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C:\Users\a-shinichi\Desktop\"/>
    </mc:Choice>
  </mc:AlternateContent>
  <xr:revisionPtr revIDLastSave="0" documentId="13_ncr:1_{19844435-5F1C-4FB6-867E-B89A146B1490}" xr6:coauthVersionLast="36" xr6:coauthVersionMax="36" xr10:uidLastSave="{00000000-0000-0000-0000-000000000000}"/>
  <bookViews>
    <workbookView xWindow="-20" yWindow="-20" windowWidth="10250" windowHeight="8010" firstSheet="13"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O35" i="10"/>
  <c r="AM35" i="10"/>
  <c r="AM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c r="U35" i="10" s="1"/>
  <c r="U36" i="10" s="1"/>
  <c r="U37" i="10" s="1"/>
  <c r="BE34" i="10" l="1"/>
  <c r="BE35" i="10" s="1"/>
  <c r="BW34" i="10" l="1"/>
  <c r="BW35" i="10" l="1"/>
  <c r="BW36" i="10" s="1"/>
  <c r="BW37" i="10" s="1"/>
  <c r="BW38" i="10" s="1"/>
  <c r="BW39" i="10" s="1"/>
  <c r="BW40" i="10" s="1"/>
  <c r="CO34" i="10" s="1"/>
</calcChain>
</file>

<file path=xl/sharedStrings.xml><?xml version="1.0" encoding="utf-8"?>
<sst xmlns="http://schemas.openxmlformats.org/spreadsheetml/2006/main" count="1173" uniqueCount="626">
  <si>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</si>
  <si>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</si>
  <si>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</si>
  <si>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</si>
  <si>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</si>
  <si>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</si>
  <si>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</si>
  <si>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</si>
  <si>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</si>
  <si>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</si>
  <si>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</si>
  <si>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</si>
  <si>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</si>
  <si>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</si>
  <si>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</si>
  <si>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</si>
  <si>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</si>
  <si>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</si>
  <si>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</si>
  <si>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</si>
  <si>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</si>
  <si>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</si>
  <si>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</si>
  <si>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</si>
  <si>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</si>
  <si>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</si>
  <si>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</si>
  <si>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</si>
  <si>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</si>
  <si>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</si>
  <si>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</si>
  <si>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</si>
  <si>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</si>
  <si>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</si>
  <si>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</si>
  <si>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</si>
  <si>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</si>
  <si>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</si>
  <si>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</si>
  <si>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</si>
  <si>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</si>
  <si>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</si>
  <si>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</si>
  <si>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</si>
  <si>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</si>
  <si>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</si>
  <si>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</si>
  <si>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</si>
  <si>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</si>
  <si>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</si>
  <si>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</si>
  <si>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</si>
  <si>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</si>
  <si>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</si>
  <si>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</si>
  <si>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</si>
  <si>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</si>
  <si>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</si>
  <si>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</si>
  <si>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</si>
  <si>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</si>
  <si>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</si>
  <si>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</si>
  <si>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</si>
  <si>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</si>
  <si>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</si>
  <si>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</si>
  <si>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</si>
  <si>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</si>
  <si>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</si>
  <si>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</si>
  <si>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</si>
  <si>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</si>
  <si>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</si>
  <si>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</si>
  <si>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</si>
  <si>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</si>
  <si>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</si>
  <si>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</si>
  <si>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</si>
  <si>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</si>
  <si>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</si>
  <si>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</si>
  <si>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</si>
  <si>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</si>
  <si>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</si>
  <si>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</si>
  <si>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</si>
  <si>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</si>
  <si>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</si>
  <si>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</si>
  <si>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</si>
  <si>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</si>
  <si>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</si>
  <si>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</si>
  <si>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</si>
  <si>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</si>
  <si>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神流町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</si>
  <si>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</si>
  <si>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</si>
  <si>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</si>
  <si>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</si>
  <si>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</si>
  <si>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</si>
  <si>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</si>
  <si>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</si>
  <si>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</si>
  <si>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</si>
  <si>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</si>
  <si>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</si>
  <si>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</si>
  <si>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</si>
  <si>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</si>
  <si>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</si>
  <si>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</si>
  <si>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</si>
  <si>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</si>
  <si>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</si>
  <si>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</si>
  <si>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</si>
  <si>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</si>
  <si>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</si>
  <si>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</si>
  <si>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</si>
  <si>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</si>
  <si>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</si>
  <si>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</si>
  <si>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</si>
  <si>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</si>
  <si>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</si>
  <si>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</si>
  <si>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</si>
  <si>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</si>
  <si>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</si>
  <si>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</si>
  <si>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</si>
  <si>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</si>
  <si>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</si>
  <si>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</si>
  <si>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</si>
  <si>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</si>
  <si>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</si>
  <si>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</si>
  <si>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</si>
  <si>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</si>
  <si>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</si>
  <si>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</si>
  <si>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</si>
  <si>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</si>
  <si>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</si>
  <si>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-2.9</t>
    <phoneticPr fontId="5"/>
  </si>
  <si>
    <t>基準財政需要額</t>
    <phoneticPr fontId="25"/>
  </si>
  <si>
    <t>うち日本人(％)</t>
    <phoneticPr fontId="5"/>
  </si>
  <si>
    <t>-3.0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</si>
  <si>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</si>
  <si>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</si>
  <si>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</si>
  <si>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</si>
  <si>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</si>
  <si>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</si>
  <si>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</si>
  <si>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</si>
  <si>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</si>
  <si>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</si>
  <si>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</si>
  <si>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</si>
  <si>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</si>
  <si>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</si>
  <si>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</si>
  <si>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</si>
  <si>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</si>
  <si>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</si>
  <si>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</si>
  <si>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</si>
  <si>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</si>
  <si>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</si>
  <si>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</si>
  <si>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</si>
  <si>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</si>
  <si>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</si>
  <si>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</si>
  <si>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</si>
  <si>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</si>
  <si>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</si>
  <si>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</si>
  <si>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</si>
  <si>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</si>
  <si>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</si>
  <si>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</si>
  <si>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</si>
  <si>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</si>
  <si>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</si>
  <si>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</si>
  <si>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</si>
  <si>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</si>
  <si>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</si>
  <si>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</si>
  <si>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</si>
  <si>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</si>
  <si>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</si>
  <si>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</si>
  <si>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</si>
  <si>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</si>
  <si>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</si>
  <si>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</si>
  <si>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</si>
  <si>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</si>
  <si>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</si>
  <si>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</si>
  <si>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</si>
  <si>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</si>
  <si>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</si>
  <si>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</si>
  <si>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</si>
  <si>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</si>
  <si>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</si>
  <si>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群馬県神流町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</si>
  <si>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</si>
  <si>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</si>
  <si>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</si>
  <si>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</si>
  <si>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</si>
  <si>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</si>
  <si>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</si>
  <si>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</si>
  <si>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</si>
  <si>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</si>
  <si>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</si>
  <si>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</si>
  <si>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</si>
  <si>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</si>
  <si>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</si>
  <si>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</si>
  <si>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</si>
  <si>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</si>
  <si>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</si>
  <si>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</si>
  <si>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</si>
  <si>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</si>
  <si>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</si>
  <si>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</si>
  <si>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</si>
  <si>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</si>
  <si>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</si>
  <si>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</si>
  <si>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</si>
  <si>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</si>
  <si>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</si>
  <si>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</si>
  <si>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</si>
  <si>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</si>
  <si>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</si>
  <si>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</si>
  <si>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</si>
  <si>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</si>
  <si>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</si>
  <si>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</si>
  <si>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</si>
  <si>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</si>
  <si>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</si>
  <si>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</si>
  <si>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</si>
  <si>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</si>
  <si>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</si>
  <si>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</si>
  <si>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</si>
  <si>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</si>
  <si>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</si>
  <si>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</si>
  <si>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</si>
  <si>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</si>
  <si>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</si>
  <si>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</si>
  <si>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</si>
  <si>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</si>
  <si>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</si>
  <si>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</si>
  <si>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</si>
  <si>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</si>
  <si>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</si>
  <si>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</si>
  <si>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</si>
  <si>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</si>
  <si>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</si>
  <si>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</si>
  <si>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</si>
  <si>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</si>
  <si>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</si>
  <si>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</si>
  <si>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</si>
  <si>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</si>
  <si>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</si>
  <si>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</si>
  <si>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</si>
  <si>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</si>
  <si>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</si>
  <si>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</si>
  <si>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</si>
  <si>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</si>
  <si>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</si>
  <si>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</si>
  <si>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</si>
  <si>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</si>
  <si>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</si>
  <si>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</si>
  <si>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</si>
  <si>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</si>
  <si>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</si>
  <si>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</si>
  <si>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</si>
  <si>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</si>
  <si>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</si>
  <si>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</si>
  <si>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</si>
  <si>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</si>
  <si>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</si>
  <si>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</si>
  <si>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</si>
  <si>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</si>
  <si>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</si>
  <si>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</si>
  <si>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</si>
  <si>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</si>
  <si>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</si>
  <si>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</si>
  <si>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</si>
  <si>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</si>
  <si>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</si>
  <si>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</si>
  <si>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</si>
  <si>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</si>
  <si>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</si>
  <si>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</si>
  <si>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</si>
  <si>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</si>
  <si>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</si>
  <si>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</si>
  <si>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</si>
  <si>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</si>
  <si>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</si>
  <si>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</si>
  <si>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</si>
  <si>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</si>
  <si>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</si>
  <si>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</si>
  <si>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</si>
  <si>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</si>
  <si>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</si>
  <si>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</si>
  <si>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</si>
  <si>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</si>
  <si>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</si>
  <si>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</si>
  <si>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</si>
  <si>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</si>
  <si>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</si>
  <si>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</si>
  <si>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</si>
  <si>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</si>
  <si>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</si>
  <si>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</si>
  <si>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</si>
  <si>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</si>
  <si>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</si>
  <si>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</si>
  <si>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</si>
  <si>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</si>
  <si>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</si>
  <si>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</si>
  <si>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</si>
  <si>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群馬県神流町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</si>
  <si>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</si>
  <si>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</si>
  <si>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</si>
  <si>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</si>
  <si>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</si>
  <si>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</si>
  <si>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</si>
  <si>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</si>
  <si>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</si>
  <si>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</si>
  <si>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</si>
  <si>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</si>
  <si>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</si>
  <si>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</si>
  <si>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</si>
  <si>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</si>
  <si>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</si>
  <si>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</si>
  <si>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</si>
  <si>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</si>
  <si>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万場診療所特別会計</t>
    <phoneticPr fontId="5"/>
  </si>
  <si>
    <t>地域活性化施設特別会計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</si>
  <si>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</si>
  <si>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</si>
  <si>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</si>
  <si>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</si>
  <si>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</si>
  <si>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</si>
  <si>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</si>
  <si>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</si>
  <si>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</si>
  <si>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</si>
  <si>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</si>
  <si>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</si>
  <si>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</si>
  <si>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</si>
  <si>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</si>
  <si>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国民健康保険直営中里診療所特別会計</t>
    <phoneticPr fontId="5"/>
  </si>
  <si>
    <t>介護保険特別会計</t>
    <phoneticPr fontId="5"/>
  </si>
  <si>
    <t>後期高齢者医療特別会計</t>
    <phoneticPr fontId="5"/>
  </si>
  <si>
    <t>簡易水道事業特別会計</t>
    <phoneticPr fontId="5"/>
  </si>
  <si>
    <t>法非適用企業</t>
    <phoneticPr fontId="5"/>
  </si>
  <si>
    <t>生活排水処理事業特別会計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</si>
  <si>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</si>
  <si>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</si>
  <si>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</si>
  <si>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</si>
  <si>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</si>
  <si>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</si>
  <si>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</si>
  <si>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</si>
  <si>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</si>
  <si>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</si>
  <si>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</si>
  <si>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</si>
  <si>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</si>
  <si>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</si>
  <si>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</si>
  <si>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</si>
  <si>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</si>
  <si>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</si>
  <si>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</si>
  <si>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</si>
  <si>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</si>
  <si>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</si>
  <si>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</si>
  <si>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</si>
  <si>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</si>
  <si>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</si>
  <si>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</si>
  <si>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</si>
  <si>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</si>
  <si>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</si>
  <si>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</si>
  <si>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</si>
  <si>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</si>
  <si>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</si>
  <si>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</si>
  <si>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</si>
  <si>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</si>
  <si>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</si>
  <si>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</si>
  <si>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</si>
  <si>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</si>
  <si>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</si>
  <si>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</si>
  <si>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</si>
  <si>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</si>
  <si>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</si>
  <si>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</si>
  <si>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</si>
  <si>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</si>
  <si>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</si>
  <si>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</si>
  <si>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</si>
  <si>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</si>
  <si>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</si>
  <si>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</si>
  <si>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</si>
  <si>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</si>
  <si>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</si>
  <si>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</si>
  <si>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</si>
  <si>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</si>
  <si>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生活排水処理事業特別会計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</si>
  <si>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</si>
  <si>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</si>
  <si>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</si>
  <si>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</si>
  <si>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t>
    <phoneticPr fontId="5"/>
  </si>
  <si>
    <t>-</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</si>
  <si>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</si>
  <si>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</si>
  <si>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</si>
  <si>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</si>
  <si>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</si>
  <si>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</si>
  <si>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</si>
  <si>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</si>
  <si>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</si>
  <si>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</si>
  <si>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</si>
  <si>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</si>
  <si>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</si>
  <si>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</si>
  <si>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</si>
  <si>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</si>
  <si>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</si>
  <si>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</si>
  <si>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</si>
  <si>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</si>
  <si>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</si>
  <si>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</si>
  <si>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</si>
  <si>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</si>
  <si>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</si>
  <si>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</si>
  <si>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</si>
  <si>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</si>
  <si>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</si>
  <si>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</si>
  <si>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</si>
  <si>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</si>
  <si>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</si>
  <si>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</si>
  <si>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</si>
  <si>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</si>
  <si>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</si>
  <si>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</si>
  <si>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</si>
  <si>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</si>
  <si>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</si>
  <si>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</si>
  <si>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</si>
  <si>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</si>
  <si>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</si>
  <si>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</si>
  <si>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</si>
  <si>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</si>
  <si>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</si>
  <si>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</si>
  <si>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</si>
  <si>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</si>
  <si>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</si>
  <si>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</si>
  <si>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</si>
  <si>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</si>
  <si>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</si>
  <si>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</si>
  <si>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</si>
  <si>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</si>
  <si>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</si>
  <si>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</si>
  <si>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</si>
  <si>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</si>
  <si>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</si>
  <si>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</si>
  <si>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</si>
  <si>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</si>
  <si>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</si>
  <si>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</si>
  <si>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</si>
  <si>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</si>
  <si>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</si>
  <si>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</si>
  <si>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</si>
  <si>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</si>
  <si>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</si>
  <si>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</si>
  <si>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</si>
  <si>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</si>
  <si>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</si>
  <si>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</si>
  <si>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</si>
  <si>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</si>
  <si>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</si>
  <si>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</si>
  <si>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</si>
  <si>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0.82</t>
  </si>
  <si>
    <t>▲ 0.02</t>
  </si>
  <si>
    <t>▲ 31.88</t>
  </si>
  <si>
    <t>▲ 13.82</t>
  </si>
  <si>
    <t>一般会計</t>
  </si>
  <si>
    <t>介護保険特別会計</t>
  </si>
  <si>
    <t>万場診療所特別会計</t>
  </si>
  <si>
    <t>国民健康保険直営中里診療所特別会計</t>
  </si>
  <si>
    <t>国民健康保険事業特別会計</t>
  </si>
  <si>
    <t>簡易水道事業特別会計</t>
  </si>
  <si>
    <t>生活排水処理事業特別会計</t>
  </si>
  <si>
    <t>地域活性化施設特別会計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</si>
  <si>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</si>
  <si>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</si>
  <si>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</si>
  <si>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</si>
  <si>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</si>
  <si>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</si>
  <si>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</si>
  <si>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</si>
  <si>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</si>
  <si>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</si>
  <si>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多野藤岡広域市町村圏振興整備組合</t>
    <rPh sb="0" eb="2">
      <t>タノ</t>
    </rPh>
    <rPh sb="2" eb="4">
      <t>フジオカ</t>
    </rPh>
    <rPh sb="4" eb="6">
      <t>コウイキ</t>
    </rPh>
    <rPh sb="6" eb="9">
      <t>シチョウソン</t>
    </rPh>
    <rPh sb="9" eb="10">
      <t>ケン</t>
    </rPh>
    <rPh sb="10" eb="12">
      <t>シンコウ</t>
    </rPh>
    <rPh sb="12" eb="14">
      <t>セイビ</t>
    </rPh>
    <rPh sb="14" eb="16">
      <t>クミアイ</t>
    </rPh>
    <phoneticPr fontId="12"/>
  </si>
  <si>
    <t>多野藤岡医療事務市町村組合（病院事業会計）</t>
    <rPh sb="0" eb="2">
      <t>タノ</t>
    </rPh>
    <rPh sb="2" eb="4">
      <t>フジオカ</t>
    </rPh>
    <rPh sb="4" eb="6">
      <t>イリョウ</t>
    </rPh>
    <rPh sb="6" eb="8">
      <t>ジム</t>
    </rPh>
    <rPh sb="8" eb="11">
      <t>シチョウソン</t>
    </rPh>
    <rPh sb="11" eb="13">
      <t>クミアイ</t>
    </rPh>
    <rPh sb="14" eb="16">
      <t>ビョウイン</t>
    </rPh>
    <rPh sb="16" eb="18">
      <t>ジギョウ</t>
    </rPh>
    <rPh sb="18" eb="20">
      <t>カイケイ</t>
    </rPh>
    <phoneticPr fontId="12"/>
  </si>
  <si>
    <t>多野藤岡医療事務市町村組合（老健施設会計））</t>
    <rPh sb="0" eb="2">
      <t>タノ</t>
    </rPh>
    <rPh sb="2" eb="4">
      <t>フジオカ</t>
    </rPh>
    <rPh sb="4" eb="6">
      <t>イリョウ</t>
    </rPh>
    <rPh sb="6" eb="8">
      <t>ジム</t>
    </rPh>
    <rPh sb="8" eb="11">
      <t>シチョウソン</t>
    </rPh>
    <rPh sb="11" eb="13">
      <t>クミアイ</t>
    </rPh>
    <rPh sb="14" eb="16">
      <t>ロウケン</t>
    </rPh>
    <rPh sb="16" eb="18">
      <t>シセツ</t>
    </rPh>
    <rPh sb="18" eb="20">
      <t>カイケイ</t>
    </rPh>
    <phoneticPr fontId="12"/>
  </si>
  <si>
    <t>群馬県市町村会館管理組合</t>
    <rPh sb="0" eb="3">
      <t>グンマケン</t>
    </rPh>
    <rPh sb="3" eb="6">
      <t>シチョウソン</t>
    </rPh>
    <rPh sb="6" eb="8">
      <t>カイカン</t>
    </rPh>
    <rPh sb="8" eb="10">
      <t>カンリ</t>
    </rPh>
    <rPh sb="10" eb="12">
      <t>クミアイ</t>
    </rPh>
    <phoneticPr fontId="12"/>
  </si>
  <si>
    <t>群馬県市町村総合事務組合</t>
    <rPh sb="0" eb="3">
      <t>グンマケン</t>
    </rPh>
    <rPh sb="3" eb="6">
      <t>シチョウソン</t>
    </rPh>
    <rPh sb="6" eb="8">
      <t>ソウゴウ</t>
    </rPh>
    <rPh sb="8" eb="10">
      <t>ジム</t>
    </rPh>
    <rPh sb="10" eb="12">
      <t>クミアイ</t>
    </rPh>
    <phoneticPr fontId="12"/>
  </si>
  <si>
    <t>群馬県後期高齢者医療広域連合（一般会計）</t>
    <rPh sb="0" eb="3">
      <t>グンマケン</t>
    </rPh>
    <rPh sb="3" eb="5">
      <t>コウキ</t>
    </rPh>
    <rPh sb="5" eb="8">
      <t>コウレイシャ</t>
    </rPh>
    <rPh sb="8" eb="10">
      <t>イリョウ</t>
    </rPh>
    <rPh sb="10" eb="12">
      <t>コウイキ</t>
    </rPh>
    <rPh sb="12" eb="14">
      <t>レンゴウ</t>
    </rPh>
    <rPh sb="15" eb="17">
      <t>イッパン</t>
    </rPh>
    <rPh sb="17" eb="19">
      <t>カイケイ</t>
    </rPh>
    <phoneticPr fontId="12"/>
  </si>
  <si>
    <t>群馬県後期高齢者医療広域連合（事業会計）</t>
    <rPh sb="0" eb="3">
      <t>グンマケン</t>
    </rPh>
    <rPh sb="3" eb="5">
      <t>コウキ</t>
    </rPh>
    <rPh sb="5" eb="8">
      <t>コウレイシャ</t>
    </rPh>
    <rPh sb="8" eb="10">
      <t>イリョウ</t>
    </rPh>
    <rPh sb="10" eb="12">
      <t>コウイキ</t>
    </rPh>
    <rPh sb="12" eb="14">
      <t>レンゴウ</t>
    </rPh>
    <rPh sb="15" eb="17">
      <t>ジギョウ</t>
    </rPh>
    <rPh sb="17" eb="19">
      <t>カイケイ</t>
    </rPh>
    <phoneticPr fontId="12"/>
  </si>
  <si>
    <t>神流振興</t>
    <rPh sb="0" eb="2">
      <t>カンナ</t>
    </rPh>
    <rPh sb="2" eb="4">
      <t>シンコウ</t>
    </rPh>
    <phoneticPr fontId="2"/>
  </si>
  <si>
    <t>-</t>
    <phoneticPr fontId="2"/>
  </si>
  <si>
    <t>-</t>
    <phoneticPr fontId="2"/>
  </si>
  <si>
    <t>-</t>
    <phoneticPr fontId="2"/>
  </si>
  <si>
    <t>-</t>
    <phoneticPr fontId="2"/>
  </si>
  <si>
    <t>-</t>
    <phoneticPr fontId="2"/>
  </si>
  <si>
    <t>-</t>
    <phoneticPr fontId="2"/>
  </si>
  <si>
    <t>公共施設等整備基金</t>
    <rPh sb="0" eb="2">
      <t>コウキョウ</t>
    </rPh>
    <rPh sb="2" eb="4">
      <t>シセツ</t>
    </rPh>
    <rPh sb="4" eb="5">
      <t>トウ</t>
    </rPh>
    <rPh sb="5" eb="7">
      <t>セイビ</t>
    </rPh>
    <rPh sb="7" eb="9">
      <t>キキン</t>
    </rPh>
    <phoneticPr fontId="2"/>
  </si>
  <si>
    <t>災害対策基金</t>
    <rPh sb="0" eb="2">
      <t>サイガイ</t>
    </rPh>
    <rPh sb="2" eb="4">
      <t>タイサク</t>
    </rPh>
    <rPh sb="4" eb="6">
      <t>キキン</t>
    </rPh>
    <phoneticPr fontId="2"/>
  </si>
  <si>
    <t>ふるさとづくり推進基金</t>
    <rPh sb="7" eb="9">
      <t>スイシン</t>
    </rPh>
    <rPh sb="9" eb="11">
      <t>キキン</t>
    </rPh>
    <phoneticPr fontId="2"/>
  </si>
  <si>
    <t>万場診療所整備運営基金</t>
    <rPh sb="0" eb="2">
      <t>マンバ</t>
    </rPh>
    <rPh sb="2" eb="5">
      <t>シンリョウジョ</t>
    </rPh>
    <rPh sb="5" eb="7">
      <t>セイビ</t>
    </rPh>
    <rPh sb="7" eb="9">
      <t>ウンエイ</t>
    </rPh>
    <rPh sb="9" eb="11">
      <t>キキン</t>
    </rPh>
    <phoneticPr fontId="2"/>
  </si>
  <si>
    <t>地域福祉振興基金</t>
    <rPh sb="0" eb="2">
      <t>チイキ</t>
    </rPh>
    <rPh sb="2" eb="4">
      <t>フクシ</t>
    </rPh>
    <rPh sb="4" eb="6">
      <t>シンコウ</t>
    </rPh>
    <rPh sb="6" eb="8">
      <t>キキン</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</si>
  <si>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</si>
  <si>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</si>
  <si>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</si>
  <si>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</si>
  <si>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</si>
  <si>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近年当町では将来負担比率は算定されておらず、今後も継続していきたい。</t>
    <rPh sb="0" eb="2">
      <t>キンネン</t>
    </rPh>
    <rPh sb="2" eb="3">
      <t>トウ</t>
    </rPh>
    <rPh sb="3" eb="4">
      <t>マチ</t>
    </rPh>
    <rPh sb="6" eb="8">
      <t>ショウライ</t>
    </rPh>
    <rPh sb="8" eb="10">
      <t>フタン</t>
    </rPh>
    <rPh sb="10" eb="12">
      <t>ヒリツ</t>
    </rPh>
    <rPh sb="13" eb="15">
      <t>サンテイ</t>
    </rPh>
    <rPh sb="22" eb="24">
      <t>コンゴ</t>
    </rPh>
    <rPh sb="25" eb="27">
      <t>ケイゾク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</si>
  <si>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</si>
  <si>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</si>
  <si>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</si>
  <si>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</si>
  <si>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</si>
  <si>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</si>
  <si>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</si>
  <si>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</si>
  <si>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</si>
  <si>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実質公債費比率については、類似団体平均を下回っているが、今後上昇傾向にある。平成27年度まで起債の借入を抑えていたが、平成28年度から小学校の体育館建設、町営住宅建設、地方創生事業等に起債を充てたため、実質公債費比率が上昇していくことが考えられる。また、公営企業会計への起債の償還に充てた一般会計繰出金も増加している。これは、簡易水道事業の浄水場及び老朽管布設替工事を継続して行っているためだが、令和2年度で浄水場の改修が計画上終了するので、起債額は減少する予定である。これまで以上に公債費の適正化に取り組んで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</si>
</sst>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245039</c:v>
                </c:pt>
                <c:pt idx="1">
                  <c:v>237994</c:v>
                </c:pt>
                <c:pt idx="2">
                  <c:v>267911</c:v>
                </c:pt>
                <c:pt idx="3">
                  <c:v>228215</c:v>
                </c:pt>
                <c:pt idx="4">
                  <c:v>264232</c:v>
                </c:pt>
              </c:numCache>
            </c:numRef>
          </c:val>
          <c:smooth val="0"/>
          <c:extLst>
            <c:ext xmlns:c16="http://schemas.microsoft.com/office/drawing/2014/chart" uri="{C3380CC4-5D6E-409C-BE32-E72D297353CC}">
              <c16:uniqueId val="{00000000-716E-444F-925E-0241B6A07CD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288051</c:v>
                </c:pt>
                <c:pt idx="1">
                  <c:v>239939</c:v>
                </c:pt>
                <c:pt idx="2">
                  <c:v>532179</c:v>
                </c:pt>
                <c:pt idx="3">
                  <c:v>378774</c:v>
                </c:pt>
                <c:pt idx="4">
                  <c:v>615327</c:v>
                </c:pt>
              </c:numCache>
            </c:numRef>
          </c:val>
          <c:smooth val="0"/>
          <c:extLst>
            <c:ext xmlns:c16="http://schemas.microsoft.com/office/drawing/2014/chart" uri="{C3380CC4-5D6E-409C-BE32-E72D297353CC}">
              <c16:uniqueId val="{00000001-716E-444F-925E-0241B6A07CDC}"/>
            </c:ext>
          </c:extLst>
        </c:ser>
        <c:dLbls>
          <c:showLegendKey val="0"/>
          <c:showVal val="0"/>
          <c:showCatName val="0"/>
          <c:showSerName val="0"/>
          <c:showPercent val="0"/>
          <c:showBubbleSize val="0"/>
        </c:dLbls>
        <c:marker val="1"/>
        <c:smooth val="0"/>
        <c:axId val="137512448"/>
        <c:axId val="137514368"/>
      </c:lineChart>
      <c:catAx>
        <c:axId val="1375124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7514368"/>
        <c:crosses val="autoZero"/>
        <c:auto val="1"/>
        <c:lblAlgn val="ctr"/>
        <c:lblOffset val="100"/>
        <c:tickLblSkip val="1"/>
        <c:tickMarkSkip val="1"/>
        <c:noMultiLvlLbl val="0"/>
      </c:catAx>
      <c:valAx>
        <c:axId val="137514368"/>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75124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4.37</c:v>
                </c:pt>
                <c:pt idx="1">
                  <c:v>3.35</c:v>
                </c:pt>
                <c:pt idx="2">
                  <c:v>3.44</c:v>
                </c:pt>
                <c:pt idx="3">
                  <c:v>2.44</c:v>
                </c:pt>
                <c:pt idx="4">
                  <c:v>7.84</c:v>
                </c:pt>
              </c:numCache>
            </c:numRef>
          </c:val>
          <c:extLst>
            <c:ext xmlns:c16="http://schemas.microsoft.com/office/drawing/2014/chart" uri="{C3380CC4-5D6E-409C-BE32-E72D297353CC}">
              <c16:uniqueId val="{00000000-B0CE-433B-8803-E38CE3AA84A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119.05</c:v>
                </c:pt>
                <c:pt idx="1">
                  <c:v>127.34</c:v>
                </c:pt>
                <c:pt idx="2">
                  <c:v>135.88</c:v>
                </c:pt>
                <c:pt idx="3">
                  <c:v>110.01</c:v>
                </c:pt>
                <c:pt idx="4">
                  <c:v>93.27</c:v>
                </c:pt>
              </c:numCache>
            </c:numRef>
          </c:val>
          <c:extLst>
            <c:ext xmlns:c16="http://schemas.microsoft.com/office/drawing/2014/chart" uri="{C3380CC4-5D6E-409C-BE32-E72D297353CC}">
              <c16:uniqueId val="{00000001-B0CE-433B-8803-E38CE3AA84A8}"/>
            </c:ext>
          </c:extLst>
        </c:ser>
        <c:dLbls>
          <c:showLegendKey val="0"/>
          <c:showVal val="0"/>
          <c:showCatName val="0"/>
          <c:showSerName val="0"/>
          <c:showPercent val="0"/>
          <c:showBubbleSize val="0"/>
        </c:dLbls>
        <c:gapWidth val="250"/>
        <c:overlap val="100"/>
        <c:axId val="145341824"/>
        <c:axId val="1453440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4.82</c:v>
                </c:pt>
                <c:pt idx="1">
                  <c:v>-0.82</c:v>
                </c:pt>
                <c:pt idx="2">
                  <c:v>-0.02</c:v>
                </c:pt>
                <c:pt idx="3">
                  <c:v>-31.88</c:v>
                </c:pt>
                <c:pt idx="4">
                  <c:v>-13.82</c:v>
                </c:pt>
              </c:numCache>
            </c:numRef>
          </c:val>
          <c:smooth val="0"/>
          <c:extLst>
            <c:ext xmlns:c16="http://schemas.microsoft.com/office/drawing/2014/chart" uri="{C3380CC4-5D6E-409C-BE32-E72D297353CC}">
              <c16:uniqueId val="{00000002-B0CE-433B-8803-E38CE3AA84A8}"/>
            </c:ext>
          </c:extLst>
        </c:ser>
        <c:dLbls>
          <c:showLegendKey val="0"/>
          <c:showVal val="0"/>
          <c:showCatName val="0"/>
          <c:showSerName val="0"/>
          <c:showPercent val="0"/>
          <c:showBubbleSize val="0"/>
        </c:dLbls>
        <c:marker val="1"/>
        <c:smooth val="0"/>
        <c:axId val="145341824"/>
        <c:axId val="145344000"/>
      </c:lineChart>
      <c:catAx>
        <c:axId val="145341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5344000"/>
        <c:crosses val="autoZero"/>
        <c:auto val="1"/>
        <c:lblAlgn val="ctr"/>
        <c:lblOffset val="100"/>
        <c:tickLblSkip val="1"/>
        <c:tickMarkSkip val="1"/>
        <c:noMultiLvlLbl val="0"/>
      </c:catAx>
      <c:valAx>
        <c:axId val="145344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5341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0.01</c:v>
                </c:pt>
                <c:pt idx="2">
                  <c:v>#N/A</c:v>
                </c:pt>
                <c:pt idx="3">
                  <c:v>0.01</c:v>
                </c:pt>
                <c:pt idx="4">
                  <c:v>#N/A</c:v>
                </c:pt>
                <c:pt idx="5">
                  <c:v>0.04</c:v>
                </c:pt>
                <c:pt idx="6">
                  <c:v>#N/A</c:v>
                </c:pt>
                <c:pt idx="7">
                  <c:v>0</c:v>
                </c:pt>
                <c:pt idx="8">
                  <c:v>#N/A</c:v>
                </c:pt>
                <c:pt idx="9">
                  <c:v>0.02</c:v>
                </c:pt>
              </c:numCache>
            </c:numRef>
          </c:val>
          <c:extLst>
            <c:ext xmlns:c16="http://schemas.microsoft.com/office/drawing/2014/chart" uri="{C3380CC4-5D6E-409C-BE32-E72D297353CC}">
              <c16:uniqueId val="{00000000-7079-429E-A21C-004B60D84F3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079-429E-A21C-004B60D84F3B}"/>
            </c:ext>
          </c:extLst>
        </c:ser>
        <c:ser>
          <c:idx val="2"/>
          <c:order val="2"/>
          <c:tx>
            <c:strRef>
              <c:f>データシート!$A$29</c:f>
              <c:strCache>
                <c:ptCount val="1"/>
                <c:pt idx="0">
                  <c:v>地域活性化施設特別会計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0.01</c:v>
                </c:pt>
                <c:pt idx="2">
                  <c:v>#N/A</c:v>
                </c:pt>
                <c:pt idx="3">
                  <c:v>0.05</c:v>
                </c:pt>
                <c:pt idx="4">
                  <c:v>#N/A</c:v>
                </c:pt>
                <c:pt idx="5">
                  <c:v>0.02</c:v>
                </c:pt>
                <c:pt idx="6">
                  <c:v>#N/A</c:v>
                </c:pt>
                <c:pt idx="7">
                  <c:v>0.11</c:v>
                </c:pt>
                <c:pt idx="8">
                  <c:v>#N/A</c:v>
                </c:pt>
                <c:pt idx="9">
                  <c:v>0.02</c:v>
                </c:pt>
              </c:numCache>
            </c:numRef>
          </c:val>
          <c:extLst>
            <c:ext xmlns:c16="http://schemas.microsoft.com/office/drawing/2014/chart" uri="{C3380CC4-5D6E-409C-BE32-E72D297353CC}">
              <c16:uniqueId val="{00000002-7079-429E-A21C-004B60D84F3B}"/>
            </c:ext>
          </c:extLst>
        </c:ser>
        <c:ser>
          <c:idx val="3"/>
          <c:order val="3"/>
          <c:tx>
            <c:strRef>
              <c:f>データシート!$A$30</c:f>
              <c:strCache>
                <c:ptCount val="1"/>
                <c:pt idx="0">
                  <c:v>生活排水処理事業特別会計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0.06</c:v>
                </c:pt>
                <c:pt idx="2">
                  <c:v>#N/A</c:v>
                </c:pt>
                <c:pt idx="3">
                  <c:v>0.14000000000000001</c:v>
                </c:pt>
                <c:pt idx="4">
                  <c:v>#N/A</c:v>
                </c:pt>
                <c:pt idx="5">
                  <c:v>0</c:v>
                </c:pt>
                <c:pt idx="6">
                  <c:v>#N/A</c:v>
                </c:pt>
                <c:pt idx="7">
                  <c:v>0.11</c:v>
                </c:pt>
                <c:pt idx="8">
                  <c:v>#N/A</c:v>
                </c:pt>
                <c:pt idx="9">
                  <c:v>0.03</c:v>
                </c:pt>
              </c:numCache>
            </c:numRef>
          </c:val>
          <c:extLst>
            <c:ext xmlns:c16="http://schemas.microsoft.com/office/drawing/2014/chart" uri="{C3380CC4-5D6E-409C-BE32-E72D297353CC}">
              <c16:uniqueId val="{00000003-7079-429E-A21C-004B60D84F3B}"/>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c:v>
                </c:pt>
                <c:pt idx="2">
                  <c:v>#N/A</c:v>
                </c:pt>
                <c:pt idx="3">
                  <c:v>0.02</c:v>
                </c:pt>
                <c:pt idx="4">
                  <c:v>#N/A</c:v>
                </c:pt>
                <c:pt idx="5">
                  <c:v>0.1</c:v>
                </c:pt>
                <c:pt idx="6">
                  <c:v>#N/A</c:v>
                </c:pt>
                <c:pt idx="7">
                  <c:v>0.1</c:v>
                </c:pt>
                <c:pt idx="8">
                  <c:v>#N/A</c:v>
                </c:pt>
                <c:pt idx="9">
                  <c:v>0.09</c:v>
                </c:pt>
              </c:numCache>
            </c:numRef>
          </c:val>
          <c:extLst>
            <c:ext xmlns:c16="http://schemas.microsoft.com/office/drawing/2014/chart" uri="{C3380CC4-5D6E-409C-BE32-E72D297353CC}">
              <c16:uniqueId val="{00000004-7079-429E-A21C-004B60D84F3B}"/>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2.12</c:v>
                </c:pt>
                <c:pt idx="2">
                  <c:v>#N/A</c:v>
                </c:pt>
                <c:pt idx="3">
                  <c:v>1.02</c:v>
                </c:pt>
                <c:pt idx="4">
                  <c:v>#N/A</c:v>
                </c:pt>
                <c:pt idx="5">
                  <c:v>0.57999999999999996</c:v>
                </c:pt>
                <c:pt idx="6">
                  <c:v>#N/A</c:v>
                </c:pt>
                <c:pt idx="7">
                  <c:v>0.6</c:v>
                </c:pt>
                <c:pt idx="8">
                  <c:v>#N/A</c:v>
                </c:pt>
                <c:pt idx="9">
                  <c:v>0.18</c:v>
                </c:pt>
              </c:numCache>
            </c:numRef>
          </c:val>
          <c:extLst>
            <c:ext xmlns:c16="http://schemas.microsoft.com/office/drawing/2014/chart" uri="{C3380CC4-5D6E-409C-BE32-E72D297353CC}">
              <c16:uniqueId val="{00000005-7079-429E-A21C-004B60D84F3B}"/>
            </c:ext>
          </c:extLst>
        </c:ser>
        <c:ser>
          <c:idx val="6"/>
          <c:order val="6"/>
          <c:tx>
            <c:strRef>
              <c:f>データシート!$A$33</c:f>
              <c:strCache>
                <c:ptCount val="1"/>
                <c:pt idx="0">
                  <c:v>国民健康保険直営中里診療所特別会計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0.05</c:v>
                </c:pt>
                <c:pt idx="2">
                  <c:v>#N/A</c:v>
                </c:pt>
                <c:pt idx="3">
                  <c:v>0.25</c:v>
                </c:pt>
                <c:pt idx="4">
                  <c:v>#N/A</c:v>
                </c:pt>
                <c:pt idx="5">
                  <c:v>0.28000000000000003</c:v>
                </c:pt>
                <c:pt idx="6">
                  <c:v>#N/A</c:v>
                </c:pt>
                <c:pt idx="7">
                  <c:v>0.34</c:v>
                </c:pt>
                <c:pt idx="8">
                  <c:v>#N/A</c:v>
                </c:pt>
                <c:pt idx="9">
                  <c:v>0.32</c:v>
                </c:pt>
              </c:numCache>
            </c:numRef>
          </c:val>
          <c:extLst>
            <c:ext xmlns:c16="http://schemas.microsoft.com/office/drawing/2014/chart" uri="{C3380CC4-5D6E-409C-BE32-E72D297353CC}">
              <c16:uniqueId val="{00000006-7079-429E-A21C-004B60D84F3B}"/>
            </c:ext>
          </c:extLst>
        </c:ser>
        <c:ser>
          <c:idx val="7"/>
          <c:order val="7"/>
          <c:tx>
            <c:strRef>
              <c:f>データシート!$A$34</c:f>
              <c:strCache>
                <c:ptCount val="1"/>
                <c:pt idx="0">
                  <c:v>万場診療所特別会計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0.21</c:v>
                </c:pt>
                <c:pt idx="2">
                  <c:v>#N/A</c:v>
                </c:pt>
                <c:pt idx="3">
                  <c:v>0.22</c:v>
                </c:pt>
                <c:pt idx="4">
                  <c:v>#N/A</c:v>
                </c:pt>
                <c:pt idx="5">
                  <c:v>0.21</c:v>
                </c:pt>
                <c:pt idx="6">
                  <c:v>#N/A</c:v>
                </c:pt>
                <c:pt idx="7">
                  <c:v>0.68</c:v>
                </c:pt>
                <c:pt idx="8">
                  <c:v>#N/A</c:v>
                </c:pt>
                <c:pt idx="9">
                  <c:v>0.4</c:v>
                </c:pt>
              </c:numCache>
            </c:numRef>
          </c:val>
          <c:extLst>
            <c:ext xmlns:c16="http://schemas.microsoft.com/office/drawing/2014/chart" uri="{C3380CC4-5D6E-409C-BE32-E72D297353CC}">
              <c16:uniqueId val="{00000007-7079-429E-A21C-004B60D84F3B}"/>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0.4</c:v>
                </c:pt>
                <c:pt idx="2">
                  <c:v>#N/A</c:v>
                </c:pt>
                <c:pt idx="3">
                  <c:v>0.99</c:v>
                </c:pt>
                <c:pt idx="4">
                  <c:v>#N/A</c:v>
                </c:pt>
                <c:pt idx="5">
                  <c:v>0.21</c:v>
                </c:pt>
                <c:pt idx="6">
                  <c:v>#N/A</c:v>
                </c:pt>
                <c:pt idx="7">
                  <c:v>0.62</c:v>
                </c:pt>
                <c:pt idx="8">
                  <c:v>#N/A</c:v>
                </c:pt>
                <c:pt idx="9">
                  <c:v>0.81</c:v>
                </c:pt>
              </c:numCache>
            </c:numRef>
          </c:val>
          <c:extLst>
            <c:ext xmlns:c16="http://schemas.microsoft.com/office/drawing/2014/chart" uri="{C3380CC4-5D6E-409C-BE32-E72D297353CC}">
              <c16:uniqueId val="{00000008-7079-429E-A21C-004B60D84F3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4.1399999999999997</c:v>
                </c:pt>
                <c:pt idx="2">
                  <c:v>#N/A</c:v>
                </c:pt>
                <c:pt idx="3">
                  <c:v>3.06</c:v>
                </c:pt>
                <c:pt idx="4">
                  <c:v>#N/A</c:v>
                </c:pt>
                <c:pt idx="5">
                  <c:v>3.19</c:v>
                </c:pt>
                <c:pt idx="6">
                  <c:v>#N/A</c:v>
                </c:pt>
                <c:pt idx="7">
                  <c:v>1.64</c:v>
                </c:pt>
                <c:pt idx="8">
                  <c:v>#N/A</c:v>
                </c:pt>
                <c:pt idx="9">
                  <c:v>7.41</c:v>
                </c:pt>
              </c:numCache>
            </c:numRef>
          </c:val>
          <c:extLst>
            <c:ext xmlns:c16="http://schemas.microsoft.com/office/drawing/2014/chart" uri="{C3380CC4-5D6E-409C-BE32-E72D297353CC}">
              <c16:uniqueId val="{00000009-7079-429E-A21C-004B60D84F3B}"/>
            </c:ext>
          </c:extLst>
        </c:ser>
        <c:dLbls>
          <c:showLegendKey val="0"/>
          <c:showVal val="0"/>
          <c:showCatName val="0"/>
          <c:showSerName val="0"/>
          <c:showPercent val="0"/>
          <c:showBubbleSize val="0"/>
        </c:dLbls>
        <c:gapWidth val="150"/>
        <c:overlap val="100"/>
        <c:axId val="160028544"/>
        <c:axId val="160030080"/>
      </c:barChart>
      <c:catAx>
        <c:axId val="160028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0030080"/>
        <c:crosses val="autoZero"/>
        <c:auto val="1"/>
        <c:lblAlgn val="ctr"/>
        <c:lblOffset val="100"/>
        <c:tickLblSkip val="1"/>
        <c:tickMarkSkip val="1"/>
        <c:noMultiLvlLbl val="0"/>
      </c:catAx>
      <c:valAx>
        <c:axId val="1600300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00285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250</c:v>
                </c:pt>
                <c:pt idx="5">
                  <c:v>235</c:v>
                </c:pt>
                <c:pt idx="8">
                  <c:v>250</c:v>
                </c:pt>
                <c:pt idx="11">
                  <c:v>249</c:v>
                </c:pt>
                <c:pt idx="14">
                  <c:v>233</c:v>
                </c:pt>
              </c:numCache>
            </c:numRef>
          </c:val>
          <c:extLst>
            <c:ext xmlns:c16="http://schemas.microsoft.com/office/drawing/2014/chart" uri="{C3380CC4-5D6E-409C-BE32-E72D297353CC}">
              <c16:uniqueId val="{00000000-321A-4757-8AD4-DD3B726135A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21A-4757-8AD4-DD3B726135A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11</c:v>
                </c:pt>
                <c:pt idx="3">
                  <c:v>11</c:v>
                </c:pt>
                <c:pt idx="6">
                  <c:v>11</c:v>
                </c:pt>
                <c:pt idx="9">
                  <c:v>0</c:v>
                </c:pt>
                <c:pt idx="12">
                  <c:v>0</c:v>
                </c:pt>
              </c:numCache>
            </c:numRef>
          </c:val>
          <c:extLst>
            <c:ext xmlns:c16="http://schemas.microsoft.com/office/drawing/2014/chart" uri="{C3380CC4-5D6E-409C-BE32-E72D297353CC}">
              <c16:uniqueId val="{00000002-321A-4757-8AD4-DD3B726135A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15</c:v>
                </c:pt>
                <c:pt idx="3">
                  <c:v>15</c:v>
                </c:pt>
                <c:pt idx="6">
                  <c:v>18</c:v>
                </c:pt>
                <c:pt idx="9">
                  <c:v>17</c:v>
                </c:pt>
                <c:pt idx="12">
                  <c:v>23</c:v>
                </c:pt>
              </c:numCache>
            </c:numRef>
          </c:val>
          <c:extLst>
            <c:ext xmlns:c16="http://schemas.microsoft.com/office/drawing/2014/chart" uri="{C3380CC4-5D6E-409C-BE32-E72D297353CC}">
              <c16:uniqueId val="{00000003-321A-4757-8AD4-DD3B726135A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32</c:v>
                </c:pt>
                <c:pt idx="3">
                  <c:v>32</c:v>
                </c:pt>
                <c:pt idx="6">
                  <c:v>29</c:v>
                </c:pt>
                <c:pt idx="9">
                  <c:v>27</c:v>
                </c:pt>
                <c:pt idx="12">
                  <c:v>41</c:v>
                </c:pt>
              </c:numCache>
            </c:numRef>
          </c:val>
          <c:extLst>
            <c:ext xmlns:c16="http://schemas.microsoft.com/office/drawing/2014/chart" uri="{C3380CC4-5D6E-409C-BE32-E72D297353CC}">
              <c16:uniqueId val="{00000004-321A-4757-8AD4-DD3B726135A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21A-4757-8AD4-DD3B726135A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21A-4757-8AD4-DD3B726135A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258</c:v>
                </c:pt>
                <c:pt idx="3">
                  <c:v>247</c:v>
                </c:pt>
                <c:pt idx="6">
                  <c:v>271</c:v>
                </c:pt>
                <c:pt idx="9">
                  <c:v>266</c:v>
                </c:pt>
                <c:pt idx="12">
                  <c:v>263</c:v>
                </c:pt>
              </c:numCache>
            </c:numRef>
          </c:val>
          <c:extLst>
            <c:ext xmlns:c16="http://schemas.microsoft.com/office/drawing/2014/chart" uri="{C3380CC4-5D6E-409C-BE32-E72D297353CC}">
              <c16:uniqueId val="{00000007-321A-4757-8AD4-DD3B726135A1}"/>
            </c:ext>
          </c:extLst>
        </c:ser>
        <c:dLbls>
          <c:showLegendKey val="0"/>
          <c:showVal val="0"/>
          <c:showCatName val="0"/>
          <c:showSerName val="0"/>
          <c:showPercent val="0"/>
          <c:showBubbleSize val="0"/>
        </c:dLbls>
        <c:gapWidth val="100"/>
        <c:overlap val="100"/>
        <c:axId val="169868672"/>
        <c:axId val="1374383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66</c:v>
                </c:pt>
                <c:pt idx="2">
                  <c:v>#N/A</c:v>
                </c:pt>
                <c:pt idx="3">
                  <c:v>#N/A</c:v>
                </c:pt>
                <c:pt idx="4">
                  <c:v>70</c:v>
                </c:pt>
                <c:pt idx="5">
                  <c:v>#N/A</c:v>
                </c:pt>
                <c:pt idx="6">
                  <c:v>#N/A</c:v>
                </c:pt>
                <c:pt idx="7">
                  <c:v>79</c:v>
                </c:pt>
                <c:pt idx="8">
                  <c:v>#N/A</c:v>
                </c:pt>
                <c:pt idx="9">
                  <c:v>#N/A</c:v>
                </c:pt>
                <c:pt idx="10">
                  <c:v>61</c:v>
                </c:pt>
                <c:pt idx="11">
                  <c:v>#N/A</c:v>
                </c:pt>
                <c:pt idx="12">
                  <c:v>#N/A</c:v>
                </c:pt>
                <c:pt idx="13">
                  <c:v>94</c:v>
                </c:pt>
                <c:pt idx="14">
                  <c:v>#N/A</c:v>
                </c:pt>
              </c:numCache>
            </c:numRef>
          </c:val>
          <c:smooth val="0"/>
          <c:extLst>
            <c:ext xmlns:c16="http://schemas.microsoft.com/office/drawing/2014/chart" uri="{C3380CC4-5D6E-409C-BE32-E72D297353CC}">
              <c16:uniqueId val="{00000008-321A-4757-8AD4-DD3B726135A1}"/>
            </c:ext>
          </c:extLst>
        </c:ser>
        <c:dLbls>
          <c:showLegendKey val="0"/>
          <c:showVal val="0"/>
          <c:showCatName val="0"/>
          <c:showSerName val="0"/>
          <c:showPercent val="0"/>
          <c:showBubbleSize val="0"/>
        </c:dLbls>
        <c:marker val="1"/>
        <c:smooth val="0"/>
        <c:axId val="169868672"/>
        <c:axId val="137438336"/>
      </c:lineChart>
      <c:catAx>
        <c:axId val="169868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7438336"/>
        <c:crosses val="autoZero"/>
        <c:auto val="1"/>
        <c:lblAlgn val="ctr"/>
        <c:lblOffset val="100"/>
        <c:tickLblSkip val="1"/>
        <c:tickMarkSkip val="1"/>
        <c:noMultiLvlLbl val="0"/>
      </c:catAx>
      <c:valAx>
        <c:axId val="137438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9868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2292</c:v>
                </c:pt>
                <c:pt idx="5">
                  <c:v>2155</c:v>
                </c:pt>
                <c:pt idx="8">
                  <c:v>2293</c:v>
                </c:pt>
                <c:pt idx="11">
                  <c:v>2400</c:v>
                </c:pt>
                <c:pt idx="14">
                  <c:v>2232</c:v>
                </c:pt>
              </c:numCache>
            </c:numRef>
          </c:val>
          <c:extLst>
            <c:ext xmlns:c16="http://schemas.microsoft.com/office/drawing/2014/chart" uri="{C3380CC4-5D6E-409C-BE32-E72D297353CC}">
              <c16:uniqueId val="{00000000-BC8F-40DA-8BA4-90EEF17655E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5</c:v>
                </c:pt>
                <c:pt idx="5">
                  <c:v>4</c:v>
                </c:pt>
                <c:pt idx="8">
                  <c:v>3</c:v>
                </c:pt>
                <c:pt idx="11">
                  <c:v>2</c:v>
                </c:pt>
                <c:pt idx="14">
                  <c:v>1</c:v>
                </c:pt>
              </c:numCache>
            </c:numRef>
          </c:val>
          <c:extLst>
            <c:ext xmlns:c16="http://schemas.microsoft.com/office/drawing/2014/chart" uri="{C3380CC4-5D6E-409C-BE32-E72D297353CC}">
              <c16:uniqueId val="{00000001-BC8F-40DA-8BA4-90EEF17655E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4626</c:v>
                </c:pt>
                <c:pt idx="5">
                  <c:v>4863</c:v>
                </c:pt>
                <c:pt idx="8">
                  <c:v>4897</c:v>
                </c:pt>
                <c:pt idx="11">
                  <c:v>4574</c:v>
                </c:pt>
                <c:pt idx="14">
                  <c:v>4280</c:v>
                </c:pt>
              </c:numCache>
            </c:numRef>
          </c:val>
          <c:extLst>
            <c:ext xmlns:c16="http://schemas.microsoft.com/office/drawing/2014/chart" uri="{C3380CC4-5D6E-409C-BE32-E72D297353CC}">
              <c16:uniqueId val="{00000002-BC8F-40DA-8BA4-90EEF17655E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C8F-40DA-8BA4-90EEF17655E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C8F-40DA-8BA4-90EEF17655E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C8F-40DA-8BA4-90EEF17655E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921</c:v>
                </c:pt>
                <c:pt idx="3">
                  <c:v>1026</c:v>
                </c:pt>
                <c:pt idx="6">
                  <c:v>1015</c:v>
                </c:pt>
                <c:pt idx="9">
                  <c:v>983</c:v>
                </c:pt>
                <c:pt idx="12">
                  <c:v>972</c:v>
                </c:pt>
              </c:numCache>
            </c:numRef>
          </c:val>
          <c:extLst>
            <c:ext xmlns:c16="http://schemas.microsoft.com/office/drawing/2014/chart" uri="{C3380CC4-5D6E-409C-BE32-E72D297353CC}">
              <c16:uniqueId val="{00000006-BC8F-40DA-8BA4-90EEF17655E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161</c:v>
                </c:pt>
                <c:pt idx="3">
                  <c:v>144</c:v>
                </c:pt>
                <c:pt idx="6">
                  <c:v>235</c:v>
                </c:pt>
                <c:pt idx="9">
                  <c:v>220</c:v>
                </c:pt>
                <c:pt idx="12">
                  <c:v>202</c:v>
                </c:pt>
              </c:numCache>
            </c:numRef>
          </c:val>
          <c:extLst>
            <c:ext xmlns:c16="http://schemas.microsoft.com/office/drawing/2014/chart" uri="{C3380CC4-5D6E-409C-BE32-E72D297353CC}">
              <c16:uniqueId val="{00000007-BC8F-40DA-8BA4-90EEF17655E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495</c:v>
                </c:pt>
                <c:pt idx="3">
                  <c:v>464</c:v>
                </c:pt>
                <c:pt idx="6">
                  <c:v>564</c:v>
                </c:pt>
                <c:pt idx="9">
                  <c:v>561</c:v>
                </c:pt>
                <c:pt idx="12">
                  <c:v>546</c:v>
                </c:pt>
              </c:numCache>
            </c:numRef>
          </c:val>
          <c:extLst>
            <c:ext xmlns:c16="http://schemas.microsoft.com/office/drawing/2014/chart" uri="{C3380CC4-5D6E-409C-BE32-E72D297353CC}">
              <c16:uniqueId val="{00000008-BC8F-40DA-8BA4-90EEF17655E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21</c:v>
                </c:pt>
                <c:pt idx="3">
                  <c:v>11</c:v>
                </c:pt>
                <c:pt idx="6">
                  <c:v>0</c:v>
                </c:pt>
                <c:pt idx="9">
                  <c:v>0</c:v>
                </c:pt>
                <c:pt idx="12">
                  <c:v>0</c:v>
                </c:pt>
              </c:numCache>
            </c:numRef>
          </c:val>
          <c:extLst>
            <c:ext xmlns:c16="http://schemas.microsoft.com/office/drawing/2014/chart" uri="{C3380CC4-5D6E-409C-BE32-E72D297353CC}">
              <c16:uniqueId val="{00000009-BC8F-40DA-8BA4-90EEF17655E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2466</c:v>
                </c:pt>
                <c:pt idx="3">
                  <c:v>2414</c:v>
                </c:pt>
                <c:pt idx="6">
                  <c:v>2503</c:v>
                </c:pt>
                <c:pt idx="9">
                  <c:v>2545</c:v>
                </c:pt>
                <c:pt idx="12">
                  <c:v>2418</c:v>
                </c:pt>
              </c:numCache>
            </c:numRef>
          </c:val>
          <c:extLst>
            <c:ext xmlns:c16="http://schemas.microsoft.com/office/drawing/2014/chart" uri="{C3380CC4-5D6E-409C-BE32-E72D297353CC}">
              <c16:uniqueId val="{0000000A-BC8F-40DA-8BA4-90EEF17655E1}"/>
            </c:ext>
          </c:extLst>
        </c:ser>
        <c:dLbls>
          <c:showLegendKey val="0"/>
          <c:showVal val="0"/>
          <c:showCatName val="0"/>
          <c:showSerName val="0"/>
          <c:showPercent val="0"/>
          <c:showBubbleSize val="0"/>
        </c:dLbls>
        <c:gapWidth val="100"/>
        <c:overlap val="100"/>
        <c:axId val="169713664"/>
        <c:axId val="1697155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C8F-40DA-8BA4-90EEF17655E1}"/>
            </c:ext>
          </c:extLst>
        </c:ser>
        <c:dLbls>
          <c:showLegendKey val="0"/>
          <c:showVal val="0"/>
          <c:showCatName val="0"/>
          <c:showSerName val="0"/>
          <c:showPercent val="0"/>
          <c:showBubbleSize val="0"/>
        </c:dLbls>
        <c:marker val="1"/>
        <c:smooth val="0"/>
        <c:axId val="169713664"/>
        <c:axId val="169715584"/>
      </c:lineChart>
      <c:catAx>
        <c:axId val="169713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9715584"/>
        <c:crosses val="autoZero"/>
        <c:auto val="1"/>
        <c:lblAlgn val="ctr"/>
        <c:lblOffset val="100"/>
        <c:tickLblSkip val="1"/>
        <c:tickMarkSkip val="1"/>
        <c:noMultiLvlLbl val="0"/>
      </c:catAx>
      <c:valAx>
        <c:axId val="1697155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9713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2256</c:v>
                </c:pt>
                <c:pt idx="1">
                  <c:v>1783</c:v>
                </c:pt>
                <c:pt idx="2">
                  <c:v>1491</c:v>
                </c:pt>
              </c:numCache>
            </c:numRef>
          </c:val>
          <c:extLst>
            <c:ext xmlns:c16="http://schemas.microsoft.com/office/drawing/2014/chart" uri="{C3380CC4-5D6E-409C-BE32-E72D297353CC}">
              <c16:uniqueId val="{00000000-5718-416C-A5D0-9CFEF05BD59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1435</c:v>
                </c:pt>
                <c:pt idx="1">
                  <c:v>1404</c:v>
                </c:pt>
                <c:pt idx="2">
                  <c:v>1378</c:v>
                </c:pt>
              </c:numCache>
            </c:numRef>
          </c:val>
          <c:extLst>
            <c:ext xmlns:c16="http://schemas.microsoft.com/office/drawing/2014/chart" uri="{C3380CC4-5D6E-409C-BE32-E72D297353CC}">
              <c16:uniqueId val="{00000001-5718-416C-A5D0-9CFEF05BD59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1436</c:v>
                </c:pt>
                <c:pt idx="1">
                  <c:v>1627</c:v>
                </c:pt>
                <c:pt idx="2">
                  <c:v>1197</c:v>
                </c:pt>
              </c:numCache>
            </c:numRef>
          </c:val>
          <c:extLst>
            <c:ext xmlns:c16="http://schemas.microsoft.com/office/drawing/2014/chart" uri="{C3380CC4-5D6E-409C-BE32-E72D297353CC}">
              <c16:uniqueId val="{00000002-5718-416C-A5D0-9CFEF05BD590}"/>
            </c:ext>
          </c:extLst>
        </c:ser>
        <c:dLbls>
          <c:showLegendKey val="0"/>
          <c:showVal val="0"/>
          <c:showCatName val="0"/>
          <c:showSerName val="0"/>
          <c:showPercent val="0"/>
          <c:showBubbleSize val="0"/>
        </c:dLbls>
        <c:gapWidth val="120"/>
        <c:overlap val="100"/>
        <c:axId val="170545152"/>
        <c:axId val="170546688"/>
      </c:barChart>
      <c:catAx>
        <c:axId val="170545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70546688"/>
        <c:crosses val="autoZero"/>
        <c:auto val="1"/>
        <c:lblAlgn val="ctr"/>
        <c:lblOffset val="100"/>
        <c:tickLblSkip val="1"/>
        <c:tickMarkSkip val="1"/>
        <c:noMultiLvlLbl val="0"/>
      </c:catAx>
      <c:valAx>
        <c:axId val="1705466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70545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{E5D2F31F-7CDA-41BC-90D5-F8A886983E19}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9B86-46BC-B479-E8B95CB376F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{9ADA6E5E-F44C-4F95-9EAD-CBCDA655437D}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B86-46BC-B479-E8B95CB376F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{AC885D0F-381A-476C-81E9-6B5ED850D0EA}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B86-46BC-B479-E8B95CB376F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{D03E7379-B34F-4DBE-9520-8AC944E9794E}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B86-46BC-B479-E8B95CB376F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{E700070F-A665-475F-B96D-AB19B9EB21A3}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B86-46BC-B479-E8B95CB376FF}"/>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{FEE5B49C-6D40-4E90-A357-C47F708BBC00}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9B86-46BC-B479-E8B95CB376FF}"/>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{3966CA58-7AE3-491A-ADBF-22D50DAC79F4}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9B86-46BC-B479-E8B95CB376FF}"/>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{3244A276-1984-4687-BAAF-1D9ADCFF96AB}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9B86-46BC-B479-E8B95CB376FF}"/>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{686DDE83-DFBF-411D-966F-918080347FBE}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9B86-46BC-B479-E8B95CB376F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44.2</c:v>
                </c:pt>
                <c:pt idx="16">
                  <c:v>42.9</c:v>
                </c:pt>
                <c:pt idx="24">
                  <c:v>44.4</c:v>
                </c:pt>
                <c:pt idx="32">
                  <c:v>45.7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B86-46BC-B479-E8B95CB376F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{64DE42A9-3D1D-4F49-98A2-6696877DD2B7}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9B86-46BC-B479-E8B95CB376F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{14BA422F-2E2B-4368-A2C2-5079DB118208}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B86-46BC-B479-E8B95CB376F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{58DD4347-7EF2-4305-8995-E70AFCAD016D}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B86-46BC-B479-E8B95CB376F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{80A657C1-1BDB-4AC4-9268-BF9DC52631A2}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B86-46BC-B479-E8B95CB376F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{7C4B4A5A-3A68-46CB-8D37-612A2AC0108D}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B86-46BC-B479-E8B95CB376FF}"/>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{6AD24395-9082-4D2B-B780-4061B85C2791}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9B86-46BC-B479-E8B95CB376FF}"/>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{9B835A08-EA0A-480E-8DE6-539091D8F975}</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9B86-46BC-B479-E8B95CB376FF}"/>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{495A47E9-4163-436A-B579-62F4A6C95C9D}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9B86-46BC-B479-E8B95CB376FF}"/>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{3B4B9E00-A0F8-4CA9-9863-DFFFE8BCBABE}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9B86-46BC-B479-E8B95CB376F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57.5</c:v>
                </c:pt>
                <c:pt idx="16">
                  <c:v>58.4</c:v>
                </c:pt>
                <c:pt idx="24">
                  <c:v>61.8</c:v>
                </c:pt>
                <c:pt idx="32">
                  <c:v>62.3</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9B86-46BC-B479-E8B95CB376FF}"/>
            </c:ext>
          </c:extLst>
        </c:ser>
        <c:dLbls>
          <c:showLegendKey val="0"/>
          <c:showVal val="1"/>
          <c:showCatName val="0"/>
          <c:showSerName val="0"/>
          <c:showPercent val="0"/>
          <c:showBubbleSize val="0"/>
        </c:dLbls>
        <c:axId val="169877504"/>
        <c:axId val="170052224"/>
      </c:scatterChart>
      <c:valAx>
        <c:axId val="169877504"/>
        <c:scaling>
          <c:orientation val="minMax"/>
          <c:max val="62.7"/>
          <c:min val="57.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0052224"/>
        <c:crosses val="autoZero"/>
        <c:crossBetween val="midCat"/>
      </c:valAx>
      <c:valAx>
        <c:axId val="17005222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98775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{3D9ADE7E-7281-4F06-B995-E4C3F345DF26}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7E85-4D6C-B677-125687FD3CE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{C26946BD-A81B-46BF-B450-2DE061BB17CC}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E85-4D6C-B677-125687FD3CE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{DD20156A-A8BC-40D5-8C6D-C8455B518F9C}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E85-4D6C-B677-125687FD3CE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{A1BF4ADD-FC55-4CC8-BBE4-4B5738E865AC}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E85-4D6C-B677-125687FD3CE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{2CCBB857-9560-4287-9635-2C1CFD304531}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E85-4D6C-B677-125687FD3CE2}"/>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{4BB51910-62A9-4697-AED1-15E50ACB76FF}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7E85-4D6C-B677-125687FD3CE2}"/>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{A5DD173C-2012-4DAF-A2C4-636D7FEABE03}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7E85-4D6C-B677-125687FD3CE2}"/>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{22D2E694-A5EC-48D7-88DC-5785B93B9F3D}</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7E85-4D6C-B677-125687FD3CE2}"/>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{E70D1BBC-6806-4A7F-91C5-C195F527B5CD}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7E85-4D6C-B677-125687FD3CE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c:v>
                </c:pt>
                <c:pt idx="8">
                  <c:v>4.3</c:v>
                </c:pt>
                <c:pt idx="16">
                  <c:v>4.7</c:v>
                </c:pt>
                <c:pt idx="24">
                  <c:v>4.8</c:v>
                </c:pt>
                <c:pt idx="32">
                  <c:v>5.6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7E85-4D6C-B677-125687FD3CE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{2F82786C-BDF6-45D3-ADE5-57CF26B077AF}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7E85-4D6C-B677-125687FD3CE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{1B30C418-4400-4217-A788-5B13856DAAAB}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E85-4D6C-B677-125687FD3CE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{A5F1CEF7-0FA3-45AB-A505-6D81661D657F}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E85-4D6C-B677-125687FD3CE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{0A420304-7D82-4A66-9AA7-C1F8288C46D9}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E85-4D6C-B677-125687FD3CE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{840F1AB9-E45B-4EA0-A421-32B806856BEA}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E85-4D6C-B677-125687FD3CE2}"/>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{818A7B8E-EA50-420E-A0BA-C7C294AE7A77}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7E85-4D6C-B677-125687FD3CE2}"/>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{425CCF7D-3C72-41AC-BC82-15D2128CCD4F}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7E85-4D6C-B677-125687FD3CE2}"/>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{E6CC8EEA-871B-4CD1-9BCA-11689BB15C15}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7E85-4D6C-B677-125687FD3CE2}"/>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{92A5CE9F-7086-4F92-B51E-E239CDC358B2}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7E85-4D6C-B677-125687FD3CE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6</c:v>
                </c:pt>
                <c:pt idx="16">
                  <c:v>5.6</c:v>
                </c:pt>
                <c:pt idx="24">
                  <c:v>5.3</c:v>
                </c:pt>
                <c:pt idx="32">
                  <c:v>5.8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7E85-4D6C-B677-125687FD3CE2}"/>
            </c:ext>
          </c:extLst>
        </c:ser>
        <c:dLbls>
          <c:showLegendKey val="0"/>
          <c:showVal val="1"/>
          <c:showCatName val="0"/>
          <c:showSerName val="0"/>
          <c:showPercent val="0"/>
          <c:showBubbleSize val="0"/>
        </c:dLbls>
        <c:axId val="170413056"/>
        <c:axId val="170435712"/>
      </c:scatterChart>
      <c:valAx>
        <c:axId val="170413056"/>
        <c:scaling>
          <c:orientation val="minMax"/>
          <c:max val="7.3999999999999995"/>
          <c:min val="5.0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0435712"/>
        <c:crosses val="autoZero"/>
        <c:crossBetween val="midCat"/>
      </c:valAx>
      <c:valAx>
        <c:axId val="17043571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041305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群馬県神流町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年度に元利償還金が一時増加したが、平成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a:t>
          </a:r>
          <a:r>
            <a:rPr kumimoji="1" lang="ja-JP" altLang="ja-JP" sz="1100">
              <a:solidFill>
                <a:schemeClr val="dk1"/>
              </a:solidFill>
              <a:effectLst/>
              <a:latin typeface="+mn-lt"/>
              <a:ea typeface="+mn-ea"/>
              <a:cs typeface="+mn-cs"/>
            </a:rPr>
            <a:t>度</a:t>
          </a:r>
          <a:r>
            <a:rPr kumimoji="1" lang="ja-JP" altLang="en-US" sz="1100">
              <a:solidFill>
                <a:schemeClr val="dk1"/>
              </a:solidFill>
              <a:effectLst/>
              <a:latin typeface="+mn-lt"/>
              <a:ea typeface="+mn-ea"/>
              <a:cs typeface="+mn-cs"/>
            </a:rPr>
            <a:t>及び令和元年度</a:t>
          </a:r>
          <a:r>
            <a:rPr kumimoji="1" lang="ja-JP" altLang="ja-JP" sz="1100">
              <a:solidFill>
                <a:schemeClr val="dk1"/>
              </a:solidFill>
              <a:effectLst/>
              <a:latin typeface="+mn-lt"/>
              <a:ea typeface="+mn-ea"/>
              <a:cs typeface="+mn-cs"/>
            </a:rPr>
            <a:t>には、</a:t>
          </a:r>
          <a:r>
            <a:rPr kumimoji="1" lang="ja-JP" altLang="en-US" sz="1100">
              <a:solidFill>
                <a:schemeClr val="dk1"/>
              </a:solidFill>
              <a:effectLst/>
              <a:latin typeface="+mn-lt"/>
              <a:ea typeface="+mn-ea"/>
              <a:cs typeface="+mn-cs"/>
            </a:rPr>
            <a:t>微減となっている。</a:t>
          </a:r>
          <a:r>
            <a:rPr kumimoji="1" lang="ja-JP" altLang="ja-JP" sz="1100">
              <a:solidFill>
                <a:schemeClr val="dk1"/>
              </a:solidFill>
              <a:effectLst/>
              <a:latin typeface="+mn-lt"/>
              <a:ea typeface="+mn-ea"/>
              <a:cs typeface="+mn-cs"/>
            </a:rPr>
            <a:t>元利償還金の縮減に繋がる地方債の借入額は平成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年度以降も大規模な施設の整備事業に充てることが想定されるため、借入額の抑制も早急に対応することが困難とされるが、事業の取捨選択を徹底し、新規借入額の平準化等、引き続き起債適正化に努める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神流町では、満期一括償還地方債の償還の財源として、減債基金の積み立ては行っておらず、運用益及び決算余剰金の一部を積み立てている。</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群馬県神流町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今年度においても、将来負担比率に係る数値は算定されなかった。</a:t>
          </a:r>
          <a:endParaRPr lang="ja-JP" altLang="ja-JP" sz="1400">
            <a:effectLst/>
          </a:endParaRPr>
        </a:p>
        <a:p>
          <a:r>
            <a:rPr kumimoji="1" lang="ja-JP" altLang="ja-JP" sz="1100">
              <a:solidFill>
                <a:schemeClr val="dk1"/>
              </a:solidFill>
              <a:effectLst/>
              <a:latin typeface="+mn-lt"/>
              <a:ea typeface="+mn-ea"/>
              <a:cs typeface="+mn-cs"/>
            </a:rPr>
            <a:t>これは、自主財源が乏しい中、充当可能な基金の残高を堅持していることが主な要因である。</a:t>
          </a:r>
          <a:endParaRPr lang="ja-JP" altLang="ja-JP" sz="1400">
            <a:effectLst/>
          </a:endParaRPr>
        </a:p>
        <a:p>
          <a:r>
            <a:rPr kumimoji="1" lang="ja-JP" altLang="ja-JP" sz="1100">
              <a:solidFill>
                <a:schemeClr val="dk1"/>
              </a:solidFill>
              <a:effectLst/>
              <a:latin typeface="+mn-lt"/>
              <a:ea typeface="+mn-ea"/>
              <a:cs typeface="+mn-cs"/>
            </a:rPr>
            <a:t>しかし、今後は普通交付税の合併算定替えの終了による充当可能な基金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主に財政調整基金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の取崩しが始まるため、数値の悪化が懸念される。より一層の健全化に努める。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群馬県神流町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歳入不足額へ</a:t>
          </a:r>
          <a:r>
            <a:rPr kumimoji="1" lang="en-US" altLang="ja-JP" sz="1100">
              <a:solidFill>
                <a:schemeClr val="dk1"/>
              </a:solidFill>
              <a:effectLst/>
              <a:latin typeface="+mn-lt"/>
              <a:ea typeface="+mn-ea"/>
              <a:cs typeface="+mn-cs"/>
            </a:rPr>
            <a:t>307</a:t>
          </a:r>
          <a:r>
            <a:rPr kumimoji="1" lang="ja-JP" altLang="en-US" sz="1100">
              <a:solidFill>
                <a:schemeClr val="dk1"/>
              </a:solidFill>
              <a:effectLst/>
              <a:latin typeface="+mn-lt"/>
              <a:ea typeface="+mn-ea"/>
              <a:cs typeface="+mn-cs"/>
            </a:rPr>
            <a:t>百</a:t>
          </a:r>
          <a:r>
            <a:rPr kumimoji="1" lang="ja-JP" altLang="ja-JP" sz="1100">
              <a:solidFill>
                <a:schemeClr val="dk1"/>
              </a:solidFill>
              <a:effectLst/>
              <a:latin typeface="+mn-lt"/>
              <a:ea typeface="+mn-ea"/>
              <a:cs typeface="+mn-cs"/>
            </a:rPr>
            <a:t>万円の取崩しを行い、特定目的基金からは、高齢者住宅建設等に充当するため、合併振興基金を</a:t>
          </a:r>
          <a:r>
            <a:rPr kumimoji="1" lang="en-US" altLang="ja-JP" sz="1100">
              <a:solidFill>
                <a:schemeClr val="dk1"/>
              </a:solidFill>
              <a:effectLst/>
              <a:latin typeface="+mn-lt"/>
              <a:ea typeface="+mn-ea"/>
              <a:cs typeface="+mn-cs"/>
            </a:rPr>
            <a:t>438</a:t>
          </a:r>
          <a:r>
            <a:rPr kumimoji="1" lang="ja-JP" altLang="ja-JP" sz="1100">
              <a:solidFill>
                <a:schemeClr val="dk1"/>
              </a:solidFill>
              <a:effectLst/>
              <a:latin typeface="+mn-lt"/>
              <a:ea typeface="+mn-ea"/>
              <a:cs typeface="+mn-cs"/>
            </a:rPr>
            <a:t>百万円の取崩しを行った。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基金の使途の明確化を図るために、</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年度までに</a:t>
          </a:r>
          <a:r>
            <a:rPr kumimoji="1" lang="ja-JP" altLang="ja-JP" sz="1100">
              <a:solidFill>
                <a:schemeClr val="dk1"/>
              </a:solidFill>
              <a:effectLst/>
              <a:latin typeface="+mn-lt"/>
              <a:ea typeface="+mn-ea"/>
              <a:cs typeface="+mn-cs"/>
            </a:rPr>
            <a:t>財政調整基金を取り崩して個々の特定目的基金に積み替えを行ったが、大規模な整備事業への一部財源として、財政調整基金の取崩しが想定されるため、今後の特定目的基金への積み替えは慎重に行う。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合併振興基金：神流町まちづくり計画に定められた事業に要する経費の財源</a:t>
          </a:r>
          <a:endParaRPr lang="ja-JP" altLang="ja-JP" sz="1400">
            <a:effectLst/>
          </a:endParaRPr>
        </a:p>
        <a:p>
          <a:r>
            <a:rPr kumimoji="1" lang="ja-JP" altLang="ja-JP" sz="1100">
              <a:solidFill>
                <a:schemeClr val="dk1"/>
              </a:solidFill>
              <a:effectLst/>
              <a:latin typeface="+mn-lt"/>
              <a:ea typeface="+mn-ea"/>
              <a:cs typeface="+mn-cs"/>
            </a:rPr>
            <a:t>　ふるさとづくり推進基金：ふるさとづくりの推進に寄与する事業に要する経費の財源</a:t>
          </a:r>
          <a:endParaRPr lang="ja-JP" altLang="ja-JP" sz="1400">
            <a:effectLst/>
          </a:endParaRPr>
        </a:p>
        <a:p>
          <a:r>
            <a:rPr kumimoji="1" lang="ja-JP" altLang="ja-JP" sz="1100">
              <a:solidFill>
                <a:schemeClr val="dk1"/>
              </a:solidFill>
              <a:effectLst/>
              <a:latin typeface="+mn-lt"/>
              <a:ea typeface="+mn-ea"/>
              <a:cs typeface="+mn-cs"/>
            </a:rPr>
            <a:t>　公共施設等整備基金：公共施設等の整備資金</a:t>
          </a:r>
          <a:endParaRPr lang="ja-JP" altLang="ja-JP" sz="1400">
            <a:effectLst/>
          </a:endParaRPr>
        </a:p>
        <a:p>
          <a:r>
            <a:rPr kumimoji="1" lang="ja-JP" altLang="ja-JP" sz="1100">
              <a:solidFill>
                <a:schemeClr val="dk1"/>
              </a:solidFill>
              <a:effectLst/>
              <a:latin typeface="+mn-lt"/>
              <a:ea typeface="+mn-ea"/>
              <a:cs typeface="+mn-cs"/>
            </a:rPr>
            <a:t>　万場診療所整備運営基金：神流町万場診療所の健全運営と施設整備を図るための財源</a:t>
          </a:r>
          <a:endParaRPr lang="ja-JP" altLang="ja-JP" sz="1400">
            <a:effectLst/>
          </a:endParaRPr>
        </a:p>
        <a:p>
          <a:r>
            <a:rPr kumimoji="1" lang="ja-JP" altLang="ja-JP" sz="1100">
              <a:solidFill>
                <a:schemeClr val="dk1"/>
              </a:solidFill>
              <a:effectLst/>
              <a:latin typeface="+mn-lt"/>
              <a:ea typeface="+mn-ea"/>
              <a:cs typeface="+mn-cs"/>
            </a:rPr>
            <a:t>　災害対策基金：震災、風水害などのあらゆる自然災害及び人為的災害から、神流町民の生命及び財産を守るとともに、災害予防対策、被災者支援、復旧対策等を円滑に推進するための財源</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mn-ea"/>
              <a:ea typeface="+mn-ea"/>
              <a:cs typeface="+mn-cs"/>
            </a:rPr>
            <a:t>　</a:t>
          </a:r>
          <a:r>
            <a:rPr kumimoji="1" lang="ja-JP" altLang="en-US" sz="1100">
              <a:solidFill>
                <a:schemeClr val="dk1"/>
              </a:solidFill>
              <a:effectLst/>
              <a:latin typeface="+mn-ea"/>
              <a:ea typeface="+mn-ea"/>
              <a:cs typeface="+mn-cs"/>
            </a:rPr>
            <a:t>合併振興基金</a:t>
          </a:r>
          <a:r>
            <a:rPr kumimoji="1" lang="en-US" altLang="ja-JP" sz="1100">
              <a:solidFill>
                <a:schemeClr val="dk1"/>
              </a:solidFill>
              <a:effectLst/>
              <a:latin typeface="+mn-ea"/>
              <a:ea typeface="+mn-ea"/>
              <a:cs typeface="+mn-cs"/>
            </a:rPr>
            <a:t>438</a:t>
          </a:r>
          <a:r>
            <a:rPr kumimoji="1" lang="ja-JP" altLang="en-US" sz="1100">
              <a:solidFill>
                <a:schemeClr val="dk1"/>
              </a:solidFill>
              <a:effectLst/>
              <a:latin typeface="+mn-ea"/>
              <a:ea typeface="+mn-ea"/>
              <a:cs typeface="+mn-cs"/>
            </a:rPr>
            <a:t>百万円</a:t>
          </a:r>
          <a:endParaRPr kumimoji="1" lang="en-US" altLang="ja-JP" sz="11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ea"/>
              <a:ea typeface="+mn-ea"/>
              <a:cs typeface="+mn-cs"/>
            </a:rPr>
            <a:t>　財政調整基金及び減債基金の減少額が著しく、特定目的基金の取崩しが見込まれるようになる。歳出の抑制をし、特定目的基金の取崩しが発生しない又は少額になるように精査していきたい。</a:t>
          </a:r>
          <a:endParaRPr kumimoji="1" lang="en-US" altLang="ja-JP" sz="11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歳入不足額へ</a:t>
          </a:r>
          <a:r>
            <a:rPr kumimoji="1" lang="en-US" altLang="ja-JP" sz="1100">
              <a:solidFill>
                <a:schemeClr val="dk1"/>
              </a:solidFill>
              <a:effectLst/>
              <a:latin typeface="+mn-lt"/>
              <a:ea typeface="+mn-ea"/>
              <a:cs typeface="+mn-cs"/>
            </a:rPr>
            <a:t>307</a:t>
          </a:r>
          <a:r>
            <a:rPr kumimoji="1" lang="ja-JP" altLang="en-US" sz="1100">
              <a:solidFill>
                <a:schemeClr val="dk1"/>
              </a:solidFill>
              <a:effectLst/>
              <a:latin typeface="+mn-lt"/>
              <a:ea typeface="+mn-ea"/>
              <a:cs typeface="+mn-cs"/>
            </a:rPr>
            <a:t>百</a:t>
          </a:r>
          <a:r>
            <a:rPr kumimoji="1" lang="ja-JP" altLang="ja-JP" sz="1100">
              <a:solidFill>
                <a:schemeClr val="dk1"/>
              </a:solidFill>
              <a:effectLst/>
              <a:latin typeface="+mn-lt"/>
              <a:ea typeface="+mn-ea"/>
              <a:cs typeface="+mn-cs"/>
            </a:rPr>
            <a:t>万円の取崩し</a:t>
          </a:r>
          <a:r>
            <a:rPr kumimoji="1" lang="ja-JP" altLang="en-US" sz="1100">
              <a:solidFill>
                <a:schemeClr val="dk1"/>
              </a:solidFill>
              <a:effectLst/>
              <a:latin typeface="+mn-lt"/>
              <a:ea typeface="+mn-ea"/>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基金の使途の明確化を図るために、</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年度までに</a:t>
          </a:r>
          <a:r>
            <a:rPr kumimoji="1" lang="ja-JP" altLang="ja-JP" sz="1100">
              <a:solidFill>
                <a:schemeClr val="dk1"/>
              </a:solidFill>
              <a:effectLst/>
              <a:latin typeface="+mn-lt"/>
              <a:ea typeface="+mn-ea"/>
              <a:cs typeface="+mn-cs"/>
            </a:rPr>
            <a:t>財政調整基金を取り崩して個々の特定目的基金に積み替えを行ったが、大規模な整備事業への一部財源として、財政調整基金の取崩しが想定されるため、今後の特定目的基金への積み替えは慎重に行う。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起債償還のための元金に充てるため、減債基金を</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百万円を取崩し</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地方債償還額が今後増加する見込みから、減債基金の取り崩し額も併せて増加する見込みである。令和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年度の償還ﾋﾟｰｸ時以降に微増ではあるが積立をしていくよう努める。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群馬県神流町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1,799
1,790
114.60
3,729,581
3,276,068
125,356
1,598,185
2,418,480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00000000-0008-0000-0D00-00001D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00000000-0008-0000-0D00-00001E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00000000-0008-0000-0D00-000020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00000000-0008-0000-0D00-000021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00000000-0008-0000-0D00-000022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00000000-0008-0000-0D00-000023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00000000-0008-0000-0D00-000024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00000000-0008-0000-0D00-000027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a:extLst>
            <a:ext uri="{FF2B5EF4-FFF2-40B4-BE49-F238E27FC236}">
              <a16:creationId xmlns:a16="http://schemas.microsoft.com/office/drawing/2014/main" id="{00000000-0008-0000-0D00-000028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a:extLst>
            <a:ext uri="{FF2B5EF4-FFF2-40B4-BE49-F238E27FC236}">
              <a16:creationId xmlns:a16="http://schemas.microsoft.com/office/drawing/2014/main" id="{00000000-0008-0000-0D00-00002C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a:extLst>
            <a:ext uri="{FF2B5EF4-FFF2-40B4-BE49-F238E27FC236}">
              <a16:creationId xmlns:a16="http://schemas.microsoft.com/office/drawing/2014/main" id="{00000000-0008-0000-0D00-000037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a:extLst>
            <a:ext uri="{FF2B5EF4-FFF2-40B4-BE49-F238E27FC236}">
              <a16:creationId xmlns:a16="http://schemas.microsoft.com/office/drawing/2014/main" id="{00000000-0008-0000-0D00-000038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a:extLst>
            <a:ext uri="{FF2B5EF4-FFF2-40B4-BE49-F238E27FC236}">
              <a16:creationId xmlns:a16="http://schemas.microsoft.com/office/drawing/2014/main" id="{00000000-0008-0000-0D00-000039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有形固定資産原価償却率については、上昇傾向にあるものの、類似団体平均を下回っている。老朽化した施設の維持管理、集約化・複合化や除却を総合管理計画等をもとに進めていきたい。</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4" name="テキスト ボックス 63">
          <a:extLst>
            <a:ext uri="{FF2B5EF4-FFF2-40B4-BE49-F238E27FC236}">
              <a16:creationId xmlns:a16="http://schemas.microsoft.com/office/drawing/2014/main" id="{00000000-0008-0000-0D00-000040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6" name="テキスト ボックス 65">
          <a:extLst>
            <a:ext uri="{FF2B5EF4-FFF2-40B4-BE49-F238E27FC236}">
              <a16:creationId xmlns:a16="http://schemas.microsoft.com/office/drawing/2014/main" id="{00000000-0008-0000-0D00-000042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8" name="テキスト ボックス 67">
          <a:extLst>
            <a:ext uri="{FF2B5EF4-FFF2-40B4-BE49-F238E27FC236}">
              <a16:creationId xmlns:a16="http://schemas.microsoft.com/office/drawing/2014/main" id="{00000000-0008-0000-0D00-000044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0" name="テキスト ボックス 69">
          <a:extLst>
            <a:ext uri="{FF2B5EF4-FFF2-40B4-BE49-F238E27FC236}">
              <a16:creationId xmlns:a16="http://schemas.microsoft.com/office/drawing/2014/main" id="{00000000-0008-0000-0D00-000046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2" name="テキスト ボックス 71">
          <a:extLst>
            <a:ext uri="{FF2B5EF4-FFF2-40B4-BE49-F238E27FC236}">
              <a16:creationId xmlns:a16="http://schemas.microsoft.com/office/drawing/2014/main" id="{00000000-0008-0000-0D00-000048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3" name="直線コネクタ 72">
          <a:extLst>
            <a:ext uri="{FF2B5EF4-FFF2-40B4-BE49-F238E27FC236}">
              <a16:creationId xmlns:a16="http://schemas.microsoft.com/office/drawing/2014/main" id="{00000000-0008-0000-0D00-000049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4" name="テキスト ボックス 73">
          <a:extLst>
            <a:ext uri="{FF2B5EF4-FFF2-40B4-BE49-F238E27FC236}">
              <a16:creationId xmlns:a16="http://schemas.microsoft.com/office/drawing/2014/main" id="{00000000-0008-0000-0D00-00004A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5" name="有形固定資産減価償却率グラフ枠">
          <a:extLst>
            <a:ext uri="{FF2B5EF4-FFF2-40B4-BE49-F238E27FC236}">
              <a16:creationId xmlns:a16="http://schemas.microsoft.com/office/drawing/2014/main" id="{00000000-0008-0000-0D00-00004B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81552</xdr:rowOff>
    </xdr:from>
    <xdr:to>
      <xdr:col>23</xdr:col>
      <xdr:colOff>85090</xdr:colOff>
      <xdr:row>33</xdr:row>
      <xdr:rowOff>164465</xdr:rowOff>
    </xdr:to>
    <xdr:cxnSp macro="">
      <xdr:nvCxnSpPr>
        <xdr:cNvPr id="76" name="直線コネクタ 75">
          <a:extLst>
            <a:ext uri="{FF2B5EF4-FFF2-40B4-BE49-F238E27FC236}">
              <a16:creationId xmlns:a16="http://schemas.microsoft.com/office/drawing/2014/main" id="{00000000-0008-0000-0D00-00004C000000}"/>
            </a:ext>
          </a:extLst>
        </xdr:cNvPr>
        <xdr:cNvCxnSpPr/>
      </xdr:nvCxnSpPr>
      <xdr:spPr>
        <a:xfrm flipV="1">
          <a:off x="4760595" y="5310777"/>
          <a:ext cx="1270" cy="1283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168292</xdr:rowOff>
    </xdr:from>
    <xdr:ext cx="405111" cy="259045"/>
    <xdr:sp macro="" textlink="">
      <xdr:nvSpPr>
        <xdr:cNvPr id="77" name="有形固定資産減価償却率最小値テキスト">
          <a:extLst>
            <a:ext uri="{FF2B5EF4-FFF2-40B4-BE49-F238E27FC236}">
              <a16:creationId xmlns:a16="http://schemas.microsoft.com/office/drawing/2014/main" id="{00000000-0008-0000-0D00-00004D000000}"/>
            </a:ext>
          </a:extLst>
        </xdr:cNvPr>
        <xdr:cNvSpPr txBox="1"/>
      </xdr:nvSpPr>
      <xdr:spPr>
        <a:xfrm>
          <a:off x="4813300" y="6597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164465</xdr:rowOff>
    </xdr:from>
    <xdr:to>
      <xdr:col>23</xdr:col>
      <xdr:colOff>174625</xdr:colOff>
      <xdr:row>33</xdr:row>
      <xdr:rowOff>164465</xdr:rowOff>
    </xdr:to>
    <xdr:cxnSp macro="">
      <xdr:nvCxnSpPr>
        <xdr:cNvPr id="78" name="直線コネクタ 77">
          <a:extLst>
            <a:ext uri="{FF2B5EF4-FFF2-40B4-BE49-F238E27FC236}">
              <a16:creationId xmlns:a16="http://schemas.microsoft.com/office/drawing/2014/main" id="{00000000-0008-0000-0D00-00004E000000}"/>
            </a:ext>
          </a:extLst>
        </xdr:cNvPr>
        <xdr:cNvCxnSpPr/>
      </xdr:nvCxnSpPr>
      <xdr:spPr>
        <a:xfrm>
          <a:off x="4673600" y="659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28229</xdr:rowOff>
    </xdr:from>
    <xdr:ext cx="405111" cy="259045"/>
    <xdr:sp macro="" textlink="">
      <xdr:nvSpPr>
        <xdr:cNvPr id="79" name="有形固定資産減価償却率最大値テキスト">
          <a:extLst>
            <a:ext uri="{FF2B5EF4-FFF2-40B4-BE49-F238E27FC236}">
              <a16:creationId xmlns:a16="http://schemas.microsoft.com/office/drawing/2014/main" id="{00000000-0008-0000-0D00-00004F000000}"/>
            </a:ext>
          </a:extLst>
        </xdr:cNvPr>
        <xdr:cNvSpPr txBox="1"/>
      </xdr:nvSpPr>
      <xdr:spPr>
        <a:xfrm>
          <a:off x="4813300" y="5086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81552</xdr:rowOff>
    </xdr:from>
    <xdr:to>
      <xdr:col>23</xdr:col>
      <xdr:colOff>174625</xdr:colOff>
      <xdr:row>26</xdr:row>
      <xdr:rowOff>81552</xdr:rowOff>
    </xdr:to>
    <xdr:cxnSp macro="">
      <xdr:nvCxnSpPr>
        <xdr:cNvPr id="80" name="直線コネクタ 79">
          <a:extLst>
            <a:ext uri="{FF2B5EF4-FFF2-40B4-BE49-F238E27FC236}">
              <a16:creationId xmlns:a16="http://schemas.microsoft.com/office/drawing/2014/main" id="{00000000-0008-0000-0D00-000050000000}"/>
            </a:ext>
          </a:extLst>
        </xdr:cNvPr>
        <xdr:cNvCxnSpPr/>
      </xdr:nvCxnSpPr>
      <xdr:spPr>
        <a:xfrm>
          <a:off x="4673600" y="5310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133276</xdr:rowOff>
    </xdr:from>
    <xdr:ext cx="405111" cy="259045"/>
    <xdr:sp macro="" textlink="">
      <xdr:nvSpPr>
        <xdr:cNvPr id="81" name="有形固定資産減価償却率平均値テキスト">
          <a:extLst>
            <a:ext uri="{FF2B5EF4-FFF2-40B4-BE49-F238E27FC236}">
              <a16:creationId xmlns:a16="http://schemas.microsoft.com/office/drawing/2014/main" id="{00000000-0008-0000-0D00-000051000000}"/>
            </a:ext>
          </a:extLst>
        </xdr:cNvPr>
        <xdr:cNvSpPr txBox="1"/>
      </xdr:nvSpPr>
      <xdr:spPr>
        <a:xfrm>
          <a:off x="4813300" y="58768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154849</xdr:rowOff>
    </xdr:from>
    <xdr:to>
      <xdr:col>23</xdr:col>
      <xdr:colOff>136525</xdr:colOff>
      <xdr:row>30</xdr:row>
      <xdr:rowOff>84999</xdr:rowOff>
    </xdr:to>
    <xdr:sp macro="" textlink="">
      <xdr:nvSpPr>
        <xdr:cNvPr id="82" name="フローチャート: 判断 81">
          <a:extLst>
            <a:ext uri="{FF2B5EF4-FFF2-40B4-BE49-F238E27FC236}">
              <a16:creationId xmlns:a16="http://schemas.microsoft.com/office/drawing/2014/main" id="{00000000-0008-0000-0D00-000052000000}"/>
            </a:ext>
          </a:extLst>
        </xdr:cNvPr>
        <xdr:cNvSpPr/>
      </xdr:nvSpPr>
      <xdr:spPr>
        <a:xfrm>
          <a:off x="4711700" y="58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139428</xdr:rowOff>
    </xdr:from>
    <xdr:to>
      <xdr:col>19</xdr:col>
      <xdr:colOff>187325</xdr:colOff>
      <xdr:row>30</xdr:row>
      <xdr:rowOff>69578</xdr:rowOff>
    </xdr:to>
    <xdr:sp macro="" textlink="">
      <xdr:nvSpPr>
        <xdr:cNvPr id="83" name="フローチャート: 判断 82">
          <a:extLst>
            <a:ext uri="{FF2B5EF4-FFF2-40B4-BE49-F238E27FC236}">
              <a16:creationId xmlns:a16="http://schemas.microsoft.com/office/drawing/2014/main" id="{00000000-0008-0000-0D00-000053000000}"/>
            </a:ext>
          </a:extLst>
        </xdr:cNvPr>
        <xdr:cNvSpPr/>
      </xdr:nvSpPr>
      <xdr:spPr>
        <a:xfrm>
          <a:off x="4000500" y="588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34562</xdr:rowOff>
    </xdr:from>
    <xdr:to>
      <xdr:col>15</xdr:col>
      <xdr:colOff>187325</xdr:colOff>
      <xdr:row>29</xdr:row>
      <xdr:rowOff>136162</xdr:rowOff>
    </xdr:to>
    <xdr:sp macro="" textlink="">
      <xdr:nvSpPr>
        <xdr:cNvPr id="84" name="フローチャート: 判断 83">
          <a:extLst>
            <a:ext uri="{FF2B5EF4-FFF2-40B4-BE49-F238E27FC236}">
              <a16:creationId xmlns:a16="http://schemas.microsoft.com/office/drawing/2014/main" id="{00000000-0008-0000-0D00-000054000000}"/>
            </a:ext>
          </a:extLst>
        </xdr:cNvPr>
        <xdr:cNvSpPr/>
      </xdr:nvSpPr>
      <xdr:spPr>
        <a:xfrm>
          <a:off x="3238500" y="577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6803</xdr:rowOff>
    </xdr:from>
    <xdr:to>
      <xdr:col>11</xdr:col>
      <xdr:colOff>187325</xdr:colOff>
      <xdr:row>29</xdr:row>
      <xdr:rowOff>108403</xdr:rowOff>
    </xdr:to>
    <xdr:sp macro="" textlink="">
      <xdr:nvSpPr>
        <xdr:cNvPr id="85" name="フローチャート: 判断 84">
          <a:extLst>
            <a:ext uri="{FF2B5EF4-FFF2-40B4-BE49-F238E27FC236}">
              <a16:creationId xmlns:a16="http://schemas.microsoft.com/office/drawing/2014/main" id="{00000000-0008-0000-0D00-000055000000}"/>
            </a:ext>
          </a:extLst>
        </xdr:cNvPr>
        <xdr:cNvSpPr/>
      </xdr:nvSpPr>
      <xdr:spPr>
        <a:xfrm>
          <a:off x="2476500" y="575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125821</xdr:rowOff>
    </xdr:from>
    <xdr:to>
      <xdr:col>7</xdr:col>
      <xdr:colOff>187325</xdr:colOff>
      <xdr:row>29</xdr:row>
      <xdr:rowOff>55971</xdr:rowOff>
    </xdr:to>
    <xdr:sp macro="" textlink="">
      <xdr:nvSpPr>
        <xdr:cNvPr id="86" name="フローチャート: 判断 85">
          <a:extLst>
            <a:ext uri="{FF2B5EF4-FFF2-40B4-BE49-F238E27FC236}">
              <a16:creationId xmlns:a16="http://schemas.microsoft.com/office/drawing/2014/main" id="{00000000-0008-0000-0D00-000056000000}"/>
            </a:ext>
          </a:extLst>
        </xdr:cNvPr>
        <xdr:cNvSpPr/>
      </xdr:nvSpPr>
      <xdr:spPr>
        <a:xfrm>
          <a:off x="1714500" y="5697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D00-000057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D00-000058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D00-000059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D00-00005A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00000000-0008-0000-0D00-00005B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157208</xdr:rowOff>
    </xdr:from>
    <xdr:to>
      <xdr:col>23</xdr:col>
      <xdr:colOff>136525</xdr:colOff>
      <xdr:row>27</xdr:row>
      <xdr:rowOff>87358</xdr:rowOff>
    </xdr:to>
    <xdr:sp macro="" textlink="">
      <xdr:nvSpPr>
        <xdr:cNvPr id="92" name="楕円 91">
          <a:extLst>
            <a:ext uri="{FF2B5EF4-FFF2-40B4-BE49-F238E27FC236}">
              <a16:creationId xmlns:a16="http://schemas.microsoft.com/office/drawing/2014/main" id="{00000000-0008-0000-0D00-00005C000000}"/>
            </a:ext>
          </a:extLst>
        </xdr:cNvPr>
        <xdr:cNvSpPr/>
      </xdr:nvSpPr>
      <xdr:spPr>
        <a:xfrm>
          <a:off x="4711700" y="538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72135</xdr:rowOff>
    </xdr:from>
    <xdr:ext cx="405111" cy="259045"/>
    <xdr:sp macro="" textlink="">
      <xdr:nvSpPr>
        <xdr:cNvPr id="93" name="有形固定資産減価償却率該当値テキスト">
          <a:extLst>
            <a:ext uri="{FF2B5EF4-FFF2-40B4-BE49-F238E27FC236}">
              <a16:creationId xmlns:a16="http://schemas.microsoft.com/office/drawing/2014/main" id="{00000000-0008-0000-0D00-00005D000000}"/>
            </a:ext>
          </a:extLst>
        </xdr:cNvPr>
        <xdr:cNvSpPr txBox="1"/>
      </xdr:nvSpPr>
      <xdr:spPr>
        <a:xfrm>
          <a:off x="4813300" y="5301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117112</xdr:rowOff>
    </xdr:from>
    <xdr:to>
      <xdr:col>19</xdr:col>
      <xdr:colOff>187325</xdr:colOff>
      <xdr:row>27</xdr:row>
      <xdr:rowOff>47262</xdr:rowOff>
    </xdr:to>
    <xdr:sp macro="" textlink="">
      <xdr:nvSpPr>
        <xdr:cNvPr id="94" name="楕円 93">
          <a:extLst>
            <a:ext uri="{FF2B5EF4-FFF2-40B4-BE49-F238E27FC236}">
              <a16:creationId xmlns:a16="http://schemas.microsoft.com/office/drawing/2014/main" id="{00000000-0008-0000-0D00-00005E000000}"/>
            </a:ext>
          </a:extLst>
        </xdr:cNvPr>
        <xdr:cNvSpPr/>
      </xdr:nvSpPr>
      <xdr:spPr>
        <a:xfrm>
          <a:off x="4000500" y="534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26</xdr:row>
      <xdr:rowOff>167912</xdr:rowOff>
    </xdr:from>
    <xdr:to>
      <xdr:col>23</xdr:col>
      <xdr:colOff>85725</xdr:colOff>
      <xdr:row>27</xdr:row>
      <xdr:rowOff>36558</xdr:rowOff>
    </xdr:to>
    <xdr:cxnSp macro="">
      <xdr:nvCxnSpPr>
        <xdr:cNvPr id="95" name="直線コネクタ 94">
          <a:extLst>
            <a:ext uri="{FF2B5EF4-FFF2-40B4-BE49-F238E27FC236}">
              <a16:creationId xmlns:a16="http://schemas.microsoft.com/office/drawing/2014/main" id="{00000000-0008-0000-0D00-00005F000000}"/>
            </a:ext>
          </a:extLst>
        </xdr:cNvPr>
        <xdr:cNvCxnSpPr/>
      </xdr:nvCxnSpPr>
      <xdr:spPr>
        <a:xfrm>
          <a:off x="4051300" y="5397137"/>
          <a:ext cx="7112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26</xdr:row>
      <xdr:rowOff>70848</xdr:rowOff>
    </xdr:from>
    <xdr:to>
      <xdr:col>15</xdr:col>
      <xdr:colOff>187325</xdr:colOff>
      <xdr:row>27</xdr:row>
      <xdr:rowOff>998</xdr:rowOff>
    </xdr:to>
    <xdr:sp macro="" textlink="">
      <xdr:nvSpPr>
        <xdr:cNvPr id="96" name="楕円 95">
          <a:extLst>
            <a:ext uri="{FF2B5EF4-FFF2-40B4-BE49-F238E27FC236}">
              <a16:creationId xmlns:a16="http://schemas.microsoft.com/office/drawing/2014/main" id="{00000000-0008-0000-0D00-000060000000}"/>
            </a:ext>
          </a:extLst>
        </xdr:cNvPr>
        <xdr:cNvSpPr/>
      </xdr:nvSpPr>
      <xdr:spPr>
        <a:xfrm>
          <a:off x="3238500" y="530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26</xdr:row>
      <xdr:rowOff>121648</xdr:rowOff>
    </xdr:from>
    <xdr:to>
      <xdr:col>19</xdr:col>
      <xdr:colOff>136525</xdr:colOff>
      <xdr:row>26</xdr:row>
      <xdr:rowOff>167912</xdr:rowOff>
    </xdr:to>
    <xdr:cxnSp macro="">
      <xdr:nvCxnSpPr>
        <xdr:cNvPr id="97" name="直線コネクタ 96">
          <a:extLst>
            <a:ext uri="{FF2B5EF4-FFF2-40B4-BE49-F238E27FC236}">
              <a16:creationId xmlns:a16="http://schemas.microsoft.com/office/drawing/2014/main" id="{00000000-0008-0000-0D00-000061000000}"/>
            </a:ext>
          </a:extLst>
        </xdr:cNvPr>
        <xdr:cNvCxnSpPr/>
      </xdr:nvCxnSpPr>
      <xdr:spPr>
        <a:xfrm>
          <a:off x="3289300" y="5350873"/>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110944</xdr:rowOff>
    </xdr:from>
    <xdr:to>
      <xdr:col>11</xdr:col>
      <xdr:colOff>187325</xdr:colOff>
      <xdr:row>27</xdr:row>
      <xdr:rowOff>41094</xdr:rowOff>
    </xdr:to>
    <xdr:sp macro="" textlink="">
      <xdr:nvSpPr>
        <xdr:cNvPr id="98" name="楕円 97">
          <a:extLst>
            <a:ext uri="{FF2B5EF4-FFF2-40B4-BE49-F238E27FC236}">
              <a16:creationId xmlns:a16="http://schemas.microsoft.com/office/drawing/2014/main" id="{00000000-0008-0000-0D00-000062000000}"/>
            </a:ext>
          </a:extLst>
        </xdr:cNvPr>
        <xdr:cNvSpPr/>
      </xdr:nvSpPr>
      <xdr:spPr>
        <a:xfrm>
          <a:off x="2476500" y="534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26</xdr:row>
      <xdr:rowOff>121648</xdr:rowOff>
    </xdr:from>
    <xdr:to>
      <xdr:col>15</xdr:col>
      <xdr:colOff>136525</xdr:colOff>
      <xdr:row>26</xdr:row>
      <xdr:rowOff>161744</xdr:rowOff>
    </xdr:to>
    <xdr:cxnSp macro="">
      <xdr:nvCxnSpPr>
        <xdr:cNvPr id="99" name="直線コネクタ 98">
          <a:extLst>
            <a:ext uri="{FF2B5EF4-FFF2-40B4-BE49-F238E27FC236}">
              <a16:creationId xmlns:a16="http://schemas.microsoft.com/office/drawing/2014/main" id="{00000000-0008-0000-0D00-000063000000}"/>
            </a:ext>
          </a:extLst>
        </xdr:cNvPr>
        <xdr:cNvCxnSpPr/>
      </xdr:nvCxnSpPr>
      <xdr:spPr>
        <a:xfrm flipV="1">
          <a:off x="2527300" y="5350873"/>
          <a:ext cx="762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60705</xdr:rowOff>
    </xdr:from>
    <xdr:ext cx="405111" cy="259045"/>
    <xdr:sp macro="" textlink="">
      <xdr:nvSpPr>
        <xdr:cNvPr id="100" name="n_1aveValue有形固定資産減価償却率">
          <a:extLst>
            <a:ext uri="{FF2B5EF4-FFF2-40B4-BE49-F238E27FC236}">
              <a16:creationId xmlns:a16="http://schemas.microsoft.com/office/drawing/2014/main" id="{00000000-0008-0000-0D00-000064000000}"/>
            </a:ext>
          </a:extLst>
        </xdr:cNvPr>
        <xdr:cNvSpPr txBox="1"/>
      </xdr:nvSpPr>
      <xdr:spPr>
        <a:xfrm>
          <a:off x="3836044" y="5975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127289</xdr:rowOff>
    </xdr:from>
    <xdr:ext cx="405111" cy="259045"/>
    <xdr:sp macro="" textlink="">
      <xdr:nvSpPr>
        <xdr:cNvPr id="101" name="n_2aveValue有形固定資産減価償却率">
          <a:extLst>
            <a:ext uri="{FF2B5EF4-FFF2-40B4-BE49-F238E27FC236}">
              <a16:creationId xmlns:a16="http://schemas.microsoft.com/office/drawing/2014/main" id="{00000000-0008-0000-0D00-000065000000}"/>
            </a:ext>
          </a:extLst>
        </xdr:cNvPr>
        <xdr:cNvSpPr txBox="1"/>
      </xdr:nvSpPr>
      <xdr:spPr>
        <a:xfrm>
          <a:off x="3086744" y="5870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99530</xdr:rowOff>
    </xdr:from>
    <xdr:ext cx="405111" cy="259045"/>
    <xdr:sp macro="" textlink="">
      <xdr:nvSpPr>
        <xdr:cNvPr id="102" name="n_3aveValue有形固定資産減価償却率">
          <a:extLst>
            <a:ext uri="{FF2B5EF4-FFF2-40B4-BE49-F238E27FC236}">
              <a16:creationId xmlns:a16="http://schemas.microsoft.com/office/drawing/2014/main" id="{00000000-0008-0000-0D00-000066000000}"/>
            </a:ext>
          </a:extLst>
        </xdr:cNvPr>
        <xdr:cNvSpPr txBox="1"/>
      </xdr:nvSpPr>
      <xdr:spPr>
        <a:xfrm>
          <a:off x="2324744" y="5843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72498</xdr:rowOff>
    </xdr:from>
    <xdr:ext cx="405111" cy="259045"/>
    <xdr:sp macro="" textlink="">
      <xdr:nvSpPr>
        <xdr:cNvPr id="103" name="n_4aveValue有形固定資産減価償却率">
          <a:extLst>
            <a:ext uri="{FF2B5EF4-FFF2-40B4-BE49-F238E27FC236}">
              <a16:creationId xmlns:a16="http://schemas.microsoft.com/office/drawing/2014/main" id="{00000000-0008-0000-0D00-000067000000}"/>
            </a:ext>
          </a:extLst>
        </xdr:cNvPr>
        <xdr:cNvSpPr txBox="1"/>
      </xdr:nvSpPr>
      <xdr:spPr>
        <a:xfrm>
          <a:off x="1562744" y="5473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63789</xdr:rowOff>
    </xdr:from>
    <xdr:ext cx="405111" cy="259045"/>
    <xdr:sp macro="" textlink="">
      <xdr:nvSpPr>
        <xdr:cNvPr id="104" name="n_1mainValue有形固定資産減価償却率">
          <a:extLst>
            <a:ext uri="{FF2B5EF4-FFF2-40B4-BE49-F238E27FC236}">
              <a16:creationId xmlns:a16="http://schemas.microsoft.com/office/drawing/2014/main" id="{00000000-0008-0000-0D00-000068000000}"/>
            </a:ext>
          </a:extLst>
        </xdr:cNvPr>
        <xdr:cNvSpPr txBox="1"/>
      </xdr:nvSpPr>
      <xdr:spPr>
        <a:xfrm>
          <a:off x="3836044" y="512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17525</xdr:rowOff>
    </xdr:from>
    <xdr:ext cx="405111" cy="259045"/>
    <xdr:sp macro="" textlink="">
      <xdr:nvSpPr>
        <xdr:cNvPr id="105" name="n_2mainValue有形固定資産減価償却率">
          <a:extLst>
            <a:ext uri="{FF2B5EF4-FFF2-40B4-BE49-F238E27FC236}">
              <a16:creationId xmlns:a16="http://schemas.microsoft.com/office/drawing/2014/main" id="{00000000-0008-0000-0D00-000069000000}"/>
            </a:ext>
          </a:extLst>
        </xdr:cNvPr>
        <xdr:cNvSpPr txBox="1"/>
      </xdr:nvSpPr>
      <xdr:spPr>
        <a:xfrm>
          <a:off x="3086744" y="5075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57621</xdr:rowOff>
    </xdr:from>
    <xdr:ext cx="405111" cy="259045"/>
    <xdr:sp macro="" textlink="">
      <xdr:nvSpPr>
        <xdr:cNvPr id="106" name="n_3mainValue有形固定資産減価償却率">
          <a:extLst>
            <a:ext uri="{FF2B5EF4-FFF2-40B4-BE49-F238E27FC236}">
              <a16:creationId xmlns:a16="http://schemas.microsoft.com/office/drawing/2014/main" id="{00000000-0008-0000-0D00-00006A000000}"/>
            </a:ext>
          </a:extLst>
        </xdr:cNvPr>
        <xdr:cNvSpPr txBox="1"/>
      </xdr:nvSpPr>
      <xdr:spPr>
        <a:xfrm>
          <a:off x="2324744" y="5115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00000000-0008-0000-0D00-000073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00000000-0008-0000-0D00-000074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00000000-0008-0000-0D00-000075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00000000-0008-0000-0D00-000076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00000000-0008-0000-0D00-000077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債務償還可能年数は類似団体平均を下回っており、主な要因としては、平成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年の合併以前の旧市町村の起債残高の償還が終了し続けている事。新規法人の参入による法人町民税の増加が考えられる。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引き続き、上回らないよう起債等の適正管理を行っていく。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id="{00000000-0008-0000-0D00-000086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36565</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flipV="1">
          <a:off x="14793595" y="5312833"/>
          <a:ext cx="1269" cy="1496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40392</xdr:rowOff>
    </xdr:from>
    <xdr:ext cx="469744" cy="259045"/>
    <xdr:sp macro="" textlink="">
      <xdr:nvSpPr>
        <xdr:cNvPr id="136" name="債務償還比率最小値テキスト">
          <a:extLst>
            <a:ext uri="{FF2B5EF4-FFF2-40B4-BE49-F238E27FC236}">
              <a16:creationId xmlns:a16="http://schemas.microsoft.com/office/drawing/2014/main" id="{00000000-0008-0000-0D00-000088000000}"/>
            </a:ext>
          </a:extLst>
        </xdr:cNvPr>
        <xdr:cNvSpPr txBox="1"/>
      </xdr:nvSpPr>
      <xdr:spPr>
        <a:xfrm>
          <a:off x="14846300" y="6812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36565</xdr:rowOff>
    </xdr:from>
    <xdr:to>
      <xdr:col>76</xdr:col>
      <xdr:colOff>111125</xdr:colOff>
      <xdr:row>35</xdr:row>
      <xdr:rowOff>36565</xdr:rowOff>
    </xdr:to>
    <xdr:cxnSp macro="">
      <xdr:nvCxnSpPr>
        <xdr:cNvPr id="137" name="直線コネクタ 136">
          <a:extLst>
            <a:ext uri="{FF2B5EF4-FFF2-40B4-BE49-F238E27FC236}">
              <a16:creationId xmlns:a16="http://schemas.microsoft.com/office/drawing/2014/main" id="{00000000-0008-0000-0D00-000089000000}"/>
            </a:ext>
          </a:extLst>
        </xdr:cNvPr>
        <xdr:cNvCxnSpPr/>
      </xdr:nvCxnSpPr>
      <xdr:spPr>
        <a:xfrm>
          <a:off x="14706600" y="680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a:extLst>
            <a:ext uri="{FF2B5EF4-FFF2-40B4-BE49-F238E27FC236}">
              <a16:creationId xmlns:a16="http://schemas.microsoft.com/office/drawing/2014/main" id="{00000000-0008-0000-0D00-00008A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a:extLst>
            <a:ext uri="{FF2B5EF4-FFF2-40B4-BE49-F238E27FC236}">
              <a16:creationId xmlns:a16="http://schemas.microsoft.com/office/drawing/2014/main" id="{00000000-0008-0000-0D00-00008B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164006</xdr:rowOff>
    </xdr:from>
    <xdr:ext cx="469744" cy="259045"/>
    <xdr:sp macro="" textlink="">
      <xdr:nvSpPr>
        <xdr:cNvPr id="140" name="債務償還比率平均値テキスト">
          <a:extLst>
            <a:ext uri="{FF2B5EF4-FFF2-40B4-BE49-F238E27FC236}">
              <a16:creationId xmlns:a16="http://schemas.microsoft.com/office/drawing/2014/main" id="{00000000-0008-0000-0D00-00008C000000}"/>
            </a:ext>
          </a:extLst>
        </xdr:cNvPr>
        <xdr:cNvSpPr txBox="1"/>
      </xdr:nvSpPr>
      <xdr:spPr>
        <a:xfrm>
          <a:off x="14846300" y="57361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14129</xdr:rowOff>
    </xdr:from>
    <xdr:to>
      <xdr:col>76</xdr:col>
      <xdr:colOff>73025</xdr:colOff>
      <xdr:row>29</xdr:row>
      <xdr:rowOff>115729</xdr:rowOff>
    </xdr:to>
    <xdr:sp macro="" textlink="">
      <xdr:nvSpPr>
        <xdr:cNvPr id="141" name="フローチャート: 判断 140">
          <a:extLst>
            <a:ext uri="{FF2B5EF4-FFF2-40B4-BE49-F238E27FC236}">
              <a16:creationId xmlns:a16="http://schemas.microsoft.com/office/drawing/2014/main" id="{00000000-0008-0000-0D00-00008D000000}"/>
            </a:ext>
          </a:extLst>
        </xdr:cNvPr>
        <xdr:cNvSpPr/>
      </xdr:nvSpPr>
      <xdr:spPr>
        <a:xfrm>
          <a:off x="14744700" y="575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109474</xdr:rowOff>
    </xdr:from>
    <xdr:to>
      <xdr:col>72</xdr:col>
      <xdr:colOff>123825</xdr:colOff>
      <xdr:row>29</xdr:row>
      <xdr:rowOff>39624</xdr:rowOff>
    </xdr:to>
    <xdr:sp macro="" textlink="">
      <xdr:nvSpPr>
        <xdr:cNvPr id="142" name="フローチャート: 判断 141">
          <a:extLst>
            <a:ext uri="{FF2B5EF4-FFF2-40B4-BE49-F238E27FC236}">
              <a16:creationId xmlns:a16="http://schemas.microsoft.com/office/drawing/2014/main" id="{00000000-0008-0000-0D00-00008E000000}"/>
            </a:ext>
          </a:extLst>
        </xdr:cNvPr>
        <xdr:cNvSpPr/>
      </xdr:nvSpPr>
      <xdr:spPr>
        <a:xfrm>
          <a:off x="14033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144918</xdr:rowOff>
    </xdr:from>
    <xdr:to>
      <xdr:col>68</xdr:col>
      <xdr:colOff>123825</xdr:colOff>
      <xdr:row>29</xdr:row>
      <xdr:rowOff>75068</xdr:rowOff>
    </xdr:to>
    <xdr:sp macro="" textlink="">
      <xdr:nvSpPr>
        <xdr:cNvPr id="143" name="フローチャート: 判断 142">
          <a:extLst>
            <a:ext uri="{FF2B5EF4-FFF2-40B4-BE49-F238E27FC236}">
              <a16:creationId xmlns:a16="http://schemas.microsoft.com/office/drawing/2014/main" id="{00000000-0008-0000-0D00-00008F000000}"/>
            </a:ext>
          </a:extLst>
        </xdr:cNvPr>
        <xdr:cNvSpPr/>
      </xdr:nvSpPr>
      <xdr:spPr>
        <a:xfrm>
          <a:off x="13271500" y="57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21146</xdr:rowOff>
    </xdr:from>
    <xdr:to>
      <xdr:col>64</xdr:col>
      <xdr:colOff>123825</xdr:colOff>
      <xdr:row>29</xdr:row>
      <xdr:rowOff>122746</xdr:rowOff>
    </xdr:to>
    <xdr:sp macro="" textlink="">
      <xdr:nvSpPr>
        <xdr:cNvPr id="144" name="フローチャート: 判断 143">
          <a:extLst>
            <a:ext uri="{FF2B5EF4-FFF2-40B4-BE49-F238E27FC236}">
              <a16:creationId xmlns:a16="http://schemas.microsoft.com/office/drawing/2014/main" id="{00000000-0008-0000-0D00-000090000000}"/>
            </a:ext>
          </a:extLst>
        </xdr:cNvPr>
        <xdr:cNvSpPr/>
      </xdr:nvSpPr>
      <xdr:spPr>
        <a:xfrm>
          <a:off x="12509500" y="5764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164709</xdr:rowOff>
    </xdr:from>
    <xdr:to>
      <xdr:col>60</xdr:col>
      <xdr:colOff>123825</xdr:colOff>
      <xdr:row>29</xdr:row>
      <xdr:rowOff>94859</xdr:rowOff>
    </xdr:to>
    <xdr:sp macro="" textlink="">
      <xdr:nvSpPr>
        <xdr:cNvPr id="145" name="フローチャート: 判断 144">
          <a:extLst>
            <a:ext uri="{FF2B5EF4-FFF2-40B4-BE49-F238E27FC236}">
              <a16:creationId xmlns:a16="http://schemas.microsoft.com/office/drawing/2014/main" id="{00000000-0008-0000-0D00-000091000000}"/>
            </a:ext>
          </a:extLst>
        </xdr:cNvPr>
        <xdr:cNvSpPr/>
      </xdr:nvSpPr>
      <xdr:spPr>
        <a:xfrm>
          <a:off x="11747500" y="5736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D00-000092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00000000-0008-0000-0D00-000093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D00-000094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D00-000095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D00-000096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56151</xdr:rowOff>
    </xdr:from>
    <xdr:ext cx="469744" cy="259045"/>
    <xdr:sp macro="" textlink="">
      <xdr:nvSpPr>
        <xdr:cNvPr id="151" name="n_1aveValue債務償還比率">
          <a:extLst>
            <a:ext uri="{FF2B5EF4-FFF2-40B4-BE49-F238E27FC236}">
              <a16:creationId xmlns:a16="http://schemas.microsoft.com/office/drawing/2014/main" id="{00000000-0008-0000-0D00-000097000000}"/>
            </a:ext>
          </a:extLst>
        </xdr:cNvPr>
        <xdr:cNvSpPr txBox="1"/>
      </xdr:nvSpPr>
      <xdr:spPr>
        <a:xfrm>
          <a:off x="13836727" y="545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91595</xdr:rowOff>
    </xdr:from>
    <xdr:ext cx="469744" cy="259045"/>
    <xdr:sp macro="" textlink="">
      <xdr:nvSpPr>
        <xdr:cNvPr id="152" name="n_2aveValue債務償還比率">
          <a:extLst>
            <a:ext uri="{FF2B5EF4-FFF2-40B4-BE49-F238E27FC236}">
              <a16:creationId xmlns:a16="http://schemas.microsoft.com/office/drawing/2014/main" id="{00000000-0008-0000-0D00-000098000000}"/>
            </a:ext>
          </a:extLst>
        </xdr:cNvPr>
        <xdr:cNvSpPr txBox="1"/>
      </xdr:nvSpPr>
      <xdr:spPr>
        <a:xfrm>
          <a:off x="13087427" y="549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139273</xdr:rowOff>
    </xdr:from>
    <xdr:ext cx="469744" cy="259045"/>
    <xdr:sp macro="" textlink="">
      <xdr:nvSpPr>
        <xdr:cNvPr id="153" name="n_3aveValue債務償還比率">
          <a:extLst>
            <a:ext uri="{FF2B5EF4-FFF2-40B4-BE49-F238E27FC236}">
              <a16:creationId xmlns:a16="http://schemas.microsoft.com/office/drawing/2014/main" id="{00000000-0008-0000-0D00-000099000000}"/>
            </a:ext>
          </a:extLst>
        </xdr:cNvPr>
        <xdr:cNvSpPr txBox="1"/>
      </xdr:nvSpPr>
      <xdr:spPr>
        <a:xfrm>
          <a:off x="12325427" y="5539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111386</xdr:rowOff>
    </xdr:from>
    <xdr:ext cx="469744" cy="259045"/>
    <xdr:sp macro="" textlink="">
      <xdr:nvSpPr>
        <xdr:cNvPr id="154" name="n_4aveValue債務償還比率">
          <a:extLst>
            <a:ext uri="{FF2B5EF4-FFF2-40B4-BE49-F238E27FC236}">
              <a16:creationId xmlns:a16="http://schemas.microsoft.com/office/drawing/2014/main" id="{00000000-0008-0000-0D00-00009A000000}"/>
            </a:ext>
          </a:extLst>
        </xdr:cNvPr>
        <xdr:cNvSpPr txBox="1"/>
      </xdr:nvSpPr>
      <xdr:spPr>
        <a:xfrm>
          <a:off x="11563427" y="5512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5" name="正方形/長方形 154">
          <a:extLst>
            <a:ext uri="{FF2B5EF4-FFF2-40B4-BE49-F238E27FC236}">
              <a16:creationId xmlns:a16="http://schemas.microsoft.com/office/drawing/2014/main" id="{00000000-0008-0000-0D00-00009B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6" name="正方形/長方形 155">
          <a:extLst>
            <a:ext uri="{FF2B5EF4-FFF2-40B4-BE49-F238E27FC236}">
              <a16:creationId xmlns:a16="http://schemas.microsoft.com/office/drawing/2014/main" id="{00000000-0008-0000-0D00-00009C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7" name="テキスト ボックス 156">
          <a:extLst>
            <a:ext uri="{FF2B5EF4-FFF2-40B4-BE49-F238E27FC236}">
              <a16:creationId xmlns:a16="http://schemas.microsoft.com/office/drawing/2014/main" id="{00000000-0008-0000-0D00-00009D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8" name="テキスト ボックス 157">
          <a:extLst>
            <a:ext uri="{FF2B5EF4-FFF2-40B4-BE49-F238E27FC236}">
              <a16:creationId xmlns:a16="http://schemas.microsoft.com/office/drawing/2014/main" id="{00000000-0008-0000-0D00-00009E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9" name="テキスト ボックス 158">
          <a:extLst>
            <a:ext uri="{FF2B5EF4-FFF2-40B4-BE49-F238E27FC236}">
              <a16:creationId xmlns:a16="http://schemas.microsoft.com/office/drawing/2014/main" id="{00000000-0008-0000-0D00-00009F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0" name="テキスト ボックス 159">
          <a:extLst>
            <a:ext uri="{FF2B5EF4-FFF2-40B4-BE49-F238E27FC236}">
              <a16:creationId xmlns:a16="http://schemas.microsoft.com/office/drawing/2014/main" id="{00000000-0008-0000-0D00-0000A0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群馬県神流町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1,799
1,790
114.60
3,729,581
3,276,068
125,356
1,598,185
2,418,480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9525</xdr:rowOff>
    </xdr:from>
    <xdr:to>
      <xdr:col>24</xdr:col>
      <xdr:colOff>62865</xdr:colOff>
      <xdr:row>41</xdr:row>
      <xdr:rowOff>91440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838825"/>
          <a:ext cx="0" cy="1282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95267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12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91440</xdr:rowOff>
    </xdr:from>
    <xdr:to>
      <xdr:col>24</xdr:col>
      <xdr:colOff>152400</xdr:colOff>
      <xdr:row>41</xdr:row>
      <xdr:rowOff>91440</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120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127652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614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9525</xdr:rowOff>
    </xdr:from>
    <xdr:to>
      <xdr:col>24</xdr:col>
      <xdr:colOff>152400</xdr:colOff>
      <xdr:row>34</xdr:row>
      <xdr:rowOff>9525</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83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93362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437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114935</xdr:rowOff>
    </xdr:from>
    <xdr:to>
      <xdr:col>24</xdr:col>
      <xdr:colOff>114300</xdr:colOff>
      <xdr:row>38</xdr:row>
      <xdr:rowOff>45085</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130175</xdr:rowOff>
    </xdr:from>
    <xdr:to>
      <xdr:col>20</xdr:col>
      <xdr:colOff>38100</xdr:colOff>
      <xdr:row>38</xdr:row>
      <xdr:rowOff>60325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61595</xdr:rowOff>
    </xdr:from>
    <xdr:to>
      <xdr:col>15</xdr:col>
      <xdr:colOff>101600</xdr:colOff>
      <xdr:row>37</xdr:row>
      <xdr:rowOff>163195</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xdr:rowOff>
    </xdr:from>
    <xdr:to>
      <xdr:col>10</xdr:col>
      <xdr:colOff>165100</xdr:colOff>
      <xdr:row>37</xdr:row>
      <xdr:rowOff>109855</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52070</xdr:rowOff>
    </xdr:from>
    <xdr:to>
      <xdr:col>24</xdr:col>
      <xdr:colOff>114300</xdr:colOff>
      <xdr:row>35</xdr:row>
      <xdr:rowOff>153670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05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74947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59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13970</xdr:rowOff>
    </xdr:from>
    <xdr:to>
      <xdr:col>20</xdr:col>
      <xdr:colOff>38100</xdr:colOff>
      <xdr:row>35</xdr:row>
      <xdr:rowOff>115570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0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64770</xdr:rowOff>
    </xdr:from>
    <xdr:to>
      <xdr:col>24</xdr:col>
      <xdr:colOff>63500</xdr:colOff>
      <xdr:row>35</xdr:row>
      <xdr:rowOff>102870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0655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149225</xdr:rowOff>
    </xdr:from>
    <xdr:to>
      <xdr:col>15</xdr:col>
      <xdr:colOff>101600</xdr:colOff>
      <xdr:row>35</xdr:row>
      <xdr:rowOff>79375</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597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28575</xdr:rowOff>
    </xdr:from>
    <xdr:to>
      <xdr:col>19</xdr:col>
      <xdr:colOff>177800</xdr:colOff>
      <xdr:row>35</xdr:row>
      <xdr:rowOff>64770</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0293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114935</xdr:rowOff>
    </xdr:from>
    <xdr:to>
      <xdr:col>10</xdr:col>
      <xdr:colOff>165100</xdr:colOff>
      <xdr:row>35</xdr:row>
      <xdr:rowOff>45085</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594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165735</xdr:rowOff>
    </xdr:from>
    <xdr:to>
      <xdr:col>15</xdr:col>
      <xdr:colOff>50800</xdr:colOff>
      <xdr:row>35</xdr:row>
      <xdr:rowOff>28575</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599503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51452</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E00-000051000000}"/>
            </a:ext>
          </a:extLst>
        </xdr:cNvPr>
        <xdr:cNvSpPr txBox="1"/>
      </xdr:nvSpPr>
      <xdr:spPr>
        <a:xfrm>
          <a:off x="3582044"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154322</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E00-000052000000}"/>
            </a:ext>
          </a:extLst>
        </xdr:cNvPr>
        <xdr:cNvSpPr txBox="1"/>
      </xdr:nvSpPr>
      <xdr:spPr>
        <a:xfrm>
          <a:off x="2705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100982</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E00-000053000000}"/>
            </a:ext>
          </a:extLst>
        </xdr:cNvPr>
        <xdr:cNvSpPr txBox="1"/>
      </xdr:nvSpPr>
      <xdr:spPr>
        <a:xfrm>
          <a:off x="18167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126382</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E00-000054000000}"/>
            </a:ext>
          </a:extLst>
        </xdr:cNvPr>
        <xdr:cNvSpPr txBox="1"/>
      </xdr:nvSpPr>
      <xdr:spPr>
        <a:xfrm>
          <a:off x="927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132097</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E00-000055000000}"/>
            </a:ext>
          </a:extLst>
        </xdr:cNvPr>
        <xdr:cNvSpPr txBox="1"/>
      </xdr:nvSpPr>
      <xdr:spPr>
        <a:xfrm>
          <a:off x="3582044" y="578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95902</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E00-000056000000}"/>
            </a:ext>
          </a:extLst>
        </xdr:cNvPr>
        <xdr:cNvSpPr txBox="1"/>
      </xdr:nvSpPr>
      <xdr:spPr>
        <a:xfrm>
          <a:off x="2705744" y="575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61612</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E00-000057000000}"/>
            </a:ext>
          </a:extLst>
        </xdr:cNvPr>
        <xdr:cNvSpPr txBox="1"/>
      </xdr:nvSpPr>
      <xdr:spPr>
        <a:xfrm>
          <a:off x="1816744" y="571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a:extLst>
            <a:ext uri="{FF2B5EF4-FFF2-40B4-BE49-F238E27FC236}">
              <a16:creationId xmlns:a16="http://schemas.microsoft.com/office/drawing/2014/main" id="{00000000-0008-0000-0E00-000060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00000000-0008-0000-0E00-000061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1" name="テキスト ボックス 100">
          <a:extLst>
            <a:ext uri="{FF2B5EF4-FFF2-40B4-BE49-F238E27FC236}">
              <a16:creationId xmlns:a16="http://schemas.microsoft.com/office/drawing/2014/main" id="{00000000-0008-0000-0E00-000065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5" name="テキスト ボックス 104">
          <a:extLst>
            <a:ext uri="{FF2B5EF4-FFF2-40B4-BE49-F238E27FC236}">
              <a16:creationId xmlns:a16="http://schemas.microsoft.com/office/drawing/2014/main" id="{00000000-0008-0000-0E00-000069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9" name="テキスト ボックス 108">
          <a:extLst>
            <a:ext uri="{FF2B5EF4-FFF2-40B4-BE49-F238E27FC236}">
              <a16:creationId xmlns:a16="http://schemas.microsoft.com/office/drawing/2014/main" id="{00000000-0008-0000-0E00-00006D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a:extLst>
            <a:ext uri="{FF2B5EF4-FFF2-40B4-BE49-F238E27FC236}">
              <a16:creationId xmlns:a16="http://schemas.microsoft.com/office/drawing/2014/main" id="{00000000-0008-0000-0E00-00006E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57775</xdr:rowOff>
    </xdr:from>
    <xdr:to>
      <xdr:col>54</xdr:col>
      <xdr:colOff>189865</xdr:colOff>
      <xdr:row>41</xdr:row>
      <xdr:rowOff>148057</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flipV="1">
          <a:off x="10476865" y="5715625"/>
          <a:ext cx="0" cy="146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151884</xdr:rowOff>
    </xdr:from>
    <xdr:ext cx="469744" cy="259045"/>
    <xdr:sp macro="" textlink="">
      <xdr:nvSpPr>
        <xdr:cNvPr id="112" name="【道路】&#10;一人当たり延長最小値テキスト">
          <a:extLst>
            <a:ext uri="{FF2B5EF4-FFF2-40B4-BE49-F238E27FC236}">
              <a16:creationId xmlns:a16="http://schemas.microsoft.com/office/drawing/2014/main" id="{00000000-0008-0000-0E00-000070000000}"/>
            </a:ext>
          </a:extLst>
        </xdr:cNvPr>
        <xdr:cNvSpPr txBox="1"/>
      </xdr:nvSpPr>
      <xdr:spPr>
        <a:xfrm>
          <a:off x="10515600" y="7181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148057</xdr:rowOff>
    </xdr:from>
    <xdr:to>
      <xdr:col>55</xdr:col>
      <xdr:colOff>88900</xdr:colOff>
      <xdr:row>41</xdr:row>
      <xdr:rowOff>148057</xdr:rowOff>
    </xdr:to>
    <xdr:cxnSp macro="">
      <xdr:nvCxnSpPr>
        <xdr:cNvPr id="113" name="直線コネクタ 112">
          <a:extLst>
            <a:ext uri="{FF2B5EF4-FFF2-40B4-BE49-F238E27FC236}">
              <a16:creationId xmlns:a16="http://schemas.microsoft.com/office/drawing/2014/main" id="{00000000-0008-0000-0E00-000071000000}"/>
            </a:ext>
          </a:extLst>
        </xdr:cNvPr>
        <xdr:cNvCxnSpPr/>
      </xdr:nvCxnSpPr>
      <xdr:spPr>
        <a:xfrm>
          <a:off x="10388600" y="7177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4452</xdr:rowOff>
    </xdr:from>
    <xdr:ext cx="599010" cy="259045"/>
    <xdr:sp macro="" textlink="">
      <xdr:nvSpPr>
        <xdr:cNvPr id="114" name="【道路】&#10;一人当たり延長最大値テキスト">
          <a:extLst>
            <a:ext uri="{FF2B5EF4-FFF2-40B4-BE49-F238E27FC236}">
              <a16:creationId xmlns:a16="http://schemas.microsoft.com/office/drawing/2014/main" id="{00000000-0008-0000-0E00-000072000000}"/>
            </a:ext>
          </a:extLst>
        </xdr:cNvPr>
        <xdr:cNvSpPr txBox="1"/>
      </xdr:nvSpPr>
      <xdr:spPr>
        <a:xfrm>
          <a:off x="10515600" y="549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57775</xdr:rowOff>
    </xdr:from>
    <xdr:to>
      <xdr:col>55</xdr:col>
      <xdr:colOff>88900</xdr:colOff>
      <xdr:row>33</xdr:row>
      <xdr:rowOff>57775</xdr:rowOff>
    </xdr:to>
    <xdr:cxnSp macro="">
      <xdr:nvCxnSpPr>
        <xdr:cNvPr id="115" name="直線コネクタ 114">
          <a:extLst>
            <a:ext uri="{FF2B5EF4-FFF2-40B4-BE49-F238E27FC236}">
              <a16:creationId xmlns:a16="http://schemas.microsoft.com/office/drawing/2014/main" id="{00000000-0008-0000-0E00-000073000000}"/>
            </a:ext>
          </a:extLst>
        </xdr:cNvPr>
        <xdr:cNvCxnSpPr/>
      </xdr:nvCxnSpPr>
      <xdr:spPr>
        <a:xfrm>
          <a:off x="10388600" y="5715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84774</xdr:rowOff>
    </xdr:from>
    <xdr:ext cx="534377" cy="259045"/>
    <xdr:sp macro="" textlink="">
      <xdr:nvSpPr>
        <xdr:cNvPr id="116" name="【道路】&#10;一人当たり延長平均値テキスト">
          <a:extLst>
            <a:ext uri="{FF2B5EF4-FFF2-40B4-BE49-F238E27FC236}">
              <a16:creationId xmlns:a16="http://schemas.microsoft.com/office/drawing/2014/main" id="{00000000-0008-0000-0E00-000074000000}"/>
            </a:ext>
          </a:extLst>
        </xdr:cNvPr>
        <xdr:cNvSpPr txBox="1"/>
      </xdr:nvSpPr>
      <xdr:spPr>
        <a:xfrm>
          <a:off x="10515600" y="6771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106347</xdr:rowOff>
    </xdr:from>
    <xdr:to>
      <xdr:col>55</xdr:col>
      <xdr:colOff>50800</xdr:colOff>
      <xdr:row>40</xdr:row>
      <xdr:rowOff>36497</xdr:rowOff>
    </xdr:to>
    <xdr:sp macro="" textlink="">
      <xdr:nvSpPr>
        <xdr:cNvPr id="117" name="フローチャート: 判断 116">
          <a:extLst>
            <a:ext uri="{FF2B5EF4-FFF2-40B4-BE49-F238E27FC236}">
              <a16:creationId xmlns:a16="http://schemas.microsoft.com/office/drawing/2014/main" id="{00000000-0008-0000-0E00-000075000000}"/>
            </a:ext>
          </a:extLst>
        </xdr:cNvPr>
        <xdr:cNvSpPr/>
      </xdr:nvSpPr>
      <xdr:spPr>
        <a:xfrm>
          <a:off x="10426700" y="6792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99016</xdr:rowOff>
    </xdr:from>
    <xdr:to>
      <xdr:col>50</xdr:col>
      <xdr:colOff>165100</xdr:colOff>
      <xdr:row>40</xdr:row>
      <xdr:rowOff>29166</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9588500" y="678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94186</xdr:rowOff>
    </xdr:from>
    <xdr:to>
      <xdr:col>46</xdr:col>
      <xdr:colOff>38100</xdr:colOff>
      <xdr:row>40</xdr:row>
      <xdr:rowOff>24336</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8699500" y="678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89408</xdr:rowOff>
    </xdr:from>
    <xdr:to>
      <xdr:col>41</xdr:col>
      <xdr:colOff>101600</xdr:colOff>
      <xdr:row>40</xdr:row>
      <xdr:rowOff>19558</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7810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84013</xdr:rowOff>
    </xdr:from>
    <xdr:to>
      <xdr:col>36</xdr:col>
      <xdr:colOff>165100</xdr:colOff>
      <xdr:row>40</xdr:row>
      <xdr:rowOff>14163</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6921500" y="677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E00-00007A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6975</xdr:rowOff>
    </xdr:from>
    <xdr:to>
      <xdr:col>55</xdr:col>
      <xdr:colOff>50800</xdr:colOff>
      <xdr:row>33</xdr:row>
      <xdr:rowOff>108575</xdr:rowOff>
    </xdr:to>
    <xdr:sp macro="" textlink="">
      <xdr:nvSpPr>
        <xdr:cNvPr id="127" name="楕円 126">
          <a:extLst>
            <a:ext uri="{FF2B5EF4-FFF2-40B4-BE49-F238E27FC236}">
              <a16:creationId xmlns:a16="http://schemas.microsoft.com/office/drawing/2014/main" id="{00000000-0008-0000-0E00-00007F000000}"/>
            </a:ext>
          </a:extLst>
        </xdr:cNvPr>
        <xdr:cNvSpPr/>
      </xdr:nvSpPr>
      <xdr:spPr>
        <a:xfrm>
          <a:off x="10426700" y="566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131452</xdr:rowOff>
    </xdr:from>
    <xdr:ext cx="599010" cy="259045"/>
    <xdr:sp macro="" textlink="">
      <xdr:nvSpPr>
        <xdr:cNvPr id="128" name="【道路】&#10;一人当たり延長該当値テキスト">
          <a:extLst>
            <a:ext uri="{FF2B5EF4-FFF2-40B4-BE49-F238E27FC236}">
              <a16:creationId xmlns:a16="http://schemas.microsoft.com/office/drawing/2014/main" id="{00000000-0008-0000-0E00-000080000000}"/>
            </a:ext>
          </a:extLst>
        </xdr:cNvPr>
        <xdr:cNvSpPr txBox="1"/>
      </xdr:nvSpPr>
      <xdr:spPr>
        <a:xfrm>
          <a:off x="10515600" y="5617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50836</xdr:rowOff>
    </xdr:from>
    <xdr:to>
      <xdr:col>50</xdr:col>
      <xdr:colOff>165100</xdr:colOff>
      <xdr:row>33</xdr:row>
      <xdr:rowOff>152436</xdr:rowOff>
    </xdr:to>
    <xdr:sp macro="" textlink="">
      <xdr:nvSpPr>
        <xdr:cNvPr id="129" name="楕円 128">
          <a:extLst>
            <a:ext uri="{FF2B5EF4-FFF2-40B4-BE49-F238E27FC236}">
              <a16:creationId xmlns:a16="http://schemas.microsoft.com/office/drawing/2014/main" id="{00000000-0008-0000-0E00-000081000000}"/>
            </a:ext>
          </a:extLst>
        </xdr:cNvPr>
        <xdr:cNvSpPr/>
      </xdr:nvSpPr>
      <xdr:spPr>
        <a:xfrm>
          <a:off x="9588500" y="570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57775</xdr:rowOff>
    </xdr:from>
    <xdr:to>
      <xdr:col>55</xdr:col>
      <xdr:colOff>0</xdr:colOff>
      <xdr:row>33</xdr:row>
      <xdr:rowOff>101636</xdr:rowOff>
    </xdr:to>
    <xdr:cxnSp macro="">
      <xdr:nvCxnSpPr>
        <xdr:cNvPr id="130" name="直線コネクタ 129">
          <a:extLst>
            <a:ext uri="{FF2B5EF4-FFF2-40B4-BE49-F238E27FC236}">
              <a16:creationId xmlns:a16="http://schemas.microsoft.com/office/drawing/2014/main" id="{00000000-0008-0000-0E00-000082000000}"/>
            </a:ext>
          </a:extLst>
        </xdr:cNvPr>
        <xdr:cNvCxnSpPr/>
      </xdr:nvCxnSpPr>
      <xdr:spPr>
        <a:xfrm flipV="1">
          <a:off x="9639300" y="5715625"/>
          <a:ext cx="838200" cy="4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116055</xdr:rowOff>
    </xdr:from>
    <xdr:to>
      <xdr:col>46</xdr:col>
      <xdr:colOff>38100</xdr:colOff>
      <xdr:row>34</xdr:row>
      <xdr:rowOff>46205</xdr:rowOff>
    </xdr:to>
    <xdr:sp macro="" textlink="">
      <xdr:nvSpPr>
        <xdr:cNvPr id="131" name="楕円 130">
          <a:extLst>
            <a:ext uri="{FF2B5EF4-FFF2-40B4-BE49-F238E27FC236}">
              <a16:creationId xmlns:a16="http://schemas.microsoft.com/office/drawing/2014/main" id="{00000000-0008-0000-0E00-000083000000}"/>
            </a:ext>
          </a:extLst>
        </xdr:cNvPr>
        <xdr:cNvSpPr/>
      </xdr:nvSpPr>
      <xdr:spPr>
        <a:xfrm>
          <a:off x="8699500" y="577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101636</xdr:rowOff>
    </xdr:from>
    <xdr:to>
      <xdr:col>50</xdr:col>
      <xdr:colOff>114300</xdr:colOff>
      <xdr:row>33</xdr:row>
      <xdr:rowOff>166855</xdr:rowOff>
    </xdr:to>
    <xdr:cxnSp macro="">
      <xdr:nvCxnSpPr>
        <xdr:cNvPr id="132" name="直線コネクタ 131">
          <a:extLst>
            <a:ext uri="{FF2B5EF4-FFF2-40B4-BE49-F238E27FC236}">
              <a16:creationId xmlns:a16="http://schemas.microsoft.com/office/drawing/2014/main" id="{00000000-0008-0000-0E00-000084000000}"/>
            </a:ext>
          </a:extLst>
        </xdr:cNvPr>
        <xdr:cNvCxnSpPr/>
      </xdr:nvCxnSpPr>
      <xdr:spPr>
        <a:xfrm flipV="1">
          <a:off x="8750300" y="5759486"/>
          <a:ext cx="889000" cy="65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18123</xdr:rowOff>
    </xdr:from>
    <xdr:to>
      <xdr:col>41</xdr:col>
      <xdr:colOff>101600</xdr:colOff>
      <xdr:row>34</xdr:row>
      <xdr:rowOff>119723</xdr:rowOff>
    </xdr:to>
    <xdr:sp macro="" textlink="">
      <xdr:nvSpPr>
        <xdr:cNvPr id="133" name="楕円 132">
          <a:extLst>
            <a:ext uri="{FF2B5EF4-FFF2-40B4-BE49-F238E27FC236}">
              <a16:creationId xmlns:a16="http://schemas.microsoft.com/office/drawing/2014/main" id="{00000000-0008-0000-0E00-000085000000}"/>
            </a:ext>
          </a:extLst>
        </xdr:cNvPr>
        <xdr:cNvSpPr/>
      </xdr:nvSpPr>
      <xdr:spPr>
        <a:xfrm>
          <a:off x="7810500" y="584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166855</xdr:rowOff>
    </xdr:from>
    <xdr:to>
      <xdr:col>45</xdr:col>
      <xdr:colOff>177800</xdr:colOff>
      <xdr:row>34</xdr:row>
      <xdr:rowOff>68923</xdr:rowOff>
    </xdr:to>
    <xdr:cxnSp macro="">
      <xdr:nvCxnSpPr>
        <xdr:cNvPr id="134" name="直線コネクタ 133">
          <a:extLst>
            <a:ext uri="{FF2B5EF4-FFF2-40B4-BE49-F238E27FC236}">
              <a16:creationId xmlns:a16="http://schemas.microsoft.com/office/drawing/2014/main" id="{00000000-0008-0000-0E00-000086000000}"/>
            </a:ext>
          </a:extLst>
        </xdr:cNvPr>
        <xdr:cNvCxnSpPr/>
      </xdr:nvCxnSpPr>
      <xdr:spPr>
        <a:xfrm flipV="1">
          <a:off x="7861300" y="5824705"/>
          <a:ext cx="889000" cy="7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20293</xdr:rowOff>
    </xdr:from>
    <xdr:ext cx="534377" cy="259045"/>
    <xdr:sp macro="" textlink="">
      <xdr:nvSpPr>
        <xdr:cNvPr id="135" name="n_1aveValue【道路】&#10;一人当たり延長">
          <a:extLst>
            <a:ext uri="{FF2B5EF4-FFF2-40B4-BE49-F238E27FC236}">
              <a16:creationId xmlns:a16="http://schemas.microsoft.com/office/drawing/2014/main" id="{00000000-0008-0000-0E00-000087000000}"/>
            </a:ext>
          </a:extLst>
        </xdr:cNvPr>
        <xdr:cNvSpPr txBox="1"/>
      </xdr:nvSpPr>
      <xdr:spPr>
        <a:xfrm>
          <a:off x="9359411" y="687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15463</xdr:rowOff>
    </xdr:from>
    <xdr:ext cx="534377" cy="259045"/>
    <xdr:sp macro="" textlink="">
      <xdr:nvSpPr>
        <xdr:cNvPr id="136" name="n_2aveValue【道路】&#10;一人当たり延長">
          <a:extLst>
            <a:ext uri="{FF2B5EF4-FFF2-40B4-BE49-F238E27FC236}">
              <a16:creationId xmlns:a16="http://schemas.microsoft.com/office/drawing/2014/main" id="{00000000-0008-0000-0E00-000088000000}"/>
            </a:ext>
          </a:extLst>
        </xdr:cNvPr>
        <xdr:cNvSpPr txBox="1"/>
      </xdr:nvSpPr>
      <xdr:spPr>
        <a:xfrm>
          <a:off x="8483111" y="687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10685</xdr:rowOff>
    </xdr:from>
    <xdr:ext cx="534377" cy="259045"/>
    <xdr:sp macro="" textlink="">
      <xdr:nvSpPr>
        <xdr:cNvPr id="137" name="n_3aveValue【道路】&#10;一人当たり延長">
          <a:extLst>
            <a:ext uri="{FF2B5EF4-FFF2-40B4-BE49-F238E27FC236}">
              <a16:creationId xmlns:a16="http://schemas.microsoft.com/office/drawing/2014/main" id="{00000000-0008-0000-0E00-000089000000}"/>
            </a:ext>
          </a:extLst>
        </xdr:cNvPr>
        <xdr:cNvSpPr txBox="1"/>
      </xdr:nvSpPr>
      <xdr:spPr>
        <a:xfrm>
          <a:off x="7594111" y="686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30690</xdr:rowOff>
    </xdr:from>
    <xdr:ext cx="534377" cy="259045"/>
    <xdr:sp macro="" textlink="">
      <xdr:nvSpPr>
        <xdr:cNvPr id="138" name="n_4aveValue【道路】&#10;一人当たり延長">
          <a:extLst>
            <a:ext uri="{FF2B5EF4-FFF2-40B4-BE49-F238E27FC236}">
              <a16:creationId xmlns:a16="http://schemas.microsoft.com/office/drawing/2014/main" id="{00000000-0008-0000-0E00-00008A000000}"/>
            </a:ext>
          </a:extLst>
        </xdr:cNvPr>
        <xdr:cNvSpPr txBox="1"/>
      </xdr:nvSpPr>
      <xdr:spPr>
        <a:xfrm>
          <a:off x="6705111" y="654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31</xdr:row>
      <xdr:rowOff>168963</xdr:rowOff>
    </xdr:from>
    <xdr:ext cx="599010" cy="259045"/>
    <xdr:sp macro="" textlink="">
      <xdr:nvSpPr>
        <xdr:cNvPr id="139" name="n_1mainValue【道路】&#10;一人当たり延長">
          <a:extLst>
            <a:ext uri="{FF2B5EF4-FFF2-40B4-BE49-F238E27FC236}">
              <a16:creationId xmlns:a16="http://schemas.microsoft.com/office/drawing/2014/main" id="{00000000-0008-0000-0E00-00008B000000}"/>
            </a:ext>
          </a:extLst>
        </xdr:cNvPr>
        <xdr:cNvSpPr txBox="1"/>
      </xdr:nvSpPr>
      <xdr:spPr>
        <a:xfrm>
          <a:off x="9327094" y="5483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32</xdr:row>
      <xdr:rowOff>62732</xdr:rowOff>
    </xdr:from>
    <xdr:ext cx="599010" cy="259045"/>
    <xdr:sp macro="" textlink="">
      <xdr:nvSpPr>
        <xdr:cNvPr id="140" name="n_2mainValue【道路】&#10;一人当たり延長">
          <a:extLst>
            <a:ext uri="{FF2B5EF4-FFF2-40B4-BE49-F238E27FC236}">
              <a16:creationId xmlns:a16="http://schemas.microsoft.com/office/drawing/2014/main" id="{00000000-0008-0000-0E00-00008C000000}"/>
            </a:ext>
          </a:extLst>
        </xdr:cNvPr>
        <xdr:cNvSpPr txBox="1"/>
      </xdr:nvSpPr>
      <xdr:spPr>
        <a:xfrm>
          <a:off x="8450794" y="5549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32</xdr:row>
      <xdr:rowOff>136250</xdr:rowOff>
    </xdr:from>
    <xdr:ext cx="599010" cy="259045"/>
    <xdr:sp macro="" textlink="">
      <xdr:nvSpPr>
        <xdr:cNvPr id="141" name="n_3mainValue【道路】&#10;一人当たり延長">
          <a:extLst>
            <a:ext uri="{FF2B5EF4-FFF2-40B4-BE49-F238E27FC236}">
              <a16:creationId xmlns:a16="http://schemas.microsoft.com/office/drawing/2014/main" id="{00000000-0008-0000-0E00-00008D000000}"/>
            </a:ext>
          </a:extLst>
        </xdr:cNvPr>
        <xdr:cNvSpPr txBox="1"/>
      </xdr:nvSpPr>
      <xdr:spPr>
        <a:xfrm>
          <a:off x="7561794" y="5622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a:extLst>
            <a:ext uri="{FF2B5EF4-FFF2-40B4-BE49-F238E27FC236}">
              <a16:creationId xmlns:a16="http://schemas.microsoft.com/office/drawing/2014/main" id="{00000000-0008-0000-0E00-00008E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a:extLst>
            <a:ext uri="{FF2B5EF4-FFF2-40B4-BE49-F238E27FC236}">
              <a16:creationId xmlns:a16="http://schemas.microsoft.com/office/drawing/2014/main" id="{00000000-0008-0000-0E00-00008F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a:extLst>
            <a:ext uri="{FF2B5EF4-FFF2-40B4-BE49-F238E27FC236}">
              <a16:creationId xmlns:a16="http://schemas.microsoft.com/office/drawing/2014/main" id="{00000000-0008-0000-0E00-000090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a:extLst>
            <a:ext uri="{FF2B5EF4-FFF2-40B4-BE49-F238E27FC236}">
              <a16:creationId xmlns:a16="http://schemas.microsoft.com/office/drawing/2014/main" id="{00000000-0008-0000-0E00-000091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a:extLst>
            <a:ext uri="{FF2B5EF4-FFF2-40B4-BE49-F238E27FC236}">
              <a16:creationId xmlns:a16="http://schemas.microsoft.com/office/drawing/2014/main" id="{00000000-0008-0000-0E00-000092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a:extLst>
            <a:ext uri="{FF2B5EF4-FFF2-40B4-BE49-F238E27FC236}">
              <a16:creationId xmlns:a16="http://schemas.microsoft.com/office/drawing/2014/main" id="{00000000-0008-0000-0E00-000096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a:extLst>
            <a:ext uri="{FF2B5EF4-FFF2-40B4-BE49-F238E27FC236}">
              <a16:creationId xmlns:a16="http://schemas.microsoft.com/office/drawing/2014/main" id="{00000000-0008-0000-0E00-000097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a:extLst>
            <a:ext uri="{FF2B5EF4-FFF2-40B4-BE49-F238E27FC236}">
              <a16:creationId xmlns:a16="http://schemas.microsoft.com/office/drawing/2014/main" id="{00000000-0008-0000-0E00-000098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3" name="直線コネクタ 152">
          <a:extLst>
            <a:ext uri="{FF2B5EF4-FFF2-40B4-BE49-F238E27FC236}">
              <a16:creationId xmlns:a16="http://schemas.microsoft.com/office/drawing/2014/main" id="{00000000-0008-0000-0E00-000099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a:extLst>
            <a:ext uri="{FF2B5EF4-FFF2-40B4-BE49-F238E27FC236}">
              <a16:creationId xmlns:a16="http://schemas.microsoft.com/office/drawing/2014/main" id="{00000000-0008-0000-0E00-0000A3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4572</xdr:rowOff>
    </xdr:from>
    <xdr:to>
      <xdr:col>24</xdr:col>
      <xdr:colOff>62865</xdr:colOff>
      <xdr:row>63</xdr:row>
      <xdr:rowOff>162306</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flipV="1">
          <a:off x="4634865" y="9777222"/>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166133</xdr:rowOff>
    </xdr:from>
    <xdr:ext cx="405111" cy="259045"/>
    <xdr:sp macro="" textlink="">
      <xdr:nvSpPr>
        <xdr:cNvPr id="165" name="【橋りょう・トンネル】&#10;有形固定資産減価償却率最小値テキスト">
          <a:extLst>
            <a:ext uri="{FF2B5EF4-FFF2-40B4-BE49-F238E27FC236}">
              <a16:creationId xmlns:a16="http://schemas.microsoft.com/office/drawing/2014/main" id="{00000000-0008-0000-0E00-0000A5000000}"/>
            </a:ext>
          </a:extLst>
        </xdr:cNvPr>
        <xdr:cNvSpPr txBox="1"/>
      </xdr:nvSpPr>
      <xdr:spPr>
        <a:xfrm>
          <a:off x="4673600" y="1096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162306</xdr:rowOff>
    </xdr:from>
    <xdr:to>
      <xdr:col>24</xdr:col>
      <xdr:colOff>152400</xdr:colOff>
      <xdr:row>63</xdr:row>
      <xdr:rowOff>162306</xdr:rowOff>
    </xdr:to>
    <xdr:cxnSp macro="">
      <xdr:nvCxnSpPr>
        <xdr:cNvPr id="166" name="直線コネクタ 165">
          <a:extLst>
            <a:ext uri="{FF2B5EF4-FFF2-40B4-BE49-F238E27FC236}">
              <a16:creationId xmlns:a16="http://schemas.microsoft.com/office/drawing/2014/main" id="{00000000-0008-0000-0E00-0000A6000000}"/>
            </a:ext>
          </a:extLst>
        </xdr:cNvPr>
        <xdr:cNvCxnSpPr/>
      </xdr:nvCxnSpPr>
      <xdr:spPr>
        <a:xfrm>
          <a:off x="4546600" y="1096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122699</xdr:rowOff>
    </xdr:from>
    <xdr:ext cx="405111" cy="259045"/>
    <xdr:sp macro="" textlink="">
      <xdr:nvSpPr>
        <xdr:cNvPr id="167" name="【橋りょう・トンネル】&#10;有形固定資産減価償却率最大値テキスト">
          <a:extLst>
            <a:ext uri="{FF2B5EF4-FFF2-40B4-BE49-F238E27FC236}">
              <a16:creationId xmlns:a16="http://schemas.microsoft.com/office/drawing/2014/main" id="{00000000-0008-0000-0E00-0000A7000000}"/>
            </a:ext>
          </a:extLst>
        </xdr:cNvPr>
        <xdr:cNvSpPr txBox="1"/>
      </xdr:nvSpPr>
      <xdr:spPr>
        <a:xfrm>
          <a:off x="4673600" y="9552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4572</xdr:rowOff>
    </xdr:from>
    <xdr:to>
      <xdr:col>24</xdr:col>
      <xdr:colOff>152400</xdr:colOff>
      <xdr:row>57</xdr:row>
      <xdr:rowOff>4572</xdr:rowOff>
    </xdr:to>
    <xdr:cxnSp macro="">
      <xdr:nvCxnSpPr>
        <xdr:cNvPr id="168" name="直線コネクタ 167">
          <a:extLst>
            <a:ext uri="{FF2B5EF4-FFF2-40B4-BE49-F238E27FC236}">
              <a16:creationId xmlns:a16="http://schemas.microsoft.com/office/drawing/2014/main" id="{00000000-0008-0000-0E00-0000A8000000}"/>
            </a:ext>
          </a:extLst>
        </xdr:cNvPr>
        <xdr:cNvCxnSpPr/>
      </xdr:nvCxnSpPr>
      <xdr:spPr>
        <a:xfrm>
          <a:off x="4546600" y="977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145813</xdr:rowOff>
    </xdr:from>
    <xdr:ext cx="405111" cy="259045"/>
    <xdr:sp macro="" textlink="">
      <xdr:nvSpPr>
        <xdr:cNvPr id="169" name="【橋りょう・トンネル】&#10;有形固定資産減価償却率平均値テキスト">
          <a:extLst>
            <a:ext uri="{FF2B5EF4-FFF2-40B4-BE49-F238E27FC236}">
              <a16:creationId xmlns:a16="http://schemas.microsoft.com/office/drawing/2014/main" id="{00000000-0008-0000-0E00-0000A9000000}"/>
            </a:ext>
          </a:extLst>
        </xdr:cNvPr>
        <xdr:cNvSpPr txBox="1"/>
      </xdr:nvSpPr>
      <xdr:spPr>
        <a:xfrm>
          <a:off x="4673600" y="10432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122936</xdr:rowOff>
    </xdr:from>
    <xdr:to>
      <xdr:col>24</xdr:col>
      <xdr:colOff>114300</xdr:colOff>
      <xdr:row>62</xdr:row>
      <xdr:rowOff>53086</xdr:rowOff>
    </xdr:to>
    <xdr:sp macro="" textlink="">
      <xdr:nvSpPr>
        <xdr:cNvPr id="170" name="フローチャート: 判断 169">
          <a:extLst>
            <a:ext uri="{FF2B5EF4-FFF2-40B4-BE49-F238E27FC236}">
              <a16:creationId xmlns:a16="http://schemas.microsoft.com/office/drawing/2014/main" id="{00000000-0008-0000-0E00-0000AA000000}"/>
            </a:ext>
          </a:extLst>
        </xdr:cNvPr>
        <xdr:cNvSpPr/>
      </xdr:nvSpPr>
      <xdr:spPr>
        <a:xfrm>
          <a:off x="4584700" y="10581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52070</xdr:rowOff>
    </xdr:from>
    <xdr:to>
      <xdr:col>20</xdr:col>
      <xdr:colOff>38100</xdr:colOff>
      <xdr:row>61</xdr:row>
      <xdr:rowOff>153670</xdr:rowOff>
    </xdr:to>
    <xdr:sp macro="" textlink="">
      <xdr:nvSpPr>
        <xdr:cNvPr id="171" name="フローチャート: 判断 170">
          <a:extLst>
            <a:ext uri="{FF2B5EF4-FFF2-40B4-BE49-F238E27FC236}">
              <a16:creationId xmlns:a16="http://schemas.microsoft.com/office/drawing/2014/main" id="{00000000-0008-0000-0E00-0000AB000000}"/>
            </a:ext>
          </a:extLst>
        </xdr:cNvPr>
        <xdr:cNvSpPr/>
      </xdr:nvSpPr>
      <xdr:spPr>
        <a:xfrm>
          <a:off x="3746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13208</xdr:rowOff>
    </xdr:from>
    <xdr:to>
      <xdr:col>15</xdr:col>
      <xdr:colOff>101600</xdr:colOff>
      <xdr:row>61</xdr:row>
      <xdr:rowOff>114808</xdr:rowOff>
    </xdr:to>
    <xdr:sp macro="" textlink="">
      <xdr:nvSpPr>
        <xdr:cNvPr id="172" name="フローチャート: 判断 171">
          <a:extLst>
            <a:ext uri="{FF2B5EF4-FFF2-40B4-BE49-F238E27FC236}">
              <a16:creationId xmlns:a16="http://schemas.microsoft.com/office/drawing/2014/main" id="{00000000-0008-0000-0E00-0000AC000000}"/>
            </a:ext>
          </a:extLst>
        </xdr:cNvPr>
        <xdr:cNvSpPr/>
      </xdr:nvSpPr>
      <xdr:spPr>
        <a:xfrm>
          <a:off x="2857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24638</xdr:rowOff>
    </xdr:from>
    <xdr:to>
      <xdr:col>10</xdr:col>
      <xdr:colOff>165100</xdr:colOff>
      <xdr:row>61</xdr:row>
      <xdr:rowOff>126238</xdr:rowOff>
    </xdr:to>
    <xdr:sp macro="" textlink="">
      <xdr:nvSpPr>
        <xdr:cNvPr id="173" name="フローチャート: 判断 172">
          <a:extLst>
            <a:ext uri="{FF2B5EF4-FFF2-40B4-BE49-F238E27FC236}">
              <a16:creationId xmlns:a16="http://schemas.microsoft.com/office/drawing/2014/main" id="{00000000-0008-0000-0E00-0000AD000000}"/>
            </a:ext>
          </a:extLst>
        </xdr:cNvPr>
        <xdr:cNvSpPr/>
      </xdr:nvSpPr>
      <xdr:spPr>
        <a:xfrm>
          <a:off x="1968500" y="1048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152654</xdr:rowOff>
    </xdr:from>
    <xdr:to>
      <xdr:col>6</xdr:col>
      <xdr:colOff>38100</xdr:colOff>
      <xdr:row>61</xdr:row>
      <xdr:rowOff>82804</xdr:rowOff>
    </xdr:to>
    <xdr:sp macro="" textlink="">
      <xdr:nvSpPr>
        <xdr:cNvPr id="174" name="フローチャート: 判断 173">
          <a:extLst>
            <a:ext uri="{FF2B5EF4-FFF2-40B4-BE49-F238E27FC236}">
              <a16:creationId xmlns:a16="http://schemas.microsoft.com/office/drawing/2014/main" id="{00000000-0008-0000-0E00-0000AE000000}"/>
            </a:ext>
          </a:extLst>
        </xdr:cNvPr>
        <xdr:cNvSpPr/>
      </xdr:nvSpPr>
      <xdr:spPr>
        <a:xfrm>
          <a:off x="1079500" y="1043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E00-0000AF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E00-0000B0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E00-0000B1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E00-0000B2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E00-0000B3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106934</xdr:rowOff>
    </xdr:from>
    <xdr:to>
      <xdr:col>24</xdr:col>
      <xdr:colOff>114300</xdr:colOff>
      <xdr:row>63</xdr:row>
      <xdr:rowOff>37084</xdr:rowOff>
    </xdr:to>
    <xdr:sp macro="" textlink="">
      <xdr:nvSpPr>
        <xdr:cNvPr id="180" name="楕円 179">
          <a:extLst>
            <a:ext uri="{FF2B5EF4-FFF2-40B4-BE49-F238E27FC236}">
              <a16:creationId xmlns:a16="http://schemas.microsoft.com/office/drawing/2014/main" id="{00000000-0008-0000-0E00-0000B4000000}"/>
            </a:ext>
          </a:extLst>
        </xdr:cNvPr>
        <xdr:cNvSpPr/>
      </xdr:nvSpPr>
      <xdr:spPr>
        <a:xfrm>
          <a:off x="4584700" y="1073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85361</xdr:rowOff>
    </xdr:from>
    <xdr:ext cx="405111" cy="259045"/>
    <xdr:sp macro="" textlink="">
      <xdr:nvSpPr>
        <xdr:cNvPr id="181" name="【橋りょう・トンネル】&#10;有形固定資産減価償却率該当値テキスト">
          <a:extLst>
            <a:ext uri="{FF2B5EF4-FFF2-40B4-BE49-F238E27FC236}">
              <a16:creationId xmlns:a16="http://schemas.microsoft.com/office/drawing/2014/main" id="{00000000-0008-0000-0E00-0000B5000000}"/>
            </a:ext>
          </a:extLst>
        </xdr:cNvPr>
        <xdr:cNvSpPr txBox="1"/>
      </xdr:nvSpPr>
      <xdr:spPr>
        <a:xfrm>
          <a:off x="4673600" y="1071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90932</xdr:rowOff>
    </xdr:from>
    <xdr:to>
      <xdr:col>20</xdr:col>
      <xdr:colOff>38100</xdr:colOff>
      <xdr:row>63</xdr:row>
      <xdr:rowOff>21082</xdr:rowOff>
    </xdr:to>
    <xdr:sp macro="" textlink="">
      <xdr:nvSpPr>
        <xdr:cNvPr id="182" name="楕円 181">
          <a:extLst>
            <a:ext uri="{FF2B5EF4-FFF2-40B4-BE49-F238E27FC236}">
              <a16:creationId xmlns:a16="http://schemas.microsoft.com/office/drawing/2014/main" id="{00000000-0008-0000-0E00-0000B6000000}"/>
            </a:ext>
          </a:extLst>
        </xdr:cNvPr>
        <xdr:cNvSpPr/>
      </xdr:nvSpPr>
      <xdr:spPr>
        <a:xfrm>
          <a:off x="3746500" y="107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141732</xdr:rowOff>
    </xdr:from>
    <xdr:to>
      <xdr:col>24</xdr:col>
      <xdr:colOff>63500</xdr:colOff>
      <xdr:row>62</xdr:row>
      <xdr:rowOff>157734</xdr:rowOff>
    </xdr:to>
    <xdr:cxnSp macro="">
      <xdr:nvCxnSpPr>
        <xdr:cNvPr id="183" name="直線コネクタ 182">
          <a:extLst>
            <a:ext uri="{FF2B5EF4-FFF2-40B4-BE49-F238E27FC236}">
              <a16:creationId xmlns:a16="http://schemas.microsoft.com/office/drawing/2014/main" id="{00000000-0008-0000-0E00-0000B7000000}"/>
            </a:ext>
          </a:extLst>
        </xdr:cNvPr>
        <xdr:cNvCxnSpPr/>
      </xdr:nvCxnSpPr>
      <xdr:spPr>
        <a:xfrm>
          <a:off x="3797300" y="10771632"/>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63500</xdr:rowOff>
    </xdr:from>
    <xdr:to>
      <xdr:col>15</xdr:col>
      <xdr:colOff>101600</xdr:colOff>
      <xdr:row>62</xdr:row>
      <xdr:rowOff>165100</xdr:rowOff>
    </xdr:to>
    <xdr:sp macro="" textlink="">
      <xdr:nvSpPr>
        <xdr:cNvPr id="184" name="楕円 183">
          <a:extLst>
            <a:ext uri="{FF2B5EF4-FFF2-40B4-BE49-F238E27FC236}">
              <a16:creationId xmlns:a16="http://schemas.microsoft.com/office/drawing/2014/main" id="{00000000-0008-0000-0E00-0000B8000000}"/>
            </a:ext>
          </a:extLst>
        </xdr:cNvPr>
        <xdr:cNvSpPr/>
      </xdr:nvSpPr>
      <xdr:spPr>
        <a:xfrm>
          <a:off x="2857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114300</xdr:rowOff>
    </xdr:from>
    <xdr:to>
      <xdr:col>19</xdr:col>
      <xdr:colOff>177800</xdr:colOff>
      <xdr:row>62</xdr:row>
      <xdr:rowOff>141732</xdr:rowOff>
    </xdr:to>
    <xdr:cxnSp macro="">
      <xdr:nvCxnSpPr>
        <xdr:cNvPr id="185" name="直線コネクタ 184">
          <a:extLst>
            <a:ext uri="{FF2B5EF4-FFF2-40B4-BE49-F238E27FC236}">
              <a16:creationId xmlns:a16="http://schemas.microsoft.com/office/drawing/2014/main" id="{00000000-0008-0000-0E00-0000B9000000}"/>
            </a:ext>
          </a:extLst>
        </xdr:cNvPr>
        <xdr:cNvCxnSpPr/>
      </xdr:nvCxnSpPr>
      <xdr:spPr>
        <a:xfrm>
          <a:off x="2908300" y="107442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33782</xdr:rowOff>
    </xdr:from>
    <xdr:to>
      <xdr:col>10</xdr:col>
      <xdr:colOff>165100</xdr:colOff>
      <xdr:row>62</xdr:row>
      <xdr:rowOff>135382</xdr:rowOff>
    </xdr:to>
    <xdr:sp macro="" textlink="">
      <xdr:nvSpPr>
        <xdr:cNvPr id="186" name="楕円 185">
          <a:extLst>
            <a:ext uri="{FF2B5EF4-FFF2-40B4-BE49-F238E27FC236}">
              <a16:creationId xmlns:a16="http://schemas.microsoft.com/office/drawing/2014/main" id="{00000000-0008-0000-0E00-0000BA000000}"/>
            </a:ext>
          </a:extLst>
        </xdr:cNvPr>
        <xdr:cNvSpPr/>
      </xdr:nvSpPr>
      <xdr:spPr>
        <a:xfrm>
          <a:off x="1968500" y="1066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84582</xdr:rowOff>
    </xdr:from>
    <xdr:to>
      <xdr:col>15</xdr:col>
      <xdr:colOff>50800</xdr:colOff>
      <xdr:row>62</xdr:row>
      <xdr:rowOff>114300</xdr:rowOff>
    </xdr:to>
    <xdr:cxnSp macro="">
      <xdr:nvCxnSpPr>
        <xdr:cNvPr id="187" name="直線コネクタ 186">
          <a:extLst>
            <a:ext uri="{FF2B5EF4-FFF2-40B4-BE49-F238E27FC236}">
              <a16:creationId xmlns:a16="http://schemas.microsoft.com/office/drawing/2014/main" id="{00000000-0008-0000-0E00-0000BB000000}"/>
            </a:ext>
          </a:extLst>
        </xdr:cNvPr>
        <xdr:cNvCxnSpPr/>
      </xdr:nvCxnSpPr>
      <xdr:spPr>
        <a:xfrm>
          <a:off x="2019300" y="10714482"/>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170197</xdr:rowOff>
    </xdr:from>
    <xdr:ext cx="405111" cy="259045"/>
    <xdr:sp macro="" textlink="">
      <xdr:nvSpPr>
        <xdr:cNvPr id="188" name="n_1aveValue【橋りょう・トンネル】&#10;有形固定資産減価償却率">
          <a:extLst>
            <a:ext uri="{FF2B5EF4-FFF2-40B4-BE49-F238E27FC236}">
              <a16:creationId xmlns:a16="http://schemas.microsoft.com/office/drawing/2014/main" id="{00000000-0008-0000-0E00-0000BC000000}"/>
            </a:ext>
          </a:extLst>
        </xdr:cNvPr>
        <xdr:cNvSpPr txBox="1"/>
      </xdr:nvSpPr>
      <xdr:spPr>
        <a:xfrm>
          <a:off x="3582044" y="1028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131335</xdr:rowOff>
    </xdr:from>
    <xdr:ext cx="405111" cy="259045"/>
    <xdr:sp macro="" textlink="">
      <xdr:nvSpPr>
        <xdr:cNvPr id="189" name="n_2aveValue【橋りょう・トンネル】&#10;有形固定資産減価償却率">
          <a:extLst>
            <a:ext uri="{FF2B5EF4-FFF2-40B4-BE49-F238E27FC236}">
              <a16:creationId xmlns:a16="http://schemas.microsoft.com/office/drawing/2014/main" id="{00000000-0008-0000-0E00-0000BD000000}"/>
            </a:ext>
          </a:extLst>
        </xdr:cNvPr>
        <xdr:cNvSpPr txBox="1"/>
      </xdr:nvSpPr>
      <xdr:spPr>
        <a:xfrm>
          <a:off x="2705744" y="10246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142765</xdr:rowOff>
    </xdr:from>
    <xdr:ext cx="405111" cy="259045"/>
    <xdr:sp macro="" textlink="">
      <xdr:nvSpPr>
        <xdr:cNvPr id="190" name="n_3aveValue【橋りょう・トンネル】&#10;有形固定資産減価償却率">
          <a:extLst>
            <a:ext uri="{FF2B5EF4-FFF2-40B4-BE49-F238E27FC236}">
              <a16:creationId xmlns:a16="http://schemas.microsoft.com/office/drawing/2014/main" id="{00000000-0008-0000-0E00-0000BE000000}"/>
            </a:ext>
          </a:extLst>
        </xdr:cNvPr>
        <xdr:cNvSpPr txBox="1"/>
      </xdr:nvSpPr>
      <xdr:spPr>
        <a:xfrm>
          <a:off x="1816744" y="10258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99331</xdr:rowOff>
    </xdr:from>
    <xdr:ext cx="405111" cy="259045"/>
    <xdr:sp macro="" textlink="">
      <xdr:nvSpPr>
        <xdr:cNvPr id="191" name="n_4aveValue【橋りょう・トンネル】&#10;有形固定資産減価償却率">
          <a:extLst>
            <a:ext uri="{FF2B5EF4-FFF2-40B4-BE49-F238E27FC236}">
              <a16:creationId xmlns:a16="http://schemas.microsoft.com/office/drawing/2014/main" id="{00000000-0008-0000-0E00-0000BF000000}"/>
            </a:ext>
          </a:extLst>
        </xdr:cNvPr>
        <xdr:cNvSpPr txBox="1"/>
      </xdr:nvSpPr>
      <xdr:spPr>
        <a:xfrm>
          <a:off x="927744" y="10214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12209</xdr:rowOff>
    </xdr:from>
    <xdr:ext cx="405111" cy="259045"/>
    <xdr:sp macro="" textlink="">
      <xdr:nvSpPr>
        <xdr:cNvPr id="192" name="n_1mainValue【橋りょう・トンネル】&#10;有形固定資産減価償却率">
          <a:extLst>
            <a:ext uri="{FF2B5EF4-FFF2-40B4-BE49-F238E27FC236}">
              <a16:creationId xmlns:a16="http://schemas.microsoft.com/office/drawing/2014/main" id="{00000000-0008-0000-0E00-0000C0000000}"/>
            </a:ext>
          </a:extLst>
        </xdr:cNvPr>
        <xdr:cNvSpPr txBox="1"/>
      </xdr:nvSpPr>
      <xdr:spPr>
        <a:xfrm>
          <a:off x="3582044" y="10813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156227</xdr:rowOff>
    </xdr:from>
    <xdr:ext cx="405111" cy="259045"/>
    <xdr:sp macro="" textlink="">
      <xdr:nvSpPr>
        <xdr:cNvPr id="193" name="n_2mainValue【橋りょう・トンネル】&#10;有形固定資産減価償却率">
          <a:extLst>
            <a:ext uri="{FF2B5EF4-FFF2-40B4-BE49-F238E27FC236}">
              <a16:creationId xmlns:a16="http://schemas.microsoft.com/office/drawing/2014/main" id="{00000000-0008-0000-0E00-0000C1000000}"/>
            </a:ext>
          </a:extLst>
        </xdr:cNvPr>
        <xdr:cNvSpPr txBox="1"/>
      </xdr:nvSpPr>
      <xdr:spPr>
        <a:xfrm>
          <a:off x="2705744"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126509</xdr:rowOff>
    </xdr:from>
    <xdr:ext cx="405111" cy="259045"/>
    <xdr:sp macro="" textlink="">
      <xdr:nvSpPr>
        <xdr:cNvPr id="194" name="n_3mainValue【橋りょう・トンネル】&#10;有形固定資産減価償却率">
          <a:extLst>
            <a:ext uri="{FF2B5EF4-FFF2-40B4-BE49-F238E27FC236}">
              <a16:creationId xmlns:a16="http://schemas.microsoft.com/office/drawing/2014/main" id="{00000000-0008-0000-0E00-0000C2000000}"/>
            </a:ext>
          </a:extLst>
        </xdr:cNvPr>
        <xdr:cNvSpPr txBox="1"/>
      </xdr:nvSpPr>
      <xdr:spPr>
        <a:xfrm>
          <a:off x="1816744" y="10756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a:extLst>
            <a:ext uri="{FF2B5EF4-FFF2-40B4-BE49-F238E27FC236}">
              <a16:creationId xmlns:a16="http://schemas.microsoft.com/office/drawing/2014/main" id="{00000000-0008-0000-0E00-0000C3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a:extLst>
            <a:ext uri="{FF2B5EF4-FFF2-40B4-BE49-F238E27FC236}">
              <a16:creationId xmlns:a16="http://schemas.microsoft.com/office/drawing/2014/main" id="{00000000-0008-0000-0E00-0000C4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a:extLst>
            <a:ext uri="{FF2B5EF4-FFF2-40B4-BE49-F238E27FC236}">
              <a16:creationId xmlns:a16="http://schemas.microsoft.com/office/drawing/2014/main" id="{00000000-0008-0000-0E00-0000C5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a:extLst>
            <a:ext uri="{FF2B5EF4-FFF2-40B4-BE49-F238E27FC236}">
              <a16:creationId xmlns:a16="http://schemas.microsoft.com/office/drawing/2014/main" id="{00000000-0008-0000-0E00-0000C6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a:extLst>
            <a:ext uri="{FF2B5EF4-FFF2-40B4-BE49-F238E27FC236}">
              <a16:creationId xmlns:a16="http://schemas.microsoft.com/office/drawing/2014/main" id="{00000000-0008-0000-0E00-0000C7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a:extLst>
            <a:ext uri="{FF2B5EF4-FFF2-40B4-BE49-F238E27FC236}">
              <a16:creationId xmlns:a16="http://schemas.microsoft.com/office/drawing/2014/main" id="{00000000-0008-0000-0E00-0000C8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a:extLst>
            <a:ext uri="{FF2B5EF4-FFF2-40B4-BE49-F238E27FC236}">
              <a16:creationId xmlns:a16="http://schemas.microsoft.com/office/drawing/2014/main" id="{00000000-0008-0000-0E00-0000C9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a:extLst>
            <a:ext uri="{FF2B5EF4-FFF2-40B4-BE49-F238E27FC236}">
              <a16:creationId xmlns:a16="http://schemas.microsoft.com/office/drawing/2014/main" id="{00000000-0008-0000-0E00-0000CA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a:extLst>
            <a:ext uri="{FF2B5EF4-FFF2-40B4-BE49-F238E27FC236}">
              <a16:creationId xmlns:a16="http://schemas.microsoft.com/office/drawing/2014/main" id="{00000000-0008-0000-0E00-0000CB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a:extLst>
            <a:ext uri="{FF2B5EF4-FFF2-40B4-BE49-F238E27FC236}">
              <a16:creationId xmlns:a16="http://schemas.microsoft.com/office/drawing/2014/main" id="{00000000-0008-0000-0E00-0000CC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5" name="直線コネクタ 204">
          <a:extLst>
            <a:ext uri="{FF2B5EF4-FFF2-40B4-BE49-F238E27FC236}">
              <a16:creationId xmlns:a16="http://schemas.microsoft.com/office/drawing/2014/main" id="{00000000-0008-0000-0E00-0000CD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6" name="テキスト ボックス 205">
          <a:extLst>
            <a:ext uri="{FF2B5EF4-FFF2-40B4-BE49-F238E27FC236}">
              <a16:creationId xmlns:a16="http://schemas.microsoft.com/office/drawing/2014/main" id="{00000000-0008-0000-0E00-0000CE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7" name="直線コネクタ 206">
          <a:extLst>
            <a:ext uri="{FF2B5EF4-FFF2-40B4-BE49-F238E27FC236}">
              <a16:creationId xmlns:a16="http://schemas.microsoft.com/office/drawing/2014/main" id="{00000000-0008-0000-0E00-0000CF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8" name="テキスト ボックス 207">
          <a:extLst>
            <a:ext uri="{FF2B5EF4-FFF2-40B4-BE49-F238E27FC236}">
              <a16:creationId xmlns:a16="http://schemas.microsoft.com/office/drawing/2014/main" id="{00000000-0008-0000-0E00-0000D0000000}"/>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9" name="直線コネクタ 208">
          <a:extLst>
            <a:ext uri="{FF2B5EF4-FFF2-40B4-BE49-F238E27FC236}">
              <a16:creationId xmlns:a16="http://schemas.microsoft.com/office/drawing/2014/main" id="{00000000-0008-0000-0E00-0000D1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10" name="テキスト ボックス 209">
          <a:extLst>
            <a:ext uri="{FF2B5EF4-FFF2-40B4-BE49-F238E27FC236}">
              <a16:creationId xmlns:a16="http://schemas.microsoft.com/office/drawing/2014/main" id="{00000000-0008-0000-0E00-0000D2000000}"/>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1" name="直線コネクタ 210">
          <a:extLst>
            <a:ext uri="{FF2B5EF4-FFF2-40B4-BE49-F238E27FC236}">
              <a16:creationId xmlns:a16="http://schemas.microsoft.com/office/drawing/2014/main" id="{00000000-0008-0000-0E00-0000D3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12" name="テキスト ボックス 211">
          <a:extLst>
            <a:ext uri="{FF2B5EF4-FFF2-40B4-BE49-F238E27FC236}">
              <a16:creationId xmlns:a16="http://schemas.microsoft.com/office/drawing/2014/main" id="{00000000-0008-0000-0E00-0000D4000000}"/>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3" name="直線コネクタ 212">
          <a:extLst>
            <a:ext uri="{FF2B5EF4-FFF2-40B4-BE49-F238E27FC236}">
              <a16:creationId xmlns:a16="http://schemas.microsoft.com/office/drawing/2014/main" id="{00000000-0008-0000-0E00-0000D5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4" name="テキスト ボックス 213">
          <a:extLst>
            <a:ext uri="{FF2B5EF4-FFF2-40B4-BE49-F238E27FC236}">
              <a16:creationId xmlns:a16="http://schemas.microsoft.com/office/drawing/2014/main" id="{00000000-0008-0000-0E00-0000D6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9" name="【橋りょう・トンネル】&#10;一人当たり有形固定資産（償却資産）額グラフ枠">
          <a:extLst>
            <a:ext uri="{FF2B5EF4-FFF2-40B4-BE49-F238E27FC236}">
              <a16:creationId xmlns:a16="http://schemas.microsoft.com/office/drawing/2014/main" id="{00000000-0008-0000-0E00-0000DB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67717</xdr:rowOff>
    </xdr:from>
    <xdr:to>
      <xdr:col>54</xdr:col>
      <xdr:colOff>189865</xdr:colOff>
      <xdr:row>64</xdr:row>
      <xdr:rowOff>128712</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flipV="1">
          <a:off x="10476865" y="9668917"/>
          <a:ext cx="0" cy="1432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132539</xdr:rowOff>
    </xdr:from>
    <xdr:ext cx="534377" cy="259045"/>
    <xdr:sp macro="" textlink="">
      <xdr:nvSpPr>
        <xdr:cNvPr id="221" name="【橋りょう・トンネル】&#10;一人当たり有形固定資産（償却資産）額最小値テキスト">
          <a:extLst>
            <a:ext uri="{FF2B5EF4-FFF2-40B4-BE49-F238E27FC236}">
              <a16:creationId xmlns:a16="http://schemas.microsoft.com/office/drawing/2014/main" id="{00000000-0008-0000-0E00-0000DD000000}"/>
            </a:ext>
          </a:extLst>
        </xdr:cNvPr>
        <xdr:cNvSpPr txBox="1"/>
      </xdr:nvSpPr>
      <xdr:spPr>
        <a:xfrm>
          <a:off x="10515600" y="1110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128712</xdr:rowOff>
    </xdr:from>
    <xdr:to>
      <xdr:col>55</xdr:col>
      <xdr:colOff>88900</xdr:colOff>
      <xdr:row>64</xdr:row>
      <xdr:rowOff>128712</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10388600" y="1110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14394</xdr:rowOff>
    </xdr:from>
    <xdr:ext cx="690189" cy="259045"/>
    <xdr:sp macro="" textlink="">
      <xdr:nvSpPr>
        <xdr:cNvPr id="223" name="【橋りょう・トンネル】&#10;一人当たり有形固定資産（償却資産）額最大値テキスト">
          <a:extLst>
            <a:ext uri="{FF2B5EF4-FFF2-40B4-BE49-F238E27FC236}">
              <a16:creationId xmlns:a16="http://schemas.microsoft.com/office/drawing/2014/main" id="{00000000-0008-0000-0E00-0000DF000000}"/>
            </a:ext>
          </a:extLst>
        </xdr:cNvPr>
        <xdr:cNvSpPr txBox="1"/>
      </xdr:nvSpPr>
      <xdr:spPr>
        <a:xfrm>
          <a:off x="10515600" y="94441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8,785,288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67717</xdr:rowOff>
    </xdr:from>
    <xdr:to>
      <xdr:col>55</xdr:col>
      <xdr:colOff>88900</xdr:colOff>
      <xdr:row>56</xdr:row>
      <xdr:rowOff>67717</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10388600" y="9668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24182</xdr:rowOff>
    </xdr:from>
    <xdr:ext cx="690189" cy="259045"/>
    <xdr:sp macro="" textlink="">
      <xdr:nvSpPr>
        <xdr:cNvPr id="225" name="【橋りょう・トンネル】&#10;一人当たり有形固定資産（償却資産）額平均値テキスト">
          <a:extLst>
            <a:ext uri="{FF2B5EF4-FFF2-40B4-BE49-F238E27FC236}">
              <a16:creationId xmlns:a16="http://schemas.microsoft.com/office/drawing/2014/main" id="{00000000-0008-0000-0E00-0000E1000000}"/>
            </a:ext>
          </a:extLst>
        </xdr:cNvPr>
        <xdr:cNvSpPr txBox="1"/>
      </xdr:nvSpPr>
      <xdr:spPr>
        <a:xfrm>
          <a:off x="10515600" y="1082553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1,258,678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45755</xdr:rowOff>
    </xdr:from>
    <xdr:to>
      <xdr:col>55</xdr:col>
      <xdr:colOff>50800</xdr:colOff>
      <xdr:row>63</xdr:row>
      <xdr:rowOff>147355</xdr:rowOff>
    </xdr:to>
    <xdr:sp macro="" textlink="">
      <xdr:nvSpPr>
        <xdr:cNvPr id="226" name="フローチャート: 判断 225">
          <a:extLst>
            <a:ext uri="{FF2B5EF4-FFF2-40B4-BE49-F238E27FC236}">
              <a16:creationId xmlns:a16="http://schemas.microsoft.com/office/drawing/2014/main" id="{00000000-0008-0000-0E00-0000E2000000}"/>
            </a:ext>
          </a:extLst>
        </xdr:cNvPr>
        <xdr:cNvSpPr/>
      </xdr:nvSpPr>
      <xdr:spPr>
        <a:xfrm>
          <a:off x="10426700" y="1084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95665</xdr:rowOff>
    </xdr:from>
    <xdr:to>
      <xdr:col>50</xdr:col>
      <xdr:colOff>165100</xdr:colOff>
      <xdr:row>64</xdr:row>
      <xdr:rowOff>25815</xdr:rowOff>
    </xdr:to>
    <xdr:sp macro="" textlink="">
      <xdr:nvSpPr>
        <xdr:cNvPr id="227" name="フローチャート: 判断 226">
          <a:extLst>
            <a:ext uri="{FF2B5EF4-FFF2-40B4-BE49-F238E27FC236}">
              <a16:creationId xmlns:a16="http://schemas.microsoft.com/office/drawing/2014/main" id="{00000000-0008-0000-0E00-0000E3000000}"/>
            </a:ext>
          </a:extLst>
        </xdr:cNvPr>
        <xdr:cNvSpPr/>
      </xdr:nvSpPr>
      <xdr:spPr>
        <a:xfrm>
          <a:off x="9588500" y="108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100186</xdr:rowOff>
    </xdr:from>
    <xdr:to>
      <xdr:col>46</xdr:col>
      <xdr:colOff>38100</xdr:colOff>
      <xdr:row>64</xdr:row>
      <xdr:rowOff>30336</xdr:rowOff>
    </xdr:to>
    <xdr:sp macro="" textlink="">
      <xdr:nvSpPr>
        <xdr:cNvPr id="228" name="フローチャート: 判断 227">
          <a:extLst>
            <a:ext uri="{FF2B5EF4-FFF2-40B4-BE49-F238E27FC236}">
              <a16:creationId xmlns:a16="http://schemas.microsoft.com/office/drawing/2014/main" id="{00000000-0008-0000-0E00-0000E4000000}"/>
            </a:ext>
          </a:extLst>
        </xdr:cNvPr>
        <xdr:cNvSpPr/>
      </xdr:nvSpPr>
      <xdr:spPr>
        <a:xfrm>
          <a:off x="8699500" y="1090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62985</xdr:rowOff>
    </xdr:from>
    <xdr:to>
      <xdr:col>41</xdr:col>
      <xdr:colOff>101600</xdr:colOff>
      <xdr:row>63</xdr:row>
      <xdr:rowOff>164585</xdr:rowOff>
    </xdr:to>
    <xdr:sp macro="" textlink="">
      <xdr:nvSpPr>
        <xdr:cNvPr id="229" name="フローチャート: 判断 228">
          <a:extLst>
            <a:ext uri="{FF2B5EF4-FFF2-40B4-BE49-F238E27FC236}">
              <a16:creationId xmlns:a16="http://schemas.microsoft.com/office/drawing/2014/main" id="{00000000-0008-0000-0E00-0000E5000000}"/>
            </a:ext>
          </a:extLst>
        </xdr:cNvPr>
        <xdr:cNvSpPr/>
      </xdr:nvSpPr>
      <xdr:spPr>
        <a:xfrm>
          <a:off x="7810500" y="108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34348</xdr:rowOff>
    </xdr:from>
    <xdr:to>
      <xdr:col>36</xdr:col>
      <xdr:colOff>165100</xdr:colOff>
      <xdr:row>63</xdr:row>
      <xdr:rowOff>135948</xdr:rowOff>
    </xdr:to>
    <xdr:sp macro="" textlink="">
      <xdr:nvSpPr>
        <xdr:cNvPr id="230" name="フローチャート: 判断 229">
          <a:extLst>
            <a:ext uri="{FF2B5EF4-FFF2-40B4-BE49-F238E27FC236}">
              <a16:creationId xmlns:a16="http://schemas.microsoft.com/office/drawing/2014/main" id="{00000000-0008-0000-0E00-0000E6000000}"/>
            </a:ext>
          </a:extLst>
        </xdr:cNvPr>
        <xdr:cNvSpPr/>
      </xdr:nvSpPr>
      <xdr:spPr>
        <a:xfrm>
          <a:off x="6921500" y="10835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00000000-0008-0000-0E00-0000E7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00000000-0008-0000-0E00-0000E8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00000000-0008-0000-0E00-0000E9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00000000-0008-0000-0E00-0000EA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00000000-0008-0000-0E00-0000EB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125734</xdr:rowOff>
    </xdr:from>
    <xdr:to>
      <xdr:col>55</xdr:col>
      <xdr:colOff>50800</xdr:colOff>
      <xdr:row>63</xdr:row>
      <xdr:rowOff>55884</xdr:rowOff>
    </xdr:to>
    <xdr:sp macro="" textlink="">
      <xdr:nvSpPr>
        <xdr:cNvPr id="236" name="楕円 235">
          <a:extLst>
            <a:ext uri="{FF2B5EF4-FFF2-40B4-BE49-F238E27FC236}">
              <a16:creationId xmlns:a16="http://schemas.microsoft.com/office/drawing/2014/main" id="{00000000-0008-0000-0E00-0000EC000000}"/>
            </a:ext>
          </a:extLst>
        </xdr:cNvPr>
        <xdr:cNvSpPr/>
      </xdr:nvSpPr>
      <xdr:spPr>
        <a:xfrm>
          <a:off x="10426700" y="1075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148611</xdr:rowOff>
    </xdr:from>
    <xdr:ext cx="690189" cy="259045"/>
    <xdr:sp macro="" textlink="">
      <xdr:nvSpPr>
        <xdr:cNvPr id="237" name="【橋りょう・トンネル】&#10;一人当たり有形固定資産（償却資産）額該当値テキスト">
          <a:extLst>
            <a:ext uri="{FF2B5EF4-FFF2-40B4-BE49-F238E27FC236}">
              <a16:creationId xmlns:a16="http://schemas.microsoft.com/office/drawing/2014/main" id="{00000000-0008-0000-0E00-0000ED000000}"/>
            </a:ext>
          </a:extLst>
        </xdr:cNvPr>
        <xdr:cNvSpPr txBox="1"/>
      </xdr:nvSpPr>
      <xdr:spPr>
        <a:xfrm>
          <a:off x="10515600" y="10607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136608</xdr:rowOff>
    </xdr:from>
    <xdr:to>
      <xdr:col>50</xdr:col>
      <xdr:colOff>165100</xdr:colOff>
      <xdr:row>63</xdr:row>
      <xdr:rowOff>66758</xdr:rowOff>
    </xdr:to>
    <xdr:sp macro="" textlink="">
      <xdr:nvSpPr>
        <xdr:cNvPr id="238" name="楕円 237">
          <a:extLst>
            <a:ext uri="{FF2B5EF4-FFF2-40B4-BE49-F238E27FC236}">
              <a16:creationId xmlns:a16="http://schemas.microsoft.com/office/drawing/2014/main" id="{00000000-0008-0000-0E00-0000EE000000}"/>
            </a:ext>
          </a:extLst>
        </xdr:cNvPr>
        <xdr:cNvSpPr/>
      </xdr:nvSpPr>
      <xdr:spPr>
        <a:xfrm>
          <a:off x="9588500" y="1076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5084</xdr:rowOff>
    </xdr:from>
    <xdr:to>
      <xdr:col>55</xdr:col>
      <xdr:colOff>0</xdr:colOff>
      <xdr:row>63</xdr:row>
      <xdr:rowOff>15958</xdr:rowOff>
    </xdr:to>
    <xdr:cxnSp macro="">
      <xdr:nvCxnSpPr>
        <xdr:cNvPr id="239" name="直線コネクタ 238">
          <a:extLst>
            <a:ext uri="{FF2B5EF4-FFF2-40B4-BE49-F238E27FC236}">
              <a16:creationId xmlns:a16="http://schemas.microsoft.com/office/drawing/2014/main" id="{00000000-0008-0000-0E00-0000EF000000}"/>
            </a:ext>
          </a:extLst>
        </xdr:cNvPr>
        <xdr:cNvCxnSpPr/>
      </xdr:nvCxnSpPr>
      <xdr:spPr>
        <a:xfrm flipV="1">
          <a:off x="9639300" y="10806434"/>
          <a:ext cx="838200" cy="1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147855</xdr:rowOff>
    </xdr:from>
    <xdr:to>
      <xdr:col>46</xdr:col>
      <xdr:colOff>38100</xdr:colOff>
      <xdr:row>63</xdr:row>
      <xdr:rowOff>78005</xdr:rowOff>
    </xdr:to>
    <xdr:sp macro="" textlink="">
      <xdr:nvSpPr>
        <xdr:cNvPr id="240" name="楕円 239">
          <a:extLst>
            <a:ext uri="{FF2B5EF4-FFF2-40B4-BE49-F238E27FC236}">
              <a16:creationId xmlns:a16="http://schemas.microsoft.com/office/drawing/2014/main" id="{00000000-0008-0000-0E00-0000F0000000}"/>
            </a:ext>
          </a:extLst>
        </xdr:cNvPr>
        <xdr:cNvSpPr/>
      </xdr:nvSpPr>
      <xdr:spPr>
        <a:xfrm>
          <a:off x="8699500" y="1077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15958</xdr:rowOff>
    </xdr:from>
    <xdr:to>
      <xdr:col>50</xdr:col>
      <xdr:colOff>114300</xdr:colOff>
      <xdr:row>63</xdr:row>
      <xdr:rowOff>27205</xdr:rowOff>
    </xdr:to>
    <xdr:cxnSp macro="">
      <xdr:nvCxnSpPr>
        <xdr:cNvPr id="241" name="直線コネクタ 240">
          <a:extLst>
            <a:ext uri="{FF2B5EF4-FFF2-40B4-BE49-F238E27FC236}">
              <a16:creationId xmlns:a16="http://schemas.microsoft.com/office/drawing/2014/main" id="{00000000-0008-0000-0E00-0000F1000000}"/>
            </a:ext>
          </a:extLst>
        </xdr:cNvPr>
        <xdr:cNvCxnSpPr/>
      </xdr:nvCxnSpPr>
      <xdr:spPr>
        <a:xfrm flipV="1">
          <a:off x="8750300" y="10817308"/>
          <a:ext cx="889000" cy="1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161968</xdr:rowOff>
    </xdr:from>
    <xdr:to>
      <xdr:col>41</xdr:col>
      <xdr:colOff>101600</xdr:colOff>
      <xdr:row>63</xdr:row>
      <xdr:rowOff>92118</xdr:rowOff>
    </xdr:to>
    <xdr:sp macro="" textlink="">
      <xdr:nvSpPr>
        <xdr:cNvPr id="242" name="楕円 241">
          <a:extLst>
            <a:ext uri="{FF2B5EF4-FFF2-40B4-BE49-F238E27FC236}">
              <a16:creationId xmlns:a16="http://schemas.microsoft.com/office/drawing/2014/main" id="{00000000-0008-0000-0E00-0000F2000000}"/>
            </a:ext>
          </a:extLst>
        </xdr:cNvPr>
        <xdr:cNvSpPr/>
      </xdr:nvSpPr>
      <xdr:spPr>
        <a:xfrm>
          <a:off x="7810500" y="1079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27205</xdr:rowOff>
    </xdr:from>
    <xdr:to>
      <xdr:col>45</xdr:col>
      <xdr:colOff>177800</xdr:colOff>
      <xdr:row>63</xdr:row>
      <xdr:rowOff>41318</xdr:rowOff>
    </xdr:to>
    <xdr:cxnSp macro="">
      <xdr:nvCxnSpPr>
        <xdr:cNvPr id="243" name="直線コネクタ 242">
          <a:extLst>
            <a:ext uri="{FF2B5EF4-FFF2-40B4-BE49-F238E27FC236}">
              <a16:creationId xmlns:a16="http://schemas.microsoft.com/office/drawing/2014/main" id="{00000000-0008-0000-0E00-0000F3000000}"/>
            </a:ext>
          </a:extLst>
        </xdr:cNvPr>
        <xdr:cNvCxnSpPr/>
      </xdr:nvCxnSpPr>
      <xdr:spPr>
        <a:xfrm flipV="1">
          <a:off x="7861300" y="10828555"/>
          <a:ext cx="889000" cy="14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64</xdr:row>
      <xdr:rowOff>16942</xdr:rowOff>
    </xdr:from>
    <xdr:ext cx="599010" cy="259045"/>
    <xdr:sp macro="" textlink="">
      <xdr:nvSpPr>
        <xdr:cNvPr id="244" name="n_1aveValue【橋りょう・トンネル】&#10;一人当たり有形固定資産（償却資産）額">
          <a:extLst>
            <a:ext uri="{FF2B5EF4-FFF2-40B4-BE49-F238E27FC236}">
              <a16:creationId xmlns:a16="http://schemas.microsoft.com/office/drawing/2014/main" id="{00000000-0008-0000-0E00-0000F4000000}"/>
            </a:ext>
          </a:extLst>
        </xdr:cNvPr>
        <xdr:cNvSpPr txBox="1"/>
      </xdr:nvSpPr>
      <xdr:spPr>
        <a:xfrm>
          <a:off x="9327095" y="10989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21463</xdr:rowOff>
    </xdr:from>
    <xdr:ext cx="599010" cy="259045"/>
    <xdr:sp macro="" textlink="">
      <xdr:nvSpPr>
        <xdr:cNvPr id="245" name="n_2aveValue【橋りょう・トンネル】&#10;一人当たり有形固定資産（償却資産）額">
          <a:extLst>
            <a:ext uri="{FF2B5EF4-FFF2-40B4-BE49-F238E27FC236}">
              <a16:creationId xmlns:a16="http://schemas.microsoft.com/office/drawing/2014/main" id="{00000000-0008-0000-0E00-0000F5000000}"/>
            </a:ext>
          </a:extLst>
        </xdr:cNvPr>
        <xdr:cNvSpPr txBox="1"/>
      </xdr:nvSpPr>
      <xdr:spPr>
        <a:xfrm>
          <a:off x="8450795" y="10994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63</xdr:row>
      <xdr:rowOff>155712</xdr:rowOff>
    </xdr:from>
    <xdr:ext cx="690189" cy="259045"/>
    <xdr:sp macro="" textlink="">
      <xdr:nvSpPr>
        <xdr:cNvPr id="246" name="n_3aveValue【橋りょう・トンネル】&#10;一人当たり有形固定資産（償却資産）額">
          <a:extLst>
            <a:ext uri="{FF2B5EF4-FFF2-40B4-BE49-F238E27FC236}">
              <a16:creationId xmlns:a16="http://schemas.microsoft.com/office/drawing/2014/main" id="{00000000-0008-0000-0E00-0000F6000000}"/>
            </a:ext>
          </a:extLst>
        </xdr:cNvPr>
        <xdr:cNvSpPr txBox="1"/>
      </xdr:nvSpPr>
      <xdr:spPr>
        <a:xfrm>
          <a:off x="7516205" y="109570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152475</xdr:rowOff>
    </xdr:from>
    <xdr:ext cx="690189" cy="259045"/>
    <xdr:sp macro="" textlink="">
      <xdr:nvSpPr>
        <xdr:cNvPr id="247" name="n_4aveValue【橋りょう・トンネル】&#10;一人当たり有形固定資産（償却資産）額">
          <a:extLst>
            <a:ext uri="{FF2B5EF4-FFF2-40B4-BE49-F238E27FC236}">
              <a16:creationId xmlns:a16="http://schemas.microsoft.com/office/drawing/2014/main" id="{00000000-0008-0000-0E00-0000F7000000}"/>
            </a:ext>
          </a:extLst>
        </xdr:cNvPr>
        <xdr:cNvSpPr txBox="1"/>
      </xdr:nvSpPr>
      <xdr:spPr>
        <a:xfrm>
          <a:off x="6627205" y="106109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61</xdr:row>
      <xdr:rowOff>83285</xdr:rowOff>
    </xdr:from>
    <xdr:ext cx="690189" cy="259045"/>
    <xdr:sp macro="" textlink="">
      <xdr:nvSpPr>
        <xdr:cNvPr id="248" name="n_1mainValue【橋りょう・トンネル】&#10;一人当たり有形固定資産（償却資産）額">
          <a:extLst>
            <a:ext uri="{FF2B5EF4-FFF2-40B4-BE49-F238E27FC236}">
              <a16:creationId xmlns:a16="http://schemas.microsoft.com/office/drawing/2014/main" id="{00000000-0008-0000-0E00-0000F8000000}"/>
            </a:ext>
          </a:extLst>
        </xdr:cNvPr>
        <xdr:cNvSpPr txBox="1"/>
      </xdr:nvSpPr>
      <xdr:spPr>
        <a:xfrm>
          <a:off x="9281505" y="1054173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94532</xdr:rowOff>
    </xdr:from>
    <xdr:ext cx="690189" cy="259045"/>
    <xdr:sp macro="" textlink="">
      <xdr:nvSpPr>
        <xdr:cNvPr id="249" name="n_2mainValue【橋りょう・トンネル】&#10;一人当たり有形固定資産（償却資産）額">
          <a:extLst>
            <a:ext uri="{FF2B5EF4-FFF2-40B4-BE49-F238E27FC236}">
              <a16:creationId xmlns:a16="http://schemas.microsoft.com/office/drawing/2014/main" id="{00000000-0008-0000-0E00-0000F9000000}"/>
            </a:ext>
          </a:extLst>
        </xdr:cNvPr>
        <xdr:cNvSpPr txBox="1"/>
      </xdr:nvSpPr>
      <xdr:spPr>
        <a:xfrm>
          <a:off x="8405205" y="105529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108645</xdr:rowOff>
    </xdr:from>
    <xdr:ext cx="690189" cy="259045"/>
    <xdr:sp macro="" textlink="">
      <xdr:nvSpPr>
        <xdr:cNvPr id="250" name="n_3mainValue【橋りょう・トンネル】&#10;一人当たり有形固定資産（償却資産）額">
          <a:extLst>
            <a:ext uri="{FF2B5EF4-FFF2-40B4-BE49-F238E27FC236}">
              <a16:creationId xmlns:a16="http://schemas.microsoft.com/office/drawing/2014/main" id="{00000000-0008-0000-0E00-0000FA000000}"/>
            </a:ext>
          </a:extLst>
        </xdr:cNvPr>
        <xdr:cNvSpPr txBox="1"/>
      </xdr:nvSpPr>
      <xdr:spPr>
        <a:xfrm>
          <a:off x="7516205" y="105670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1" name="正方形/長方形 250">
          <a:extLst>
            <a:ext uri="{FF2B5EF4-FFF2-40B4-BE49-F238E27FC236}">
              <a16:creationId xmlns:a16="http://schemas.microsoft.com/office/drawing/2014/main" id="{00000000-0008-0000-0E00-0000FB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2" name="正方形/長方形 251">
          <a:extLst>
            <a:ext uri="{FF2B5EF4-FFF2-40B4-BE49-F238E27FC236}">
              <a16:creationId xmlns:a16="http://schemas.microsoft.com/office/drawing/2014/main" id="{00000000-0008-0000-0E00-0000FC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3" name="正方形/長方形 252">
          <a:extLst>
            <a:ext uri="{FF2B5EF4-FFF2-40B4-BE49-F238E27FC236}">
              <a16:creationId xmlns:a16="http://schemas.microsoft.com/office/drawing/2014/main" id="{00000000-0008-0000-0E00-0000FD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4" name="正方形/長方形 253">
          <a:extLst>
            <a:ext uri="{FF2B5EF4-FFF2-40B4-BE49-F238E27FC236}">
              <a16:creationId xmlns:a16="http://schemas.microsoft.com/office/drawing/2014/main" id="{00000000-0008-0000-0E00-0000FE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5" name="正方形/長方形 254">
          <a:extLst>
            <a:ext uri="{FF2B5EF4-FFF2-40B4-BE49-F238E27FC236}">
              <a16:creationId xmlns:a16="http://schemas.microsoft.com/office/drawing/2014/main" id="{00000000-0008-0000-0E00-0000FF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6" name="正方形/長方形 255">
          <a:extLst>
            <a:ext uri="{FF2B5EF4-FFF2-40B4-BE49-F238E27FC236}">
              <a16:creationId xmlns:a16="http://schemas.microsoft.com/office/drawing/2014/main" id="{00000000-0008-0000-0E00-000000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7" name="正方形/長方形 256">
          <a:extLst>
            <a:ext uri="{FF2B5EF4-FFF2-40B4-BE49-F238E27FC236}">
              <a16:creationId xmlns:a16="http://schemas.microsoft.com/office/drawing/2014/main" id="{00000000-0008-0000-0E00-000001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8" name="正方形/長方形 257">
          <a:extLst>
            <a:ext uri="{FF2B5EF4-FFF2-40B4-BE49-F238E27FC236}">
              <a16:creationId xmlns:a16="http://schemas.microsoft.com/office/drawing/2014/main" id="{00000000-0008-0000-0E00-000002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9" name="テキスト ボックス 258">
          <a:extLst>
            <a:ext uri="{FF2B5EF4-FFF2-40B4-BE49-F238E27FC236}">
              <a16:creationId xmlns:a16="http://schemas.microsoft.com/office/drawing/2014/main" id="{00000000-0008-0000-0E00-000003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0" name="直線コネクタ 259">
          <a:extLst>
            <a:ext uri="{FF2B5EF4-FFF2-40B4-BE49-F238E27FC236}">
              <a16:creationId xmlns:a16="http://schemas.microsoft.com/office/drawing/2014/main" id="{00000000-0008-0000-0E00-000004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1" name="テキスト ボックス 260">
          <a:extLst>
            <a:ext uri="{FF2B5EF4-FFF2-40B4-BE49-F238E27FC236}">
              <a16:creationId xmlns:a16="http://schemas.microsoft.com/office/drawing/2014/main" id="{00000000-0008-0000-0E00-000005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2" name="直線コネクタ 261">
          <a:extLst>
            <a:ext uri="{FF2B5EF4-FFF2-40B4-BE49-F238E27FC236}">
              <a16:creationId xmlns:a16="http://schemas.microsoft.com/office/drawing/2014/main" id="{00000000-0008-0000-0E00-000006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3" name="テキスト ボックス 262">
          <a:extLst>
            <a:ext uri="{FF2B5EF4-FFF2-40B4-BE49-F238E27FC236}">
              <a16:creationId xmlns:a16="http://schemas.microsoft.com/office/drawing/2014/main" id="{00000000-0008-0000-0E00-000007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4" name="直線コネクタ 263">
          <a:extLst>
            <a:ext uri="{FF2B5EF4-FFF2-40B4-BE49-F238E27FC236}">
              <a16:creationId xmlns:a16="http://schemas.microsoft.com/office/drawing/2014/main" id="{00000000-0008-0000-0E00-000008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5" name="テキスト ボックス 264">
          <a:extLst>
            <a:ext uri="{FF2B5EF4-FFF2-40B4-BE49-F238E27FC236}">
              <a16:creationId xmlns:a16="http://schemas.microsoft.com/office/drawing/2014/main" id="{00000000-0008-0000-0E00-000009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6" name="直線コネクタ 265">
          <a:extLst>
            <a:ext uri="{FF2B5EF4-FFF2-40B4-BE49-F238E27FC236}">
              <a16:creationId xmlns:a16="http://schemas.microsoft.com/office/drawing/2014/main" id="{00000000-0008-0000-0E00-00000A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7" name="テキスト ボックス 266">
          <a:extLst>
            <a:ext uri="{FF2B5EF4-FFF2-40B4-BE49-F238E27FC236}">
              <a16:creationId xmlns:a16="http://schemas.microsoft.com/office/drawing/2014/main" id="{00000000-0008-0000-0E00-00000B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8" name="直線コネクタ 267">
          <a:extLst>
            <a:ext uri="{FF2B5EF4-FFF2-40B4-BE49-F238E27FC236}">
              <a16:creationId xmlns:a16="http://schemas.microsoft.com/office/drawing/2014/main" id="{00000000-0008-0000-0E00-00000C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9" name="テキスト ボックス 268">
          <a:extLst>
            <a:ext uri="{FF2B5EF4-FFF2-40B4-BE49-F238E27FC236}">
              <a16:creationId xmlns:a16="http://schemas.microsoft.com/office/drawing/2014/main" id="{00000000-0008-0000-0E00-00000D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0" name="直線コネクタ 269">
          <a:extLst>
            <a:ext uri="{FF2B5EF4-FFF2-40B4-BE49-F238E27FC236}">
              <a16:creationId xmlns:a16="http://schemas.microsoft.com/office/drawing/2014/main" id="{00000000-0008-0000-0E00-00000E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1" name="テキスト ボックス 270">
          <a:extLst>
            <a:ext uri="{FF2B5EF4-FFF2-40B4-BE49-F238E27FC236}">
              <a16:creationId xmlns:a16="http://schemas.microsoft.com/office/drawing/2014/main" id="{00000000-0008-0000-0E00-00000F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4" name="【公営住宅】&#10;有形固定資産減価償却率グラフ枠">
          <a:extLst>
            <a:ext uri="{FF2B5EF4-FFF2-40B4-BE49-F238E27FC236}">
              <a16:creationId xmlns:a16="http://schemas.microsoft.com/office/drawing/2014/main" id="{00000000-0008-0000-0E00-000012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163830</xdr:rowOff>
    </xdr:from>
    <xdr:to>
      <xdr:col>24</xdr:col>
      <xdr:colOff>62865</xdr:colOff>
      <xdr:row>86</xdr:row>
      <xdr:rowOff>30480</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flipV="1">
          <a:off x="4634865" y="1336548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34307</xdr:rowOff>
    </xdr:from>
    <xdr:ext cx="405111" cy="259045"/>
    <xdr:sp macro="" textlink="">
      <xdr:nvSpPr>
        <xdr:cNvPr id="276" name="【公営住宅】&#10;有形固定資産減価償却率最小値テキスト">
          <a:extLst>
            <a:ext uri="{FF2B5EF4-FFF2-40B4-BE49-F238E27FC236}">
              <a16:creationId xmlns:a16="http://schemas.microsoft.com/office/drawing/2014/main" id="{00000000-0008-0000-0E00-000014010000}"/>
            </a:ext>
          </a:extLst>
        </xdr:cNvPr>
        <xdr:cNvSpPr txBox="1"/>
      </xdr:nvSpPr>
      <xdr:spPr>
        <a:xfrm>
          <a:off x="4673600" y="1477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30480</xdr:rowOff>
    </xdr:from>
    <xdr:to>
      <xdr:col>24</xdr:col>
      <xdr:colOff>152400</xdr:colOff>
      <xdr:row>86</xdr:row>
      <xdr:rowOff>30480</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4546600" y="1477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110507</xdr:rowOff>
    </xdr:from>
    <xdr:ext cx="405111" cy="259045"/>
    <xdr:sp macro="" textlink="">
      <xdr:nvSpPr>
        <xdr:cNvPr id="278" name="【公営住宅】&#10;有形固定資産減価償却率最大値テキスト">
          <a:extLst>
            <a:ext uri="{FF2B5EF4-FFF2-40B4-BE49-F238E27FC236}">
              <a16:creationId xmlns:a16="http://schemas.microsoft.com/office/drawing/2014/main" id="{00000000-0008-0000-0E00-000016010000}"/>
            </a:ext>
          </a:extLst>
        </xdr:cNvPr>
        <xdr:cNvSpPr txBox="1"/>
      </xdr:nvSpPr>
      <xdr:spPr>
        <a:xfrm>
          <a:off x="4673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163830</xdr:rowOff>
    </xdr:from>
    <xdr:to>
      <xdr:col>24</xdr:col>
      <xdr:colOff>152400</xdr:colOff>
      <xdr:row>77</xdr:row>
      <xdr:rowOff>163830</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4546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66691</xdr:rowOff>
    </xdr:from>
    <xdr:ext cx="405111" cy="259045"/>
    <xdr:sp macro="" textlink="">
      <xdr:nvSpPr>
        <xdr:cNvPr id="280" name="【公営住宅】&#10;有形固定資産減価償却率平均値テキスト">
          <a:extLst>
            <a:ext uri="{FF2B5EF4-FFF2-40B4-BE49-F238E27FC236}">
              <a16:creationId xmlns:a16="http://schemas.microsoft.com/office/drawing/2014/main" id="{00000000-0008-0000-0E00-000018010000}"/>
            </a:ext>
          </a:extLst>
        </xdr:cNvPr>
        <xdr:cNvSpPr txBox="1"/>
      </xdr:nvSpPr>
      <xdr:spPr>
        <a:xfrm>
          <a:off x="4673600" y="14125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88264</xdr:rowOff>
    </xdr:from>
    <xdr:to>
      <xdr:col>24</xdr:col>
      <xdr:colOff>114300</xdr:colOff>
      <xdr:row>83</xdr:row>
      <xdr:rowOff>18414</xdr:rowOff>
    </xdr:to>
    <xdr:sp macro="" textlink="">
      <xdr:nvSpPr>
        <xdr:cNvPr id="281" name="フローチャート: 判断 280">
          <a:extLst>
            <a:ext uri="{FF2B5EF4-FFF2-40B4-BE49-F238E27FC236}">
              <a16:creationId xmlns:a16="http://schemas.microsoft.com/office/drawing/2014/main" id="{00000000-0008-0000-0E00-000019010000}"/>
            </a:ext>
          </a:extLst>
        </xdr:cNvPr>
        <xdr:cNvSpPr/>
      </xdr:nvSpPr>
      <xdr:spPr>
        <a:xfrm>
          <a:off x="4584700" y="1414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103505</xdr:rowOff>
    </xdr:from>
    <xdr:to>
      <xdr:col>20</xdr:col>
      <xdr:colOff>38100</xdr:colOff>
      <xdr:row>83</xdr:row>
      <xdr:rowOff>33655</xdr:rowOff>
    </xdr:to>
    <xdr:sp macro="" textlink="">
      <xdr:nvSpPr>
        <xdr:cNvPr id="282" name="フローチャート: 判断 281">
          <a:extLst>
            <a:ext uri="{FF2B5EF4-FFF2-40B4-BE49-F238E27FC236}">
              <a16:creationId xmlns:a16="http://schemas.microsoft.com/office/drawing/2014/main" id="{00000000-0008-0000-0E00-00001A010000}"/>
            </a:ext>
          </a:extLst>
        </xdr:cNvPr>
        <xdr:cNvSpPr/>
      </xdr:nvSpPr>
      <xdr:spPr>
        <a:xfrm>
          <a:off x="37465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4445</xdr:rowOff>
    </xdr:from>
    <xdr:to>
      <xdr:col>15</xdr:col>
      <xdr:colOff>101600</xdr:colOff>
      <xdr:row>82</xdr:row>
      <xdr:rowOff>106045</xdr:rowOff>
    </xdr:to>
    <xdr:sp macro="" textlink="">
      <xdr:nvSpPr>
        <xdr:cNvPr id="283" name="フローチャート: 判断 282">
          <a:extLst>
            <a:ext uri="{FF2B5EF4-FFF2-40B4-BE49-F238E27FC236}">
              <a16:creationId xmlns:a16="http://schemas.microsoft.com/office/drawing/2014/main" id="{00000000-0008-0000-0E00-00001B010000}"/>
            </a:ext>
          </a:extLst>
        </xdr:cNvPr>
        <xdr:cNvSpPr/>
      </xdr:nvSpPr>
      <xdr:spPr>
        <a:xfrm>
          <a:off x="2857500" y="1406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61595</xdr:rowOff>
    </xdr:from>
    <xdr:to>
      <xdr:col>10</xdr:col>
      <xdr:colOff>165100</xdr:colOff>
      <xdr:row>82</xdr:row>
      <xdr:rowOff>163195</xdr:rowOff>
    </xdr:to>
    <xdr:sp macro="" textlink="">
      <xdr:nvSpPr>
        <xdr:cNvPr id="284" name="フローチャート: 判断 283">
          <a:extLst>
            <a:ext uri="{FF2B5EF4-FFF2-40B4-BE49-F238E27FC236}">
              <a16:creationId xmlns:a16="http://schemas.microsoft.com/office/drawing/2014/main" id="{00000000-0008-0000-0E00-00001C010000}"/>
            </a:ext>
          </a:extLst>
        </xdr:cNvPr>
        <xdr:cNvSpPr/>
      </xdr:nvSpPr>
      <xdr:spPr>
        <a:xfrm>
          <a:off x="19685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19686</xdr:rowOff>
    </xdr:from>
    <xdr:to>
      <xdr:col>6</xdr:col>
      <xdr:colOff>38100</xdr:colOff>
      <xdr:row>82</xdr:row>
      <xdr:rowOff>121286</xdr:rowOff>
    </xdr:to>
    <xdr:sp macro="" textlink="">
      <xdr:nvSpPr>
        <xdr:cNvPr id="285" name="フローチャート: 判断 284">
          <a:extLst>
            <a:ext uri="{FF2B5EF4-FFF2-40B4-BE49-F238E27FC236}">
              <a16:creationId xmlns:a16="http://schemas.microsoft.com/office/drawing/2014/main" id="{00000000-0008-0000-0E00-00001D010000}"/>
            </a:ext>
          </a:extLst>
        </xdr:cNvPr>
        <xdr:cNvSpPr/>
      </xdr:nvSpPr>
      <xdr:spPr>
        <a:xfrm>
          <a:off x="1079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00000000-0008-0000-0E00-00001F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00000000-0008-0000-0E00-000020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0000000-0008-0000-0E00-000021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0000000-0008-0000-0E00-000022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53975</xdr:rowOff>
    </xdr:from>
    <xdr:to>
      <xdr:col>24</xdr:col>
      <xdr:colOff>114300</xdr:colOff>
      <xdr:row>82</xdr:row>
      <xdr:rowOff>155575</xdr:rowOff>
    </xdr:to>
    <xdr:sp macro="" textlink="">
      <xdr:nvSpPr>
        <xdr:cNvPr id="291" name="楕円 290">
          <a:extLst>
            <a:ext uri="{FF2B5EF4-FFF2-40B4-BE49-F238E27FC236}">
              <a16:creationId xmlns:a16="http://schemas.microsoft.com/office/drawing/2014/main" id="{00000000-0008-0000-0E00-000023010000}"/>
            </a:ext>
          </a:extLst>
        </xdr:cNvPr>
        <xdr:cNvSpPr/>
      </xdr:nvSpPr>
      <xdr:spPr>
        <a:xfrm>
          <a:off x="4584700" y="1411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76852</xdr:rowOff>
    </xdr:from>
    <xdr:ext cx="405111" cy="259045"/>
    <xdr:sp macro="" textlink="">
      <xdr:nvSpPr>
        <xdr:cNvPr id="292" name="【公営住宅】&#10;有形固定資産減価償却率該当値テキスト">
          <a:extLst>
            <a:ext uri="{FF2B5EF4-FFF2-40B4-BE49-F238E27FC236}">
              <a16:creationId xmlns:a16="http://schemas.microsoft.com/office/drawing/2014/main" id="{00000000-0008-0000-0E00-000024010000}"/>
            </a:ext>
          </a:extLst>
        </xdr:cNvPr>
        <xdr:cNvSpPr txBox="1"/>
      </xdr:nvSpPr>
      <xdr:spPr>
        <a:xfrm>
          <a:off x="4673600" y="1396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636</xdr:rowOff>
    </xdr:from>
    <xdr:to>
      <xdr:col>20</xdr:col>
      <xdr:colOff>38100</xdr:colOff>
      <xdr:row>82</xdr:row>
      <xdr:rowOff>102236</xdr:rowOff>
    </xdr:to>
    <xdr:sp macro="" textlink="">
      <xdr:nvSpPr>
        <xdr:cNvPr id="293" name="楕円 292">
          <a:extLst>
            <a:ext uri="{FF2B5EF4-FFF2-40B4-BE49-F238E27FC236}">
              <a16:creationId xmlns:a16="http://schemas.microsoft.com/office/drawing/2014/main" id="{00000000-0008-0000-0E00-000025010000}"/>
            </a:ext>
          </a:extLst>
        </xdr:cNvPr>
        <xdr:cNvSpPr/>
      </xdr:nvSpPr>
      <xdr:spPr>
        <a:xfrm>
          <a:off x="3746500" y="1405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51436</xdr:rowOff>
    </xdr:from>
    <xdr:to>
      <xdr:col>24</xdr:col>
      <xdr:colOff>63500</xdr:colOff>
      <xdr:row>82</xdr:row>
      <xdr:rowOff>104775</xdr:rowOff>
    </xdr:to>
    <xdr:cxnSp macro="">
      <xdr:nvCxnSpPr>
        <xdr:cNvPr id="294" name="直線コネクタ 293">
          <a:extLst>
            <a:ext uri="{FF2B5EF4-FFF2-40B4-BE49-F238E27FC236}">
              <a16:creationId xmlns:a16="http://schemas.microsoft.com/office/drawing/2014/main" id="{00000000-0008-0000-0E00-000026010000}"/>
            </a:ext>
          </a:extLst>
        </xdr:cNvPr>
        <xdr:cNvCxnSpPr/>
      </xdr:nvCxnSpPr>
      <xdr:spPr>
        <a:xfrm>
          <a:off x="3797300" y="14110336"/>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156845</xdr:rowOff>
    </xdr:from>
    <xdr:to>
      <xdr:col>15</xdr:col>
      <xdr:colOff>101600</xdr:colOff>
      <xdr:row>82</xdr:row>
      <xdr:rowOff>86995</xdr:rowOff>
    </xdr:to>
    <xdr:sp macro="" textlink="">
      <xdr:nvSpPr>
        <xdr:cNvPr id="295" name="楕円 294">
          <a:extLst>
            <a:ext uri="{FF2B5EF4-FFF2-40B4-BE49-F238E27FC236}">
              <a16:creationId xmlns:a16="http://schemas.microsoft.com/office/drawing/2014/main" id="{00000000-0008-0000-0E00-000027010000}"/>
            </a:ext>
          </a:extLst>
        </xdr:cNvPr>
        <xdr:cNvSpPr/>
      </xdr:nvSpPr>
      <xdr:spPr>
        <a:xfrm>
          <a:off x="2857500" y="1404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36195</xdr:rowOff>
    </xdr:from>
    <xdr:to>
      <xdr:col>19</xdr:col>
      <xdr:colOff>177800</xdr:colOff>
      <xdr:row>82</xdr:row>
      <xdr:rowOff>51436</xdr:rowOff>
    </xdr:to>
    <xdr:cxnSp macro="">
      <xdr:nvCxnSpPr>
        <xdr:cNvPr id="296" name="直線コネクタ 295">
          <a:extLst>
            <a:ext uri="{FF2B5EF4-FFF2-40B4-BE49-F238E27FC236}">
              <a16:creationId xmlns:a16="http://schemas.microsoft.com/office/drawing/2014/main" id="{00000000-0008-0000-0E00-000028010000}"/>
            </a:ext>
          </a:extLst>
        </xdr:cNvPr>
        <xdr:cNvCxnSpPr/>
      </xdr:nvCxnSpPr>
      <xdr:spPr>
        <a:xfrm>
          <a:off x="2908300" y="14095095"/>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120650</xdr:rowOff>
    </xdr:from>
    <xdr:to>
      <xdr:col>10</xdr:col>
      <xdr:colOff>165100</xdr:colOff>
      <xdr:row>84</xdr:row>
      <xdr:rowOff>50800</xdr:rowOff>
    </xdr:to>
    <xdr:sp macro="" textlink="">
      <xdr:nvSpPr>
        <xdr:cNvPr id="297" name="楕円 296">
          <a:extLst>
            <a:ext uri="{FF2B5EF4-FFF2-40B4-BE49-F238E27FC236}">
              <a16:creationId xmlns:a16="http://schemas.microsoft.com/office/drawing/2014/main" id="{00000000-0008-0000-0E00-000029010000}"/>
            </a:ext>
          </a:extLst>
        </xdr:cNvPr>
        <xdr:cNvSpPr/>
      </xdr:nvSpPr>
      <xdr:spPr>
        <a:xfrm>
          <a:off x="1968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36195</xdr:rowOff>
    </xdr:from>
    <xdr:to>
      <xdr:col>15</xdr:col>
      <xdr:colOff>50800</xdr:colOff>
      <xdr:row>84</xdr:row>
      <xdr:rowOff>0</xdr:rowOff>
    </xdr:to>
    <xdr:cxnSp macro="">
      <xdr:nvCxnSpPr>
        <xdr:cNvPr id="298" name="直線コネクタ 297">
          <a:extLst>
            <a:ext uri="{FF2B5EF4-FFF2-40B4-BE49-F238E27FC236}">
              <a16:creationId xmlns:a16="http://schemas.microsoft.com/office/drawing/2014/main" id="{00000000-0008-0000-0E00-00002A010000}"/>
            </a:ext>
          </a:extLst>
        </xdr:cNvPr>
        <xdr:cNvCxnSpPr/>
      </xdr:nvCxnSpPr>
      <xdr:spPr>
        <a:xfrm flipV="1">
          <a:off x="2019300" y="14095095"/>
          <a:ext cx="889000" cy="30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24782</xdr:rowOff>
    </xdr:from>
    <xdr:ext cx="405111" cy="259045"/>
    <xdr:sp macro="" textlink="">
      <xdr:nvSpPr>
        <xdr:cNvPr id="299" name="n_1aveValue【公営住宅】&#10;有形固定資産減価償却率">
          <a:extLst>
            <a:ext uri="{FF2B5EF4-FFF2-40B4-BE49-F238E27FC236}">
              <a16:creationId xmlns:a16="http://schemas.microsoft.com/office/drawing/2014/main" id="{00000000-0008-0000-0E00-00002B010000}"/>
            </a:ext>
          </a:extLst>
        </xdr:cNvPr>
        <xdr:cNvSpPr txBox="1"/>
      </xdr:nvSpPr>
      <xdr:spPr>
        <a:xfrm>
          <a:off x="3582044" y="1425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97172</xdr:rowOff>
    </xdr:from>
    <xdr:ext cx="405111" cy="259045"/>
    <xdr:sp macro="" textlink="">
      <xdr:nvSpPr>
        <xdr:cNvPr id="300" name="n_2aveValue【公営住宅】&#10;有形固定資産減価償却率">
          <a:extLst>
            <a:ext uri="{FF2B5EF4-FFF2-40B4-BE49-F238E27FC236}">
              <a16:creationId xmlns:a16="http://schemas.microsoft.com/office/drawing/2014/main" id="{00000000-0008-0000-0E00-00002C010000}"/>
            </a:ext>
          </a:extLst>
        </xdr:cNvPr>
        <xdr:cNvSpPr txBox="1"/>
      </xdr:nvSpPr>
      <xdr:spPr>
        <a:xfrm>
          <a:off x="2705744" y="1415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8272</xdr:rowOff>
    </xdr:from>
    <xdr:ext cx="405111" cy="259045"/>
    <xdr:sp macro="" textlink="">
      <xdr:nvSpPr>
        <xdr:cNvPr id="301" name="n_3aveValue【公営住宅】&#10;有形固定資産減価償却率">
          <a:extLst>
            <a:ext uri="{FF2B5EF4-FFF2-40B4-BE49-F238E27FC236}">
              <a16:creationId xmlns:a16="http://schemas.microsoft.com/office/drawing/2014/main" id="{00000000-0008-0000-0E00-00002D010000}"/>
            </a:ext>
          </a:extLst>
        </xdr:cNvPr>
        <xdr:cNvSpPr txBox="1"/>
      </xdr:nvSpPr>
      <xdr:spPr>
        <a:xfrm>
          <a:off x="1816744" y="1389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137813</xdr:rowOff>
    </xdr:from>
    <xdr:ext cx="405111" cy="259045"/>
    <xdr:sp macro="" textlink="">
      <xdr:nvSpPr>
        <xdr:cNvPr id="302" name="n_4aveValue【公営住宅】&#10;有形固定資産減価償却率">
          <a:extLst>
            <a:ext uri="{FF2B5EF4-FFF2-40B4-BE49-F238E27FC236}">
              <a16:creationId xmlns:a16="http://schemas.microsoft.com/office/drawing/2014/main" id="{00000000-0008-0000-0E00-00002E010000}"/>
            </a:ext>
          </a:extLst>
        </xdr:cNvPr>
        <xdr:cNvSpPr txBox="1"/>
      </xdr:nvSpPr>
      <xdr:spPr>
        <a:xfrm>
          <a:off x="9277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118763</xdr:rowOff>
    </xdr:from>
    <xdr:ext cx="405111" cy="259045"/>
    <xdr:sp macro="" textlink="">
      <xdr:nvSpPr>
        <xdr:cNvPr id="303" name="n_1mainValue【公営住宅】&#10;有形固定資産減価償却率">
          <a:extLst>
            <a:ext uri="{FF2B5EF4-FFF2-40B4-BE49-F238E27FC236}">
              <a16:creationId xmlns:a16="http://schemas.microsoft.com/office/drawing/2014/main" id="{00000000-0008-0000-0E00-00002F010000}"/>
            </a:ext>
          </a:extLst>
        </xdr:cNvPr>
        <xdr:cNvSpPr txBox="1"/>
      </xdr:nvSpPr>
      <xdr:spPr>
        <a:xfrm>
          <a:off x="3582044" y="1383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103522</xdr:rowOff>
    </xdr:from>
    <xdr:ext cx="405111" cy="259045"/>
    <xdr:sp macro="" textlink="">
      <xdr:nvSpPr>
        <xdr:cNvPr id="304" name="n_2mainValue【公営住宅】&#10;有形固定資産減価償却率">
          <a:extLst>
            <a:ext uri="{FF2B5EF4-FFF2-40B4-BE49-F238E27FC236}">
              <a16:creationId xmlns:a16="http://schemas.microsoft.com/office/drawing/2014/main" id="{00000000-0008-0000-0E00-000030010000}"/>
            </a:ext>
          </a:extLst>
        </xdr:cNvPr>
        <xdr:cNvSpPr txBox="1"/>
      </xdr:nvSpPr>
      <xdr:spPr>
        <a:xfrm>
          <a:off x="2705744"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41927</xdr:rowOff>
    </xdr:from>
    <xdr:ext cx="405111" cy="259045"/>
    <xdr:sp macro="" textlink="">
      <xdr:nvSpPr>
        <xdr:cNvPr id="305" name="n_3mainValue【公営住宅】&#10;有形固定資産減価償却率">
          <a:extLst>
            <a:ext uri="{FF2B5EF4-FFF2-40B4-BE49-F238E27FC236}">
              <a16:creationId xmlns:a16="http://schemas.microsoft.com/office/drawing/2014/main" id="{00000000-0008-0000-0E00-000031010000}"/>
            </a:ext>
          </a:extLst>
        </xdr:cNvPr>
        <xdr:cNvSpPr txBox="1"/>
      </xdr:nvSpPr>
      <xdr:spPr>
        <a:xfrm>
          <a:off x="1816744" y="1444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6" name="正方形/長方形 305">
          <a:extLst>
            <a:ext uri="{FF2B5EF4-FFF2-40B4-BE49-F238E27FC236}">
              <a16:creationId xmlns:a16="http://schemas.microsoft.com/office/drawing/2014/main" id="{00000000-0008-0000-0E00-00003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7" name="正方形/長方形 306">
          <a:extLst>
            <a:ext uri="{FF2B5EF4-FFF2-40B4-BE49-F238E27FC236}">
              <a16:creationId xmlns:a16="http://schemas.microsoft.com/office/drawing/2014/main" id="{00000000-0008-0000-0E00-00003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8" name="正方形/長方形 307">
          <a:extLst>
            <a:ext uri="{FF2B5EF4-FFF2-40B4-BE49-F238E27FC236}">
              <a16:creationId xmlns:a16="http://schemas.microsoft.com/office/drawing/2014/main" id="{00000000-0008-0000-0E00-00003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9" name="正方形/長方形 308">
          <a:extLst>
            <a:ext uri="{FF2B5EF4-FFF2-40B4-BE49-F238E27FC236}">
              <a16:creationId xmlns:a16="http://schemas.microsoft.com/office/drawing/2014/main" id="{00000000-0008-0000-0E00-00003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0" name="正方形/長方形 309">
          <a:extLst>
            <a:ext uri="{FF2B5EF4-FFF2-40B4-BE49-F238E27FC236}">
              <a16:creationId xmlns:a16="http://schemas.microsoft.com/office/drawing/2014/main" id="{00000000-0008-0000-0E00-00003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1" name="正方形/長方形 310">
          <a:extLst>
            <a:ext uri="{FF2B5EF4-FFF2-40B4-BE49-F238E27FC236}">
              <a16:creationId xmlns:a16="http://schemas.microsoft.com/office/drawing/2014/main" id="{00000000-0008-0000-0E00-00003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2" name="正方形/長方形 311">
          <a:extLst>
            <a:ext uri="{FF2B5EF4-FFF2-40B4-BE49-F238E27FC236}">
              <a16:creationId xmlns:a16="http://schemas.microsoft.com/office/drawing/2014/main" id="{00000000-0008-0000-0E00-00003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3" name="正方形/長方形 312">
          <a:extLst>
            <a:ext uri="{FF2B5EF4-FFF2-40B4-BE49-F238E27FC236}">
              <a16:creationId xmlns:a16="http://schemas.microsoft.com/office/drawing/2014/main" id="{00000000-0008-0000-0E00-00003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4" name="テキスト ボックス 313">
          <a:extLst>
            <a:ext uri="{FF2B5EF4-FFF2-40B4-BE49-F238E27FC236}">
              <a16:creationId xmlns:a16="http://schemas.microsoft.com/office/drawing/2014/main" id="{00000000-0008-0000-0E00-00003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5" name="直線コネクタ 314">
          <a:extLst>
            <a:ext uri="{FF2B5EF4-FFF2-40B4-BE49-F238E27FC236}">
              <a16:creationId xmlns:a16="http://schemas.microsoft.com/office/drawing/2014/main" id="{00000000-0008-0000-0E00-00003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6" name="直線コネクタ 315">
          <a:extLst>
            <a:ext uri="{FF2B5EF4-FFF2-40B4-BE49-F238E27FC236}">
              <a16:creationId xmlns:a16="http://schemas.microsoft.com/office/drawing/2014/main" id="{00000000-0008-0000-0E00-00003C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7" name="テキスト ボックス 316">
          <a:extLst>
            <a:ext uri="{FF2B5EF4-FFF2-40B4-BE49-F238E27FC236}">
              <a16:creationId xmlns:a16="http://schemas.microsoft.com/office/drawing/2014/main" id="{00000000-0008-0000-0E00-00003D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8" name="直線コネクタ 317">
          <a:extLst>
            <a:ext uri="{FF2B5EF4-FFF2-40B4-BE49-F238E27FC236}">
              <a16:creationId xmlns:a16="http://schemas.microsoft.com/office/drawing/2014/main" id="{00000000-0008-0000-0E00-00003E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9" name="テキスト ボックス 318">
          <a:extLst>
            <a:ext uri="{FF2B5EF4-FFF2-40B4-BE49-F238E27FC236}">
              <a16:creationId xmlns:a16="http://schemas.microsoft.com/office/drawing/2014/main" id="{00000000-0008-0000-0E00-00003F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0" name="直線コネクタ 319">
          <a:extLst>
            <a:ext uri="{FF2B5EF4-FFF2-40B4-BE49-F238E27FC236}">
              <a16:creationId xmlns:a16="http://schemas.microsoft.com/office/drawing/2014/main" id="{00000000-0008-0000-0E00-000040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1" name="テキスト ボックス 320">
          <a:extLst>
            <a:ext uri="{FF2B5EF4-FFF2-40B4-BE49-F238E27FC236}">
              <a16:creationId xmlns:a16="http://schemas.microsoft.com/office/drawing/2014/main" id="{00000000-0008-0000-0E00-000041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2" name="直線コネクタ 321">
          <a:extLst>
            <a:ext uri="{FF2B5EF4-FFF2-40B4-BE49-F238E27FC236}">
              <a16:creationId xmlns:a16="http://schemas.microsoft.com/office/drawing/2014/main" id="{00000000-0008-0000-0E00-000042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3" name="テキスト ボックス 322">
          <a:extLst>
            <a:ext uri="{FF2B5EF4-FFF2-40B4-BE49-F238E27FC236}">
              <a16:creationId xmlns:a16="http://schemas.microsoft.com/office/drawing/2014/main" id="{00000000-0008-0000-0E00-000043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4" name="直線コネクタ 323">
          <a:extLst>
            <a:ext uri="{FF2B5EF4-FFF2-40B4-BE49-F238E27FC236}">
              <a16:creationId xmlns:a16="http://schemas.microsoft.com/office/drawing/2014/main" id="{00000000-0008-0000-0E00-000044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25" name="テキスト ボックス 324">
          <a:extLst>
            <a:ext uri="{FF2B5EF4-FFF2-40B4-BE49-F238E27FC236}">
              <a16:creationId xmlns:a16="http://schemas.microsoft.com/office/drawing/2014/main" id="{00000000-0008-0000-0E00-000045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6" name="直線コネクタ 325">
          <a:extLst>
            <a:ext uri="{FF2B5EF4-FFF2-40B4-BE49-F238E27FC236}">
              <a16:creationId xmlns:a16="http://schemas.microsoft.com/office/drawing/2014/main" id="{00000000-0008-0000-0E00-00004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7" name="テキスト ボックス 326">
          <a:extLst>
            <a:ext uri="{FF2B5EF4-FFF2-40B4-BE49-F238E27FC236}">
              <a16:creationId xmlns:a16="http://schemas.microsoft.com/office/drawing/2014/main" id="{00000000-0008-0000-0E00-000047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8" name="【公営住宅】&#10;一人当たり面積グラフ枠">
          <a:extLst>
            <a:ext uri="{FF2B5EF4-FFF2-40B4-BE49-F238E27FC236}">
              <a16:creationId xmlns:a16="http://schemas.microsoft.com/office/drawing/2014/main" id="{00000000-0008-0000-0E00-00004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60452</xdr:rowOff>
    </xdr:from>
    <xdr:to>
      <xdr:col>54</xdr:col>
      <xdr:colOff>189865</xdr:colOff>
      <xdr:row>85</xdr:row>
      <xdr:rowOff>166370</xdr:rowOff>
    </xdr:to>
    <xdr:cxnSp macro="">
      <xdr:nvCxnSpPr>
        <xdr:cNvPr id="329" name="直線コネクタ 328">
          <a:extLst>
            <a:ext uri="{FF2B5EF4-FFF2-40B4-BE49-F238E27FC236}">
              <a16:creationId xmlns:a16="http://schemas.microsoft.com/office/drawing/2014/main" id="{00000000-0008-0000-0E00-000049010000}"/>
            </a:ext>
          </a:extLst>
        </xdr:cNvPr>
        <xdr:cNvCxnSpPr/>
      </xdr:nvCxnSpPr>
      <xdr:spPr>
        <a:xfrm flipV="1">
          <a:off x="10476865" y="13262102"/>
          <a:ext cx="0" cy="1477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170197</xdr:rowOff>
    </xdr:from>
    <xdr:ext cx="469744" cy="259045"/>
    <xdr:sp macro="" textlink="">
      <xdr:nvSpPr>
        <xdr:cNvPr id="330" name="【公営住宅】&#10;一人当たり面積最小値テキスト">
          <a:extLst>
            <a:ext uri="{FF2B5EF4-FFF2-40B4-BE49-F238E27FC236}">
              <a16:creationId xmlns:a16="http://schemas.microsoft.com/office/drawing/2014/main" id="{00000000-0008-0000-0E00-00004A010000}"/>
            </a:ext>
          </a:extLst>
        </xdr:cNvPr>
        <xdr:cNvSpPr txBox="1"/>
      </xdr:nvSpPr>
      <xdr:spPr>
        <a:xfrm>
          <a:off x="10515600" y="1474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166370</xdr:rowOff>
    </xdr:from>
    <xdr:to>
      <xdr:col>55</xdr:col>
      <xdr:colOff>88900</xdr:colOff>
      <xdr:row>85</xdr:row>
      <xdr:rowOff>166370</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10388600" y="1473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7129</xdr:rowOff>
    </xdr:from>
    <xdr:ext cx="534377" cy="259045"/>
    <xdr:sp macro="" textlink="">
      <xdr:nvSpPr>
        <xdr:cNvPr id="332" name="【公営住宅】&#10;一人当たり面積最大値テキスト">
          <a:extLst>
            <a:ext uri="{FF2B5EF4-FFF2-40B4-BE49-F238E27FC236}">
              <a16:creationId xmlns:a16="http://schemas.microsoft.com/office/drawing/2014/main" id="{00000000-0008-0000-0E00-00004C010000}"/>
            </a:ext>
          </a:extLst>
        </xdr:cNvPr>
        <xdr:cNvSpPr txBox="1"/>
      </xdr:nvSpPr>
      <xdr:spPr>
        <a:xfrm>
          <a:off x="10515600" y="1303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60452</xdr:rowOff>
    </xdr:from>
    <xdr:to>
      <xdr:col>55</xdr:col>
      <xdr:colOff>88900</xdr:colOff>
      <xdr:row>77</xdr:row>
      <xdr:rowOff>60452</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10388600" y="13262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83965</xdr:rowOff>
    </xdr:from>
    <xdr:ext cx="469744" cy="259045"/>
    <xdr:sp macro="" textlink="">
      <xdr:nvSpPr>
        <xdr:cNvPr id="334" name="【公営住宅】&#10;一人当たり面積平均値テキスト">
          <a:extLst>
            <a:ext uri="{FF2B5EF4-FFF2-40B4-BE49-F238E27FC236}">
              <a16:creationId xmlns:a16="http://schemas.microsoft.com/office/drawing/2014/main" id="{00000000-0008-0000-0E00-00004E010000}"/>
            </a:ext>
          </a:extLst>
        </xdr:cNvPr>
        <xdr:cNvSpPr txBox="1"/>
      </xdr:nvSpPr>
      <xdr:spPr>
        <a:xfrm>
          <a:off x="10515600" y="143143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61088</xdr:rowOff>
    </xdr:from>
    <xdr:to>
      <xdr:col>55</xdr:col>
      <xdr:colOff>50800</xdr:colOff>
      <xdr:row>84</xdr:row>
      <xdr:rowOff>162688</xdr:rowOff>
    </xdr:to>
    <xdr:sp macro="" textlink="">
      <xdr:nvSpPr>
        <xdr:cNvPr id="335" name="フローチャート: 判断 334">
          <a:extLst>
            <a:ext uri="{FF2B5EF4-FFF2-40B4-BE49-F238E27FC236}">
              <a16:creationId xmlns:a16="http://schemas.microsoft.com/office/drawing/2014/main" id="{00000000-0008-0000-0E00-00004F010000}"/>
            </a:ext>
          </a:extLst>
        </xdr:cNvPr>
        <xdr:cNvSpPr/>
      </xdr:nvSpPr>
      <xdr:spPr>
        <a:xfrm>
          <a:off x="10426700" y="1446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43435</xdr:rowOff>
    </xdr:from>
    <xdr:to>
      <xdr:col>50</xdr:col>
      <xdr:colOff>165100</xdr:colOff>
      <xdr:row>84</xdr:row>
      <xdr:rowOff>145035</xdr:rowOff>
    </xdr:to>
    <xdr:sp macro="" textlink="">
      <xdr:nvSpPr>
        <xdr:cNvPr id="336" name="フローチャート: 判断 335">
          <a:extLst>
            <a:ext uri="{FF2B5EF4-FFF2-40B4-BE49-F238E27FC236}">
              <a16:creationId xmlns:a16="http://schemas.microsoft.com/office/drawing/2014/main" id="{00000000-0008-0000-0E00-000050010000}"/>
            </a:ext>
          </a:extLst>
        </xdr:cNvPr>
        <xdr:cNvSpPr/>
      </xdr:nvSpPr>
      <xdr:spPr>
        <a:xfrm>
          <a:off x="9588500" y="144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84328</xdr:rowOff>
    </xdr:from>
    <xdr:to>
      <xdr:col>46</xdr:col>
      <xdr:colOff>38100</xdr:colOff>
      <xdr:row>85</xdr:row>
      <xdr:rowOff>14478</xdr:rowOff>
    </xdr:to>
    <xdr:sp macro="" textlink="">
      <xdr:nvSpPr>
        <xdr:cNvPr id="337" name="フローチャート: 判断 336">
          <a:extLst>
            <a:ext uri="{FF2B5EF4-FFF2-40B4-BE49-F238E27FC236}">
              <a16:creationId xmlns:a16="http://schemas.microsoft.com/office/drawing/2014/main" id="{00000000-0008-0000-0E00-000051010000}"/>
            </a:ext>
          </a:extLst>
        </xdr:cNvPr>
        <xdr:cNvSpPr/>
      </xdr:nvSpPr>
      <xdr:spPr>
        <a:xfrm>
          <a:off x="8699500" y="1448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102997</xdr:rowOff>
    </xdr:from>
    <xdr:to>
      <xdr:col>41</xdr:col>
      <xdr:colOff>101600</xdr:colOff>
      <xdr:row>85</xdr:row>
      <xdr:rowOff>33147</xdr:rowOff>
    </xdr:to>
    <xdr:sp macro="" textlink="">
      <xdr:nvSpPr>
        <xdr:cNvPr id="338" name="フローチャート: 判断 337">
          <a:extLst>
            <a:ext uri="{FF2B5EF4-FFF2-40B4-BE49-F238E27FC236}">
              <a16:creationId xmlns:a16="http://schemas.microsoft.com/office/drawing/2014/main" id="{00000000-0008-0000-0E00-000052010000}"/>
            </a:ext>
          </a:extLst>
        </xdr:cNvPr>
        <xdr:cNvSpPr/>
      </xdr:nvSpPr>
      <xdr:spPr>
        <a:xfrm>
          <a:off x="7810500" y="1450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95123</xdr:rowOff>
    </xdr:from>
    <xdr:to>
      <xdr:col>36</xdr:col>
      <xdr:colOff>165100</xdr:colOff>
      <xdr:row>85</xdr:row>
      <xdr:rowOff>25273</xdr:rowOff>
    </xdr:to>
    <xdr:sp macro="" textlink="">
      <xdr:nvSpPr>
        <xdr:cNvPr id="339" name="フローチャート: 判断 338">
          <a:extLst>
            <a:ext uri="{FF2B5EF4-FFF2-40B4-BE49-F238E27FC236}">
              <a16:creationId xmlns:a16="http://schemas.microsoft.com/office/drawing/2014/main" id="{00000000-0008-0000-0E00-000053010000}"/>
            </a:ext>
          </a:extLst>
        </xdr:cNvPr>
        <xdr:cNvSpPr/>
      </xdr:nvSpPr>
      <xdr:spPr>
        <a:xfrm>
          <a:off x="6921500" y="144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00000000-0008-0000-0E00-00005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00000000-0008-0000-0E00-00005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00000000-0008-0000-0E00-00005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76073</xdr:rowOff>
    </xdr:from>
    <xdr:to>
      <xdr:col>55</xdr:col>
      <xdr:colOff>50800</xdr:colOff>
      <xdr:row>85</xdr:row>
      <xdr:rowOff>6223</xdr:rowOff>
    </xdr:to>
    <xdr:sp macro="" textlink="">
      <xdr:nvSpPr>
        <xdr:cNvPr id="345" name="楕円 344">
          <a:extLst>
            <a:ext uri="{FF2B5EF4-FFF2-40B4-BE49-F238E27FC236}">
              <a16:creationId xmlns:a16="http://schemas.microsoft.com/office/drawing/2014/main" id="{00000000-0008-0000-0E00-000059010000}"/>
            </a:ext>
          </a:extLst>
        </xdr:cNvPr>
        <xdr:cNvSpPr/>
      </xdr:nvSpPr>
      <xdr:spPr>
        <a:xfrm>
          <a:off x="10426700" y="1447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54500</xdr:rowOff>
    </xdr:from>
    <xdr:ext cx="469744" cy="259045"/>
    <xdr:sp macro="" textlink="">
      <xdr:nvSpPr>
        <xdr:cNvPr id="346" name="【公営住宅】&#10;一人当たり面積該当値テキスト">
          <a:extLst>
            <a:ext uri="{FF2B5EF4-FFF2-40B4-BE49-F238E27FC236}">
              <a16:creationId xmlns:a16="http://schemas.microsoft.com/office/drawing/2014/main" id="{00000000-0008-0000-0E00-00005A010000}"/>
            </a:ext>
          </a:extLst>
        </xdr:cNvPr>
        <xdr:cNvSpPr txBox="1"/>
      </xdr:nvSpPr>
      <xdr:spPr>
        <a:xfrm>
          <a:off x="10515600" y="1445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85471</xdr:rowOff>
    </xdr:from>
    <xdr:to>
      <xdr:col>50</xdr:col>
      <xdr:colOff>165100</xdr:colOff>
      <xdr:row>85</xdr:row>
      <xdr:rowOff>15621</xdr:rowOff>
    </xdr:to>
    <xdr:sp macro="" textlink="">
      <xdr:nvSpPr>
        <xdr:cNvPr id="347" name="楕円 346">
          <a:extLst>
            <a:ext uri="{FF2B5EF4-FFF2-40B4-BE49-F238E27FC236}">
              <a16:creationId xmlns:a16="http://schemas.microsoft.com/office/drawing/2014/main" id="{00000000-0008-0000-0E00-00005B010000}"/>
            </a:ext>
          </a:extLst>
        </xdr:cNvPr>
        <xdr:cNvSpPr/>
      </xdr:nvSpPr>
      <xdr:spPr>
        <a:xfrm>
          <a:off x="9588500" y="1448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126873</xdr:rowOff>
    </xdr:from>
    <xdr:to>
      <xdr:col>55</xdr:col>
      <xdr:colOff>0</xdr:colOff>
      <xdr:row>84</xdr:row>
      <xdr:rowOff>136271</xdr:rowOff>
    </xdr:to>
    <xdr:cxnSp macro="">
      <xdr:nvCxnSpPr>
        <xdr:cNvPr id="348" name="直線コネクタ 347">
          <a:extLst>
            <a:ext uri="{FF2B5EF4-FFF2-40B4-BE49-F238E27FC236}">
              <a16:creationId xmlns:a16="http://schemas.microsoft.com/office/drawing/2014/main" id="{00000000-0008-0000-0E00-00005C010000}"/>
            </a:ext>
          </a:extLst>
        </xdr:cNvPr>
        <xdr:cNvCxnSpPr/>
      </xdr:nvCxnSpPr>
      <xdr:spPr>
        <a:xfrm flipV="1">
          <a:off x="9639300" y="14528673"/>
          <a:ext cx="838200" cy="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103251</xdr:rowOff>
    </xdr:from>
    <xdr:to>
      <xdr:col>46</xdr:col>
      <xdr:colOff>38100</xdr:colOff>
      <xdr:row>85</xdr:row>
      <xdr:rowOff>33401</xdr:rowOff>
    </xdr:to>
    <xdr:sp macro="" textlink="">
      <xdr:nvSpPr>
        <xdr:cNvPr id="349" name="楕円 348">
          <a:extLst>
            <a:ext uri="{FF2B5EF4-FFF2-40B4-BE49-F238E27FC236}">
              <a16:creationId xmlns:a16="http://schemas.microsoft.com/office/drawing/2014/main" id="{00000000-0008-0000-0E00-00005D010000}"/>
            </a:ext>
          </a:extLst>
        </xdr:cNvPr>
        <xdr:cNvSpPr/>
      </xdr:nvSpPr>
      <xdr:spPr>
        <a:xfrm>
          <a:off x="8699500" y="1450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136271</xdr:rowOff>
    </xdr:from>
    <xdr:to>
      <xdr:col>50</xdr:col>
      <xdr:colOff>114300</xdr:colOff>
      <xdr:row>84</xdr:row>
      <xdr:rowOff>154051</xdr:rowOff>
    </xdr:to>
    <xdr:cxnSp macro="">
      <xdr:nvCxnSpPr>
        <xdr:cNvPr id="350" name="直線コネクタ 349">
          <a:extLst>
            <a:ext uri="{FF2B5EF4-FFF2-40B4-BE49-F238E27FC236}">
              <a16:creationId xmlns:a16="http://schemas.microsoft.com/office/drawing/2014/main" id="{00000000-0008-0000-0E00-00005E010000}"/>
            </a:ext>
          </a:extLst>
        </xdr:cNvPr>
        <xdr:cNvCxnSpPr/>
      </xdr:nvCxnSpPr>
      <xdr:spPr>
        <a:xfrm flipV="1">
          <a:off x="8750300" y="14538071"/>
          <a:ext cx="8890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5842</xdr:rowOff>
    </xdr:from>
    <xdr:to>
      <xdr:col>41</xdr:col>
      <xdr:colOff>101600</xdr:colOff>
      <xdr:row>85</xdr:row>
      <xdr:rowOff>107442</xdr:rowOff>
    </xdr:to>
    <xdr:sp macro="" textlink="">
      <xdr:nvSpPr>
        <xdr:cNvPr id="351" name="楕円 350">
          <a:extLst>
            <a:ext uri="{FF2B5EF4-FFF2-40B4-BE49-F238E27FC236}">
              <a16:creationId xmlns:a16="http://schemas.microsoft.com/office/drawing/2014/main" id="{00000000-0008-0000-0E00-00005F010000}"/>
            </a:ext>
          </a:extLst>
        </xdr:cNvPr>
        <xdr:cNvSpPr/>
      </xdr:nvSpPr>
      <xdr:spPr>
        <a:xfrm>
          <a:off x="7810500" y="1457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154051</xdr:rowOff>
    </xdr:from>
    <xdr:to>
      <xdr:col>45</xdr:col>
      <xdr:colOff>177800</xdr:colOff>
      <xdr:row>85</xdr:row>
      <xdr:rowOff>56642</xdr:rowOff>
    </xdr:to>
    <xdr:cxnSp macro="">
      <xdr:nvCxnSpPr>
        <xdr:cNvPr id="352" name="直線コネクタ 351">
          <a:extLst>
            <a:ext uri="{FF2B5EF4-FFF2-40B4-BE49-F238E27FC236}">
              <a16:creationId xmlns:a16="http://schemas.microsoft.com/office/drawing/2014/main" id="{00000000-0008-0000-0E00-000060010000}"/>
            </a:ext>
          </a:extLst>
        </xdr:cNvPr>
        <xdr:cNvCxnSpPr/>
      </xdr:nvCxnSpPr>
      <xdr:spPr>
        <a:xfrm flipV="1">
          <a:off x="7861300" y="14555851"/>
          <a:ext cx="889000" cy="7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161562</xdr:rowOff>
    </xdr:from>
    <xdr:ext cx="469744" cy="259045"/>
    <xdr:sp macro="" textlink="">
      <xdr:nvSpPr>
        <xdr:cNvPr id="353" name="n_1aveValue【公営住宅】&#10;一人当たり面積">
          <a:extLst>
            <a:ext uri="{FF2B5EF4-FFF2-40B4-BE49-F238E27FC236}">
              <a16:creationId xmlns:a16="http://schemas.microsoft.com/office/drawing/2014/main" id="{00000000-0008-0000-0E00-000061010000}"/>
            </a:ext>
          </a:extLst>
        </xdr:cNvPr>
        <xdr:cNvSpPr txBox="1"/>
      </xdr:nvSpPr>
      <xdr:spPr>
        <a:xfrm>
          <a:off x="9391727" y="1422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31005</xdr:rowOff>
    </xdr:from>
    <xdr:ext cx="469744" cy="259045"/>
    <xdr:sp macro="" textlink="">
      <xdr:nvSpPr>
        <xdr:cNvPr id="354" name="n_2aveValue【公営住宅】&#10;一人当たり面積">
          <a:extLst>
            <a:ext uri="{FF2B5EF4-FFF2-40B4-BE49-F238E27FC236}">
              <a16:creationId xmlns:a16="http://schemas.microsoft.com/office/drawing/2014/main" id="{00000000-0008-0000-0E00-000062010000}"/>
            </a:ext>
          </a:extLst>
        </xdr:cNvPr>
        <xdr:cNvSpPr txBox="1"/>
      </xdr:nvSpPr>
      <xdr:spPr>
        <a:xfrm>
          <a:off x="8515427" y="1426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49674</xdr:rowOff>
    </xdr:from>
    <xdr:ext cx="469744" cy="259045"/>
    <xdr:sp macro="" textlink="">
      <xdr:nvSpPr>
        <xdr:cNvPr id="355" name="n_3aveValue【公営住宅】&#10;一人当たり面積">
          <a:extLst>
            <a:ext uri="{FF2B5EF4-FFF2-40B4-BE49-F238E27FC236}">
              <a16:creationId xmlns:a16="http://schemas.microsoft.com/office/drawing/2014/main" id="{00000000-0008-0000-0E00-000063010000}"/>
            </a:ext>
          </a:extLst>
        </xdr:cNvPr>
        <xdr:cNvSpPr txBox="1"/>
      </xdr:nvSpPr>
      <xdr:spPr>
        <a:xfrm>
          <a:off x="7626427" y="1428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41800</xdr:rowOff>
    </xdr:from>
    <xdr:ext cx="469744" cy="259045"/>
    <xdr:sp macro="" textlink="">
      <xdr:nvSpPr>
        <xdr:cNvPr id="356" name="n_4aveValue【公営住宅】&#10;一人当たり面積">
          <a:extLst>
            <a:ext uri="{FF2B5EF4-FFF2-40B4-BE49-F238E27FC236}">
              <a16:creationId xmlns:a16="http://schemas.microsoft.com/office/drawing/2014/main" id="{00000000-0008-0000-0E00-000064010000}"/>
            </a:ext>
          </a:extLst>
        </xdr:cNvPr>
        <xdr:cNvSpPr txBox="1"/>
      </xdr:nvSpPr>
      <xdr:spPr>
        <a:xfrm>
          <a:off x="6737427" y="14272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6748</xdr:rowOff>
    </xdr:from>
    <xdr:ext cx="469744" cy="259045"/>
    <xdr:sp macro="" textlink="">
      <xdr:nvSpPr>
        <xdr:cNvPr id="357" name="n_1mainValue【公営住宅】&#10;一人当たり面積">
          <a:extLst>
            <a:ext uri="{FF2B5EF4-FFF2-40B4-BE49-F238E27FC236}">
              <a16:creationId xmlns:a16="http://schemas.microsoft.com/office/drawing/2014/main" id="{00000000-0008-0000-0E00-000065010000}"/>
            </a:ext>
          </a:extLst>
        </xdr:cNvPr>
        <xdr:cNvSpPr txBox="1"/>
      </xdr:nvSpPr>
      <xdr:spPr>
        <a:xfrm>
          <a:off x="9391727" y="14579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24528</xdr:rowOff>
    </xdr:from>
    <xdr:ext cx="469744" cy="259045"/>
    <xdr:sp macro="" textlink="">
      <xdr:nvSpPr>
        <xdr:cNvPr id="358" name="n_2mainValue【公営住宅】&#10;一人当たり面積">
          <a:extLst>
            <a:ext uri="{FF2B5EF4-FFF2-40B4-BE49-F238E27FC236}">
              <a16:creationId xmlns:a16="http://schemas.microsoft.com/office/drawing/2014/main" id="{00000000-0008-0000-0E00-000066010000}"/>
            </a:ext>
          </a:extLst>
        </xdr:cNvPr>
        <xdr:cNvSpPr txBox="1"/>
      </xdr:nvSpPr>
      <xdr:spPr>
        <a:xfrm>
          <a:off x="8515427" y="14597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98569</xdr:rowOff>
    </xdr:from>
    <xdr:ext cx="469744" cy="259045"/>
    <xdr:sp macro="" textlink="">
      <xdr:nvSpPr>
        <xdr:cNvPr id="359" name="n_3mainValue【公営住宅】&#10;一人当たり面積">
          <a:extLst>
            <a:ext uri="{FF2B5EF4-FFF2-40B4-BE49-F238E27FC236}">
              <a16:creationId xmlns:a16="http://schemas.microsoft.com/office/drawing/2014/main" id="{00000000-0008-0000-0E00-000067010000}"/>
            </a:ext>
          </a:extLst>
        </xdr:cNvPr>
        <xdr:cNvSpPr txBox="1"/>
      </xdr:nvSpPr>
      <xdr:spPr>
        <a:xfrm>
          <a:off x="7626427" y="14671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0" name="正方形/長方形 359">
          <a:extLst>
            <a:ext uri="{FF2B5EF4-FFF2-40B4-BE49-F238E27FC236}">
              <a16:creationId xmlns:a16="http://schemas.microsoft.com/office/drawing/2014/main" id="{00000000-0008-0000-0E00-00006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1" name="正方形/長方形 360">
          <a:extLst>
            <a:ext uri="{FF2B5EF4-FFF2-40B4-BE49-F238E27FC236}">
              <a16:creationId xmlns:a16="http://schemas.microsoft.com/office/drawing/2014/main" id="{00000000-0008-0000-0E00-000069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2" name="正方形/長方形 361">
          <a:extLst>
            <a:ext uri="{FF2B5EF4-FFF2-40B4-BE49-F238E27FC236}">
              <a16:creationId xmlns:a16="http://schemas.microsoft.com/office/drawing/2014/main" id="{00000000-0008-0000-0E00-00006A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3" name="正方形/長方形 362">
          <a:extLst>
            <a:ext uri="{FF2B5EF4-FFF2-40B4-BE49-F238E27FC236}">
              <a16:creationId xmlns:a16="http://schemas.microsoft.com/office/drawing/2014/main" id="{00000000-0008-0000-0E00-00006B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4" name="正方形/長方形 363">
          <a:extLst>
            <a:ext uri="{FF2B5EF4-FFF2-40B4-BE49-F238E27FC236}">
              <a16:creationId xmlns:a16="http://schemas.microsoft.com/office/drawing/2014/main" id="{00000000-0008-0000-0E00-00006C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5" name="正方形/長方形 364">
          <a:extLst>
            <a:ext uri="{FF2B5EF4-FFF2-40B4-BE49-F238E27FC236}">
              <a16:creationId xmlns:a16="http://schemas.microsoft.com/office/drawing/2014/main" id="{00000000-0008-0000-0E00-00006D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6" name="正方形/長方形 365">
          <a:extLst>
            <a:ext uri="{FF2B5EF4-FFF2-40B4-BE49-F238E27FC236}">
              <a16:creationId xmlns:a16="http://schemas.microsoft.com/office/drawing/2014/main" id="{00000000-0008-0000-0E00-00006E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7" name="正方形/長方形 366">
          <a:extLst>
            <a:ext uri="{FF2B5EF4-FFF2-40B4-BE49-F238E27FC236}">
              <a16:creationId xmlns:a16="http://schemas.microsoft.com/office/drawing/2014/main" id="{00000000-0008-0000-0E00-00006F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8" name="正方形/長方形 367">
          <a:extLst>
            <a:ext uri="{FF2B5EF4-FFF2-40B4-BE49-F238E27FC236}">
              <a16:creationId xmlns:a16="http://schemas.microsoft.com/office/drawing/2014/main" id="{00000000-0008-0000-0E00-00007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9" name="正方形/長方形 368">
          <a:extLst>
            <a:ext uri="{FF2B5EF4-FFF2-40B4-BE49-F238E27FC236}">
              <a16:creationId xmlns:a16="http://schemas.microsoft.com/office/drawing/2014/main" id="{00000000-0008-0000-0E00-00007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0" name="正方形/長方形 369">
          <a:extLst>
            <a:ext uri="{FF2B5EF4-FFF2-40B4-BE49-F238E27FC236}">
              <a16:creationId xmlns:a16="http://schemas.microsoft.com/office/drawing/2014/main" id="{00000000-0008-0000-0E00-00007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1" name="正方形/長方形 370">
          <a:extLst>
            <a:ext uri="{FF2B5EF4-FFF2-40B4-BE49-F238E27FC236}">
              <a16:creationId xmlns:a16="http://schemas.microsoft.com/office/drawing/2014/main" id="{00000000-0008-0000-0E00-00007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2" name="正方形/長方形 371">
          <a:extLst>
            <a:ext uri="{FF2B5EF4-FFF2-40B4-BE49-F238E27FC236}">
              <a16:creationId xmlns:a16="http://schemas.microsoft.com/office/drawing/2014/main" id="{00000000-0008-0000-0E00-00007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3" name="正方形/長方形 372">
          <a:extLst>
            <a:ext uri="{FF2B5EF4-FFF2-40B4-BE49-F238E27FC236}">
              <a16:creationId xmlns:a16="http://schemas.microsoft.com/office/drawing/2014/main" id="{00000000-0008-0000-0E00-00007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4" name="正方形/長方形 373">
          <a:extLst>
            <a:ext uri="{FF2B5EF4-FFF2-40B4-BE49-F238E27FC236}">
              <a16:creationId xmlns:a16="http://schemas.microsoft.com/office/drawing/2014/main" id="{00000000-0008-0000-0E00-00007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5" name="正方形/長方形 374">
          <a:extLst>
            <a:ext uri="{FF2B5EF4-FFF2-40B4-BE49-F238E27FC236}">
              <a16:creationId xmlns:a16="http://schemas.microsoft.com/office/drawing/2014/main" id="{00000000-0008-0000-0E00-000077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6" name="正方形/長方形 375">
          <a:extLst>
            <a:ext uri="{FF2B5EF4-FFF2-40B4-BE49-F238E27FC236}">
              <a16:creationId xmlns:a16="http://schemas.microsoft.com/office/drawing/2014/main" id="{00000000-0008-0000-0E00-000078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4" name="テキスト ボックス 383">
          <a:extLst>
            <a:ext uri="{FF2B5EF4-FFF2-40B4-BE49-F238E27FC236}">
              <a16:creationId xmlns:a16="http://schemas.microsoft.com/office/drawing/2014/main" id="{00000000-0008-0000-0E00-000080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5" name="直線コネクタ 384">
          <a:extLst>
            <a:ext uri="{FF2B5EF4-FFF2-40B4-BE49-F238E27FC236}">
              <a16:creationId xmlns:a16="http://schemas.microsoft.com/office/drawing/2014/main" id="{00000000-0008-0000-0E00-000081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6" name="テキスト ボックス 385">
          <a:extLst>
            <a:ext uri="{FF2B5EF4-FFF2-40B4-BE49-F238E27FC236}">
              <a16:creationId xmlns:a16="http://schemas.microsoft.com/office/drawing/2014/main" id="{00000000-0008-0000-0E00-000082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7" name="直線コネクタ 386">
          <a:extLst>
            <a:ext uri="{FF2B5EF4-FFF2-40B4-BE49-F238E27FC236}">
              <a16:creationId xmlns:a16="http://schemas.microsoft.com/office/drawing/2014/main" id="{00000000-0008-0000-0E00-000083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8" name="テキスト ボックス 387">
          <a:extLst>
            <a:ext uri="{FF2B5EF4-FFF2-40B4-BE49-F238E27FC236}">
              <a16:creationId xmlns:a16="http://schemas.microsoft.com/office/drawing/2014/main" id="{00000000-0008-0000-0E00-000084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9" name="直線コネクタ 388">
          <a:extLst>
            <a:ext uri="{FF2B5EF4-FFF2-40B4-BE49-F238E27FC236}">
              <a16:creationId xmlns:a16="http://schemas.microsoft.com/office/drawing/2014/main" id="{00000000-0008-0000-0E00-000085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0" name="テキスト ボックス 389">
          <a:extLst>
            <a:ext uri="{FF2B5EF4-FFF2-40B4-BE49-F238E27FC236}">
              <a16:creationId xmlns:a16="http://schemas.microsoft.com/office/drawing/2014/main" id="{00000000-0008-0000-0E00-000086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1" name="直線コネクタ 390">
          <a:extLst>
            <a:ext uri="{FF2B5EF4-FFF2-40B4-BE49-F238E27FC236}">
              <a16:creationId xmlns:a16="http://schemas.microsoft.com/office/drawing/2014/main" id="{00000000-0008-0000-0E00-000087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2" name="テキスト ボックス 391">
          <a:extLst>
            <a:ext uri="{FF2B5EF4-FFF2-40B4-BE49-F238E27FC236}">
              <a16:creationId xmlns:a16="http://schemas.microsoft.com/office/drawing/2014/main" id="{00000000-0008-0000-0E00-000088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3" name="直線コネクタ 392">
          <a:extLst>
            <a:ext uri="{FF2B5EF4-FFF2-40B4-BE49-F238E27FC236}">
              <a16:creationId xmlns:a16="http://schemas.microsoft.com/office/drawing/2014/main" id="{00000000-0008-0000-0E00-000089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4" name="テキスト ボックス 393">
          <a:extLst>
            <a:ext uri="{FF2B5EF4-FFF2-40B4-BE49-F238E27FC236}">
              <a16:creationId xmlns:a16="http://schemas.microsoft.com/office/drawing/2014/main" id="{00000000-0008-0000-0E00-00008A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5" name="直線コネクタ 394">
          <a:extLst>
            <a:ext uri="{FF2B5EF4-FFF2-40B4-BE49-F238E27FC236}">
              <a16:creationId xmlns:a16="http://schemas.microsoft.com/office/drawing/2014/main" id="{00000000-0008-0000-0E00-00008B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6" name="テキスト ボックス 395">
          <a:extLst>
            <a:ext uri="{FF2B5EF4-FFF2-40B4-BE49-F238E27FC236}">
              <a16:creationId xmlns:a16="http://schemas.microsoft.com/office/drawing/2014/main" id="{00000000-0008-0000-0E00-00008C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7" name="直線コネクタ 396">
          <a:extLst>
            <a:ext uri="{FF2B5EF4-FFF2-40B4-BE49-F238E27FC236}">
              <a16:creationId xmlns:a16="http://schemas.microsoft.com/office/drawing/2014/main" id="{00000000-0008-0000-0E00-00008D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8" name="テキスト ボックス 397">
          <a:extLst>
            <a:ext uri="{FF2B5EF4-FFF2-40B4-BE49-F238E27FC236}">
              <a16:creationId xmlns:a16="http://schemas.microsoft.com/office/drawing/2014/main" id="{00000000-0008-0000-0E00-00008E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9" name="直線コネクタ 398">
          <a:extLst>
            <a:ext uri="{FF2B5EF4-FFF2-40B4-BE49-F238E27FC236}">
              <a16:creationId xmlns:a16="http://schemas.microsoft.com/office/drawing/2014/main" id="{00000000-0008-0000-0E00-00008F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認定こども園・幼稚園・保育所】&#10;有形固定資産減価償却率グラフ枠">
          <a:extLst>
            <a:ext uri="{FF2B5EF4-FFF2-40B4-BE49-F238E27FC236}">
              <a16:creationId xmlns:a16="http://schemas.microsoft.com/office/drawing/2014/main" id="{00000000-0008-0000-0E00-000090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97427</xdr:rowOff>
    </xdr:from>
    <xdr:to>
      <xdr:col>85</xdr:col>
      <xdr:colOff>126364</xdr:colOff>
      <xdr:row>42</xdr:row>
      <xdr:rowOff>61504</xdr:rowOff>
    </xdr:to>
    <xdr:cxnSp macro="">
      <xdr:nvCxnSpPr>
        <xdr:cNvPr id="401" name="直線コネクタ 400">
          <a:extLst>
            <a:ext uri="{FF2B5EF4-FFF2-40B4-BE49-F238E27FC236}">
              <a16:creationId xmlns:a16="http://schemas.microsoft.com/office/drawing/2014/main" id="{00000000-0008-0000-0E00-000091010000}"/>
            </a:ext>
          </a:extLst>
        </xdr:cNvPr>
        <xdr:cNvCxnSpPr/>
      </xdr:nvCxnSpPr>
      <xdr:spPr>
        <a:xfrm flipV="1">
          <a:off x="16318864" y="5755277"/>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65331</xdr:rowOff>
    </xdr:from>
    <xdr:ext cx="405111" cy="259045"/>
    <xdr:sp macro="" textlink="">
      <xdr:nvSpPr>
        <xdr:cNvPr id="402" name="【認定こども園・幼稚園・保育所】&#10;有形固定資産減価償却率最小値テキスト">
          <a:extLst>
            <a:ext uri="{FF2B5EF4-FFF2-40B4-BE49-F238E27FC236}">
              <a16:creationId xmlns:a16="http://schemas.microsoft.com/office/drawing/2014/main" id="{00000000-0008-0000-0E00-000092010000}"/>
            </a:ext>
          </a:extLst>
        </xdr:cNvPr>
        <xdr:cNvSpPr txBox="1"/>
      </xdr:nvSpPr>
      <xdr:spPr>
        <a:xfrm>
          <a:off x="16357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61504</xdr:rowOff>
    </xdr:from>
    <xdr:to>
      <xdr:col>86</xdr:col>
      <xdr:colOff>25400</xdr:colOff>
      <xdr:row>42</xdr:row>
      <xdr:rowOff>61504</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a:off x="16230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44104</xdr:rowOff>
    </xdr:from>
    <xdr:ext cx="340478" cy="259045"/>
    <xdr:sp macro="" textlink="">
      <xdr:nvSpPr>
        <xdr:cNvPr id="404" name="【認定こども園・幼稚園・保育所】&#10;有形固定資産減価償却率最大値テキスト">
          <a:extLst>
            <a:ext uri="{FF2B5EF4-FFF2-40B4-BE49-F238E27FC236}">
              <a16:creationId xmlns:a16="http://schemas.microsoft.com/office/drawing/2014/main" id="{00000000-0008-0000-0E00-000094010000}"/>
            </a:ext>
          </a:extLst>
        </xdr:cNvPr>
        <xdr:cNvSpPr txBox="1"/>
      </xdr:nvSpPr>
      <xdr:spPr>
        <a:xfrm>
          <a:off x="16357600" y="553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97427</xdr:rowOff>
    </xdr:from>
    <xdr:to>
      <xdr:col>86</xdr:col>
      <xdr:colOff>25400</xdr:colOff>
      <xdr:row>33</xdr:row>
      <xdr:rowOff>97427</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16230600" y="575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147518</xdr:rowOff>
    </xdr:from>
    <xdr:ext cx="405111" cy="259045"/>
    <xdr:sp macro="" textlink="">
      <xdr:nvSpPr>
        <xdr:cNvPr id="406" name="【認定こども園・幼稚園・保育所】&#10;有形固定資産減価償却率平均値テキスト">
          <a:extLst>
            <a:ext uri="{FF2B5EF4-FFF2-40B4-BE49-F238E27FC236}">
              <a16:creationId xmlns:a16="http://schemas.microsoft.com/office/drawing/2014/main" id="{00000000-0008-0000-0E00-000096010000}"/>
            </a:ext>
          </a:extLst>
        </xdr:cNvPr>
        <xdr:cNvSpPr txBox="1"/>
      </xdr:nvSpPr>
      <xdr:spPr>
        <a:xfrm>
          <a:off x="16357600" y="64911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169091</xdr:rowOff>
    </xdr:from>
    <xdr:to>
      <xdr:col>85</xdr:col>
      <xdr:colOff>177800</xdr:colOff>
      <xdr:row>38</xdr:row>
      <xdr:rowOff>99241</xdr:rowOff>
    </xdr:to>
    <xdr:sp macro="" textlink="">
      <xdr:nvSpPr>
        <xdr:cNvPr id="407" name="フローチャート: 判断 406">
          <a:extLst>
            <a:ext uri="{FF2B5EF4-FFF2-40B4-BE49-F238E27FC236}">
              <a16:creationId xmlns:a16="http://schemas.microsoft.com/office/drawing/2014/main" id="{00000000-0008-0000-0E00-000097010000}"/>
            </a:ext>
          </a:extLst>
        </xdr:cNvPr>
        <xdr:cNvSpPr/>
      </xdr:nvSpPr>
      <xdr:spPr>
        <a:xfrm>
          <a:off x="162687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43362</xdr:rowOff>
    </xdr:from>
    <xdr:to>
      <xdr:col>81</xdr:col>
      <xdr:colOff>101600</xdr:colOff>
      <xdr:row>38</xdr:row>
      <xdr:rowOff>144962</xdr:rowOff>
    </xdr:to>
    <xdr:sp macro="" textlink="">
      <xdr:nvSpPr>
        <xdr:cNvPr id="408" name="フローチャート: 判断 407">
          <a:extLst>
            <a:ext uri="{FF2B5EF4-FFF2-40B4-BE49-F238E27FC236}">
              <a16:creationId xmlns:a16="http://schemas.microsoft.com/office/drawing/2014/main" id="{00000000-0008-0000-0E00-000098010000}"/>
            </a:ext>
          </a:extLst>
        </xdr:cNvPr>
        <xdr:cNvSpPr/>
      </xdr:nvSpPr>
      <xdr:spPr>
        <a:xfrm>
          <a:off x="15430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41728</xdr:rowOff>
    </xdr:from>
    <xdr:to>
      <xdr:col>76</xdr:col>
      <xdr:colOff>165100</xdr:colOff>
      <xdr:row>37</xdr:row>
      <xdr:rowOff>143328</xdr:rowOff>
    </xdr:to>
    <xdr:sp macro="" textlink="">
      <xdr:nvSpPr>
        <xdr:cNvPr id="409" name="フローチャート: 判断 408">
          <a:extLst>
            <a:ext uri="{FF2B5EF4-FFF2-40B4-BE49-F238E27FC236}">
              <a16:creationId xmlns:a16="http://schemas.microsoft.com/office/drawing/2014/main" id="{00000000-0008-0000-0E00-000099010000}"/>
            </a:ext>
          </a:extLst>
        </xdr:cNvPr>
        <xdr:cNvSpPr/>
      </xdr:nvSpPr>
      <xdr:spPr>
        <a:xfrm>
          <a:off x="14541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7438</xdr:rowOff>
    </xdr:from>
    <xdr:to>
      <xdr:col>72</xdr:col>
      <xdr:colOff>38100</xdr:colOff>
      <xdr:row>38</xdr:row>
      <xdr:rowOff>109038</xdr:rowOff>
    </xdr:to>
    <xdr:sp macro="" textlink="">
      <xdr:nvSpPr>
        <xdr:cNvPr id="410" name="フローチャート: 判断 409">
          <a:extLst>
            <a:ext uri="{FF2B5EF4-FFF2-40B4-BE49-F238E27FC236}">
              <a16:creationId xmlns:a16="http://schemas.microsoft.com/office/drawing/2014/main" id="{00000000-0008-0000-0E00-00009A010000}"/>
            </a:ext>
          </a:extLst>
        </xdr:cNvPr>
        <xdr:cNvSpPr/>
      </xdr:nvSpPr>
      <xdr:spPr>
        <a:xfrm>
          <a:off x="136525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149497</xdr:rowOff>
    </xdr:from>
    <xdr:to>
      <xdr:col>67</xdr:col>
      <xdr:colOff>101600</xdr:colOff>
      <xdr:row>38</xdr:row>
      <xdr:rowOff>79647</xdr:rowOff>
    </xdr:to>
    <xdr:sp macro="" textlink="">
      <xdr:nvSpPr>
        <xdr:cNvPr id="411" name="フローチャート: 判断 410">
          <a:extLst>
            <a:ext uri="{FF2B5EF4-FFF2-40B4-BE49-F238E27FC236}">
              <a16:creationId xmlns:a16="http://schemas.microsoft.com/office/drawing/2014/main" id="{00000000-0008-0000-0E00-00009B010000}"/>
            </a:ext>
          </a:extLst>
        </xdr:cNvPr>
        <xdr:cNvSpPr/>
      </xdr:nvSpPr>
      <xdr:spPr>
        <a:xfrm>
          <a:off x="127635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61323</xdr:rowOff>
    </xdr:from>
    <xdr:to>
      <xdr:col>85</xdr:col>
      <xdr:colOff>177800</xdr:colOff>
      <xdr:row>35</xdr:row>
      <xdr:rowOff>162923</xdr:rowOff>
    </xdr:to>
    <xdr:sp macro="" textlink="">
      <xdr:nvSpPr>
        <xdr:cNvPr id="417" name="楕円 416">
          <a:extLst>
            <a:ext uri="{FF2B5EF4-FFF2-40B4-BE49-F238E27FC236}">
              <a16:creationId xmlns:a16="http://schemas.microsoft.com/office/drawing/2014/main" id="{00000000-0008-0000-0E00-0000A1010000}"/>
            </a:ext>
          </a:extLst>
        </xdr:cNvPr>
        <xdr:cNvSpPr/>
      </xdr:nvSpPr>
      <xdr:spPr>
        <a:xfrm>
          <a:off x="16268700" y="606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84200</xdr:rowOff>
    </xdr:from>
    <xdr:ext cx="405111" cy="259045"/>
    <xdr:sp macro="" textlink="">
      <xdr:nvSpPr>
        <xdr:cNvPr id="418" name="【認定こども園・幼稚園・保育所】&#10;有形固定資産減価償却率該当値テキスト">
          <a:extLst>
            <a:ext uri="{FF2B5EF4-FFF2-40B4-BE49-F238E27FC236}">
              <a16:creationId xmlns:a16="http://schemas.microsoft.com/office/drawing/2014/main" id="{00000000-0008-0000-0E00-0000A2010000}"/>
            </a:ext>
          </a:extLst>
        </xdr:cNvPr>
        <xdr:cNvSpPr txBox="1"/>
      </xdr:nvSpPr>
      <xdr:spPr>
        <a:xfrm>
          <a:off x="16357600" y="5913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151130</xdr:rowOff>
    </xdr:from>
    <xdr:to>
      <xdr:col>81</xdr:col>
      <xdr:colOff>101600</xdr:colOff>
      <xdr:row>35</xdr:row>
      <xdr:rowOff>81280</xdr:rowOff>
    </xdr:to>
    <xdr:sp macro="" textlink="">
      <xdr:nvSpPr>
        <xdr:cNvPr id="419" name="楕円 418">
          <a:extLst>
            <a:ext uri="{FF2B5EF4-FFF2-40B4-BE49-F238E27FC236}">
              <a16:creationId xmlns:a16="http://schemas.microsoft.com/office/drawing/2014/main" id="{00000000-0008-0000-0E00-0000A3010000}"/>
            </a:ext>
          </a:extLst>
        </xdr:cNvPr>
        <xdr:cNvSpPr/>
      </xdr:nvSpPr>
      <xdr:spPr>
        <a:xfrm>
          <a:off x="15430500" y="598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30480</xdr:rowOff>
    </xdr:from>
    <xdr:to>
      <xdr:col>85</xdr:col>
      <xdr:colOff>127000</xdr:colOff>
      <xdr:row>35</xdr:row>
      <xdr:rowOff>112123</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a:off x="15481300" y="6031230"/>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66222</xdr:rowOff>
    </xdr:from>
    <xdr:to>
      <xdr:col>76</xdr:col>
      <xdr:colOff>165100</xdr:colOff>
      <xdr:row>34</xdr:row>
      <xdr:rowOff>167822</xdr:rowOff>
    </xdr:to>
    <xdr:sp macro="" textlink="">
      <xdr:nvSpPr>
        <xdr:cNvPr id="421" name="楕円 420">
          <a:extLst>
            <a:ext uri="{FF2B5EF4-FFF2-40B4-BE49-F238E27FC236}">
              <a16:creationId xmlns:a16="http://schemas.microsoft.com/office/drawing/2014/main" id="{00000000-0008-0000-0E00-0000A5010000}"/>
            </a:ext>
          </a:extLst>
        </xdr:cNvPr>
        <xdr:cNvSpPr/>
      </xdr:nvSpPr>
      <xdr:spPr>
        <a:xfrm>
          <a:off x="14541500" y="589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117022</xdr:rowOff>
    </xdr:from>
    <xdr:to>
      <xdr:col>81</xdr:col>
      <xdr:colOff>50800</xdr:colOff>
      <xdr:row>35</xdr:row>
      <xdr:rowOff>30480</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a:off x="14592300" y="5946322"/>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156028</xdr:rowOff>
    </xdr:from>
    <xdr:to>
      <xdr:col>72</xdr:col>
      <xdr:colOff>38100</xdr:colOff>
      <xdr:row>34</xdr:row>
      <xdr:rowOff>86178</xdr:rowOff>
    </xdr:to>
    <xdr:sp macro="" textlink="">
      <xdr:nvSpPr>
        <xdr:cNvPr id="423" name="楕円 422">
          <a:extLst>
            <a:ext uri="{FF2B5EF4-FFF2-40B4-BE49-F238E27FC236}">
              <a16:creationId xmlns:a16="http://schemas.microsoft.com/office/drawing/2014/main" id="{00000000-0008-0000-0E00-0000A7010000}"/>
            </a:ext>
          </a:extLst>
        </xdr:cNvPr>
        <xdr:cNvSpPr/>
      </xdr:nvSpPr>
      <xdr:spPr>
        <a:xfrm>
          <a:off x="13652500" y="581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35378</xdr:rowOff>
    </xdr:from>
    <xdr:to>
      <xdr:col>76</xdr:col>
      <xdr:colOff>114300</xdr:colOff>
      <xdr:row>34</xdr:row>
      <xdr:rowOff>117022</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a:off x="13703300" y="586467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136089</xdr:rowOff>
    </xdr:from>
    <xdr:ext cx="405111" cy="259045"/>
    <xdr:sp macro="" textlink="">
      <xdr:nvSpPr>
        <xdr:cNvPr id="425" name="n_1aveValue【認定こども園・幼稚園・保育所】&#10;有形固定資産減価償却率">
          <a:extLst>
            <a:ext uri="{FF2B5EF4-FFF2-40B4-BE49-F238E27FC236}">
              <a16:creationId xmlns:a16="http://schemas.microsoft.com/office/drawing/2014/main" id="{00000000-0008-0000-0E00-0000A9010000}"/>
            </a:ext>
          </a:extLst>
        </xdr:cNvPr>
        <xdr:cNvSpPr txBox="1"/>
      </xdr:nvSpPr>
      <xdr:spPr>
        <a:xfrm>
          <a:off x="152660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134455</xdr:rowOff>
    </xdr:from>
    <xdr:ext cx="405111" cy="259045"/>
    <xdr:sp macro="" textlink="">
      <xdr:nvSpPr>
        <xdr:cNvPr id="426" name="n_2aveValue【認定こども園・幼稚園・保育所】&#10;有形固定資産減価償却率">
          <a:extLst>
            <a:ext uri="{FF2B5EF4-FFF2-40B4-BE49-F238E27FC236}">
              <a16:creationId xmlns:a16="http://schemas.microsoft.com/office/drawing/2014/main" id="{00000000-0008-0000-0E00-0000AA010000}"/>
            </a:ext>
          </a:extLst>
        </xdr:cNvPr>
        <xdr:cNvSpPr txBox="1"/>
      </xdr:nvSpPr>
      <xdr:spPr>
        <a:xfrm>
          <a:off x="14389744" y="6478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100165</xdr:rowOff>
    </xdr:from>
    <xdr:ext cx="405111" cy="259045"/>
    <xdr:sp macro="" textlink="">
      <xdr:nvSpPr>
        <xdr:cNvPr id="427" name="n_3aveValue【認定こども園・幼稚園・保育所】&#10;有形固定資産減価償却率">
          <a:extLst>
            <a:ext uri="{FF2B5EF4-FFF2-40B4-BE49-F238E27FC236}">
              <a16:creationId xmlns:a16="http://schemas.microsoft.com/office/drawing/2014/main" id="{00000000-0008-0000-0E00-0000AB010000}"/>
            </a:ext>
          </a:extLst>
        </xdr:cNvPr>
        <xdr:cNvSpPr txBox="1"/>
      </xdr:nvSpPr>
      <xdr:spPr>
        <a:xfrm>
          <a:off x="13500744" y="661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96174</xdr:rowOff>
    </xdr:from>
    <xdr:ext cx="405111" cy="259045"/>
    <xdr:sp macro="" textlink="">
      <xdr:nvSpPr>
        <xdr:cNvPr id="428" name="n_4aveValue【認定こども園・幼稚園・保育所】&#10;有形固定資産減価償却率">
          <a:extLst>
            <a:ext uri="{FF2B5EF4-FFF2-40B4-BE49-F238E27FC236}">
              <a16:creationId xmlns:a16="http://schemas.microsoft.com/office/drawing/2014/main" id="{00000000-0008-0000-0E00-0000AC010000}"/>
            </a:ext>
          </a:extLst>
        </xdr:cNvPr>
        <xdr:cNvSpPr txBox="1"/>
      </xdr:nvSpPr>
      <xdr:spPr>
        <a:xfrm>
          <a:off x="12611744" y="626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97807</xdr:rowOff>
    </xdr:from>
    <xdr:ext cx="405111" cy="259045"/>
    <xdr:sp macro="" textlink="">
      <xdr:nvSpPr>
        <xdr:cNvPr id="429" name="n_1mainValue【認定こども園・幼稚園・保育所】&#10;有形固定資産減価償却率">
          <a:extLst>
            <a:ext uri="{FF2B5EF4-FFF2-40B4-BE49-F238E27FC236}">
              <a16:creationId xmlns:a16="http://schemas.microsoft.com/office/drawing/2014/main" id="{00000000-0008-0000-0E00-0000AD010000}"/>
            </a:ext>
          </a:extLst>
        </xdr:cNvPr>
        <xdr:cNvSpPr txBox="1"/>
      </xdr:nvSpPr>
      <xdr:spPr>
        <a:xfrm>
          <a:off x="15266044" y="57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12899</xdr:rowOff>
    </xdr:from>
    <xdr:ext cx="405111" cy="259045"/>
    <xdr:sp macro="" textlink="">
      <xdr:nvSpPr>
        <xdr:cNvPr id="430" name="n_2mainValue【認定こども園・幼稚園・保育所】&#10;有形固定資産減価償却率">
          <a:extLst>
            <a:ext uri="{FF2B5EF4-FFF2-40B4-BE49-F238E27FC236}">
              <a16:creationId xmlns:a16="http://schemas.microsoft.com/office/drawing/2014/main" id="{00000000-0008-0000-0E00-0000AE010000}"/>
            </a:ext>
          </a:extLst>
        </xdr:cNvPr>
        <xdr:cNvSpPr txBox="1"/>
      </xdr:nvSpPr>
      <xdr:spPr>
        <a:xfrm>
          <a:off x="14389744" y="5670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102705</xdr:rowOff>
    </xdr:from>
    <xdr:ext cx="405111" cy="259045"/>
    <xdr:sp macro="" textlink="">
      <xdr:nvSpPr>
        <xdr:cNvPr id="431" name="n_3mainValue【認定こども園・幼稚園・保育所】&#10;有形固定資産減価償却率">
          <a:extLst>
            <a:ext uri="{FF2B5EF4-FFF2-40B4-BE49-F238E27FC236}">
              <a16:creationId xmlns:a16="http://schemas.microsoft.com/office/drawing/2014/main" id="{00000000-0008-0000-0E00-0000AF010000}"/>
            </a:ext>
          </a:extLst>
        </xdr:cNvPr>
        <xdr:cNvSpPr txBox="1"/>
      </xdr:nvSpPr>
      <xdr:spPr>
        <a:xfrm>
          <a:off x="13500744" y="5589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2" name="正方形/長方形 431">
          <a:extLst>
            <a:ext uri="{FF2B5EF4-FFF2-40B4-BE49-F238E27FC236}">
              <a16:creationId xmlns:a16="http://schemas.microsoft.com/office/drawing/2014/main" id="{00000000-0008-0000-0E00-0000B0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3" name="正方形/長方形 432">
          <a:extLst>
            <a:ext uri="{FF2B5EF4-FFF2-40B4-BE49-F238E27FC236}">
              <a16:creationId xmlns:a16="http://schemas.microsoft.com/office/drawing/2014/main" id="{00000000-0008-0000-0E00-0000B1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4" name="正方形/長方形 433">
          <a:extLst>
            <a:ext uri="{FF2B5EF4-FFF2-40B4-BE49-F238E27FC236}">
              <a16:creationId xmlns:a16="http://schemas.microsoft.com/office/drawing/2014/main" id="{00000000-0008-0000-0E00-0000B2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5" name="正方形/長方形 434">
          <a:extLst>
            <a:ext uri="{FF2B5EF4-FFF2-40B4-BE49-F238E27FC236}">
              <a16:creationId xmlns:a16="http://schemas.microsoft.com/office/drawing/2014/main" id="{00000000-0008-0000-0E00-0000B3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6" name="正方形/長方形 435">
          <a:extLst>
            <a:ext uri="{FF2B5EF4-FFF2-40B4-BE49-F238E27FC236}">
              <a16:creationId xmlns:a16="http://schemas.microsoft.com/office/drawing/2014/main" id="{00000000-0008-0000-0E00-0000B4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7" name="正方形/長方形 436">
          <a:extLst>
            <a:ext uri="{FF2B5EF4-FFF2-40B4-BE49-F238E27FC236}">
              <a16:creationId xmlns:a16="http://schemas.microsoft.com/office/drawing/2014/main" id="{00000000-0008-0000-0E00-0000B5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8" name="正方形/長方形 437">
          <a:extLst>
            <a:ext uri="{FF2B5EF4-FFF2-40B4-BE49-F238E27FC236}">
              <a16:creationId xmlns:a16="http://schemas.microsoft.com/office/drawing/2014/main" id="{00000000-0008-0000-0E00-0000B6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9" name="正方形/長方形 438">
          <a:extLst>
            <a:ext uri="{FF2B5EF4-FFF2-40B4-BE49-F238E27FC236}">
              <a16:creationId xmlns:a16="http://schemas.microsoft.com/office/drawing/2014/main" id="{00000000-0008-0000-0E00-0000B7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0" name="テキスト ボックス 439">
          <a:extLst>
            <a:ext uri="{FF2B5EF4-FFF2-40B4-BE49-F238E27FC236}">
              <a16:creationId xmlns:a16="http://schemas.microsoft.com/office/drawing/2014/main" id="{00000000-0008-0000-0E00-0000B8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3" name="テキスト ボックス 442">
          <a:extLst>
            <a:ext uri="{FF2B5EF4-FFF2-40B4-BE49-F238E27FC236}">
              <a16:creationId xmlns:a16="http://schemas.microsoft.com/office/drawing/2014/main" id="{00000000-0008-0000-0E00-0000BB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5" name="テキスト ボックス 444">
          <a:extLst>
            <a:ext uri="{FF2B5EF4-FFF2-40B4-BE49-F238E27FC236}">
              <a16:creationId xmlns:a16="http://schemas.microsoft.com/office/drawing/2014/main" id="{00000000-0008-0000-0E00-0000BD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7" name="テキスト ボックス 446">
          <a:extLst>
            <a:ext uri="{FF2B5EF4-FFF2-40B4-BE49-F238E27FC236}">
              <a16:creationId xmlns:a16="http://schemas.microsoft.com/office/drawing/2014/main" id="{00000000-0008-0000-0E00-0000BF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8" name="直線コネクタ 447">
          <a:extLst>
            <a:ext uri="{FF2B5EF4-FFF2-40B4-BE49-F238E27FC236}">
              <a16:creationId xmlns:a16="http://schemas.microsoft.com/office/drawing/2014/main" id="{00000000-0008-0000-0E00-0000C0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9" name="テキスト ボックス 448">
          <a:extLst>
            <a:ext uri="{FF2B5EF4-FFF2-40B4-BE49-F238E27FC236}">
              <a16:creationId xmlns:a16="http://schemas.microsoft.com/office/drawing/2014/main" id="{00000000-0008-0000-0E00-0000C1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0" name="直線コネクタ 449">
          <a:extLst>
            <a:ext uri="{FF2B5EF4-FFF2-40B4-BE49-F238E27FC236}">
              <a16:creationId xmlns:a16="http://schemas.microsoft.com/office/drawing/2014/main" id="{00000000-0008-0000-0E00-0000C2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1" name="テキスト ボックス 450">
          <a:extLst>
            <a:ext uri="{FF2B5EF4-FFF2-40B4-BE49-F238E27FC236}">
              <a16:creationId xmlns:a16="http://schemas.microsoft.com/office/drawing/2014/main" id="{00000000-0008-0000-0E00-0000C3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2" name="【認定こども園・幼稚園・保育所】&#10;一人当たり面積グラフ枠">
          <a:extLst>
            <a:ext uri="{FF2B5EF4-FFF2-40B4-BE49-F238E27FC236}">
              <a16:creationId xmlns:a16="http://schemas.microsoft.com/office/drawing/2014/main" id="{00000000-0008-0000-0E00-0000C4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108204</xdr:rowOff>
    </xdr:from>
    <xdr:to>
      <xdr:col>116</xdr:col>
      <xdr:colOff>62864</xdr:colOff>
      <xdr:row>41</xdr:row>
      <xdr:rowOff>62941</xdr:rowOff>
    </xdr:to>
    <xdr:cxnSp macro="">
      <xdr:nvCxnSpPr>
        <xdr:cNvPr id="453" name="直線コネクタ 452">
          <a:extLst>
            <a:ext uri="{FF2B5EF4-FFF2-40B4-BE49-F238E27FC236}">
              <a16:creationId xmlns:a16="http://schemas.microsoft.com/office/drawing/2014/main" id="{00000000-0008-0000-0E00-0000C5010000}"/>
            </a:ext>
          </a:extLst>
        </xdr:cNvPr>
        <xdr:cNvCxnSpPr/>
      </xdr:nvCxnSpPr>
      <xdr:spPr>
        <a:xfrm flipV="1">
          <a:off x="22160864" y="5937504"/>
          <a:ext cx="0" cy="115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66768</xdr:rowOff>
    </xdr:from>
    <xdr:ext cx="469744" cy="259045"/>
    <xdr:sp macro="" textlink="">
      <xdr:nvSpPr>
        <xdr:cNvPr id="454" name="【認定こども園・幼稚園・保育所】&#10;一人当たり面積最小値テキスト">
          <a:extLst>
            <a:ext uri="{FF2B5EF4-FFF2-40B4-BE49-F238E27FC236}">
              <a16:creationId xmlns:a16="http://schemas.microsoft.com/office/drawing/2014/main" id="{00000000-0008-0000-0E00-0000C6010000}"/>
            </a:ext>
          </a:extLst>
        </xdr:cNvPr>
        <xdr:cNvSpPr txBox="1"/>
      </xdr:nvSpPr>
      <xdr:spPr>
        <a:xfrm>
          <a:off x="22199600" y="7096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62941</xdr:rowOff>
    </xdr:from>
    <xdr:to>
      <xdr:col>116</xdr:col>
      <xdr:colOff>152400</xdr:colOff>
      <xdr:row>41</xdr:row>
      <xdr:rowOff>62941</xdr:rowOff>
    </xdr:to>
    <xdr:cxnSp macro="">
      <xdr:nvCxnSpPr>
        <xdr:cNvPr id="455" name="直線コネクタ 454">
          <a:extLst>
            <a:ext uri="{FF2B5EF4-FFF2-40B4-BE49-F238E27FC236}">
              <a16:creationId xmlns:a16="http://schemas.microsoft.com/office/drawing/2014/main" id="{00000000-0008-0000-0E00-0000C7010000}"/>
            </a:ext>
          </a:extLst>
        </xdr:cNvPr>
        <xdr:cNvCxnSpPr/>
      </xdr:nvCxnSpPr>
      <xdr:spPr>
        <a:xfrm>
          <a:off x="22072600" y="7092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54881</xdr:rowOff>
    </xdr:from>
    <xdr:ext cx="469744" cy="259045"/>
    <xdr:sp macro="" textlink="">
      <xdr:nvSpPr>
        <xdr:cNvPr id="456" name="【認定こども園・幼稚園・保育所】&#10;一人当たり面積最大値テキスト">
          <a:extLst>
            <a:ext uri="{FF2B5EF4-FFF2-40B4-BE49-F238E27FC236}">
              <a16:creationId xmlns:a16="http://schemas.microsoft.com/office/drawing/2014/main" id="{00000000-0008-0000-0E00-0000C8010000}"/>
            </a:ext>
          </a:extLst>
        </xdr:cNvPr>
        <xdr:cNvSpPr txBox="1"/>
      </xdr:nvSpPr>
      <xdr:spPr>
        <a:xfrm>
          <a:off x="22199600" y="571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108204</xdr:rowOff>
    </xdr:from>
    <xdr:to>
      <xdr:col>116</xdr:col>
      <xdr:colOff>152400</xdr:colOff>
      <xdr:row>34</xdr:row>
      <xdr:rowOff>108204</xdr:rowOff>
    </xdr:to>
    <xdr:cxnSp macro="">
      <xdr:nvCxnSpPr>
        <xdr:cNvPr id="457" name="直線コネクタ 456">
          <a:extLst>
            <a:ext uri="{FF2B5EF4-FFF2-40B4-BE49-F238E27FC236}">
              <a16:creationId xmlns:a16="http://schemas.microsoft.com/office/drawing/2014/main" id="{00000000-0008-0000-0E00-0000C9010000}"/>
            </a:ext>
          </a:extLst>
        </xdr:cNvPr>
        <xdr:cNvCxnSpPr/>
      </xdr:nvCxnSpPr>
      <xdr:spPr>
        <a:xfrm>
          <a:off x="22072600" y="593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75252</xdr:rowOff>
    </xdr:from>
    <xdr:ext cx="469744" cy="259045"/>
    <xdr:sp macro="" textlink="">
      <xdr:nvSpPr>
        <xdr:cNvPr id="458" name="【認定こども園・幼稚園・保育所】&#10;一人当たり面積平均値テキスト">
          <a:extLst>
            <a:ext uri="{FF2B5EF4-FFF2-40B4-BE49-F238E27FC236}">
              <a16:creationId xmlns:a16="http://schemas.microsoft.com/office/drawing/2014/main" id="{00000000-0008-0000-0E00-0000CA010000}"/>
            </a:ext>
          </a:extLst>
        </xdr:cNvPr>
        <xdr:cNvSpPr txBox="1"/>
      </xdr:nvSpPr>
      <xdr:spPr>
        <a:xfrm>
          <a:off x="22199600" y="67618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52375</xdr:rowOff>
    </xdr:from>
    <xdr:to>
      <xdr:col>116</xdr:col>
      <xdr:colOff>114300</xdr:colOff>
      <xdr:row>40</xdr:row>
      <xdr:rowOff>153975</xdr:rowOff>
    </xdr:to>
    <xdr:sp macro="" textlink="">
      <xdr:nvSpPr>
        <xdr:cNvPr id="459" name="フローチャート: 判断 458">
          <a:extLst>
            <a:ext uri="{FF2B5EF4-FFF2-40B4-BE49-F238E27FC236}">
              <a16:creationId xmlns:a16="http://schemas.microsoft.com/office/drawing/2014/main" id="{00000000-0008-0000-0E00-0000CB010000}"/>
            </a:ext>
          </a:extLst>
        </xdr:cNvPr>
        <xdr:cNvSpPr/>
      </xdr:nvSpPr>
      <xdr:spPr>
        <a:xfrm>
          <a:off x="22110700" y="691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20371</xdr:rowOff>
    </xdr:from>
    <xdr:to>
      <xdr:col>112</xdr:col>
      <xdr:colOff>38100</xdr:colOff>
      <xdr:row>40</xdr:row>
      <xdr:rowOff>121971</xdr:rowOff>
    </xdr:to>
    <xdr:sp macro="" textlink="">
      <xdr:nvSpPr>
        <xdr:cNvPr id="460" name="フローチャート: 判断 459">
          <a:extLst>
            <a:ext uri="{FF2B5EF4-FFF2-40B4-BE49-F238E27FC236}">
              <a16:creationId xmlns:a16="http://schemas.microsoft.com/office/drawing/2014/main" id="{00000000-0008-0000-0E00-0000CC010000}"/>
            </a:ext>
          </a:extLst>
        </xdr:cNvPr>
        <xdr:cNvSpPr/>
      </xdr:nvSpPr>
      <xdr:spPr>
        <a:xfrm>
          <a:off x="21272500" y="6878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77978</xdr:rowOff>
    </xdr:from>
    <xdr:to>
      <xdr:col>107</xdr:col>
      <xdr:colOff>101600</xdr:colOff>
      <xdr:row>41</xdr:row>
      <xdr:rowOff>8128</xdr:rowOff>
    </xdr:to>
    <xdr:sp macro="" textlink="">
      <xdr:nvSpPr>
        <xdr:cNvPr id="461" name="フローチャート: 判断 460">
          <a:extLst>
            <a:ext uri="{FF2B5EF4-FFF2-40B4-BE49-F238E27FC236}">
              <a16:creationId xmlns:a16="http://schemas.microsoft.com/office/drawing/2014/main" id="{00000000-0008-0000-0E00-0000CD010000}"/>
            </a:ext>
          </a:extLst>
        </xdr:cNvPr>
        <xdr:cNvSpPr/>
      </xdr:nvSpPr>
      <xdr:spPr>
        <a:xfrm>
          <a:off x="20383500" y="6935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99466</xdr:rowOff>
    </xdr:from>
    <xdr:to>
      <xdr:col>102</xdr:col>
      <xdr:colOff>165100</xdr:colOff>
      <xdr:row>41</xdr:row>
      <xdr:rowOff>29616</xdr:rowOff>
    </xdr:to>
    <xdr:sp macro="" textlink="">
      <xdr:nvSpPr>
        <xdr:cNvPr id="462" name="フローチャート: 判断 461">
          <a:extLst>
            <a:ext uri="{FF2B5EF4-FFF2-40B4-BE49-F238E27FC236}">
              <a16:creationId xmlns:a16="http://schemas.microsoft.com/office/drawing/2014/main" id="{00000000-0008-0000-0E00-0000CE010000}"/>
            </a:ext>
          </a:extLst>
        </xdr:cNvPr>
        <xdr:cNvSpPr/>
      </xdr:nvSpPr>
      <xdr:spPr>
        <a:xfrm>
          <a:off x="19494500" y="695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93980</xdr:rowOff>
    </xdr:from>
    <xdr:to>
      <xdr:col>98</xdr:col>
      <xdr:colOff>38100</xdr:colOff>
      <xdr:row>41</xdr:row>
      <xdr:rowOff>24130</xdr:rowOff>
    </xdr:to>
    <xdr:sp macro="" textlink="">
      <xdr:nvSpPr>
        <xdr:cNvPr id="463" name="フローチャート: 判断 462">
          <a:extLst>
            <a:ext uri="{FF2B5EF4-FFF2-40B4-BE49-F238E27FC236}">
              <a16:creationId xmlns:a16="http://schemas.microsoft.com/office/drawing/2014/main" id="{00000000-0008-0000-0E00-0000CF010000}"/>
            </a:ext>
          </a:extLst>
        </xdr:cNvPr>
        <xdr:cNvSpPr/>
      </xdr:nvSpPr>
      <xdr:spPr>
        <a:xfrm>
          <a:off x="186055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150673</xdr:rowOff>
    </xdr:from>
    <xdr:to>
      <xdr:col>116</xdr:col>
      <xdr:colOff>114300</xdr:colOff>
      <xdr:row>41</xdr:row>
      <xdr:rowOff>80823</xdr:rowOff>
    </xdr:to>
    <xdr:sp macro="" textlink="">
      <xdr:nvSpPr>
        <xdr:cNvPr id="469" name="楕円 468">
          <a:extLst>
            <a:ext uri="{FF2B5EF4-FFF2-40B4-BE49-F238E27FC236}">
              <a16:creationId xmlns:a16="http://schemas.microsoft.com/office/drawing/2014/main" id="{00000000-0008-0000-0E00-0000D5010000}"/>
            </a:ext>
          </a:extLst>
        </xdr:cNvPr>
        <xdr:cNvSpPr/>
      </xdr:nvSpPr>
      <xdr:spPr>
        <a:xfrm>
          <a:off x="22110700" y="700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65600</xdr:rowOff>
    </xdr:from>
    <xdr:ext cx="469744" cy="259045"/>
    <xdr:sp macro="" textlink="">
      <xdr:nvSpPr>
        <xdr:cNvPr id="470" name="【認定こども園・幼稚園・保育所】&#10;一人当たり面積該当値テキスト">
          <a:extLst>
            <a:ext uri="{FF2B5EF4-FFF2-40B4-BE49-F238E27FC236}">
              <a16:creationId xmlns:a16="http://schemas.microsoft.com/office/drawing/2014/main" id="{00000000-0008-0000-0E00-0000D6010000}"/>
            </a:ext>
          </a:extLst>
        </xdr:cNvPr>
        <xdr:cNvSpPr txBox="1"/>
      </xdr:nvSpPr>
      <xdr:spPr>
        <a:xfrm>
          <a:off x="22199600" y="6923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153416</xdr:rowOff>
    </xdr:from>
    <xdr:to>
      <xdr:col>112</xdr:col>
      <xdr:colOff>38100</xdr:colOff>
      <xdr:row>41</xdr:row>
      <xdr:rowOff>83566</xdr:rowOff>
    </xdr:to>
    <xdr:sp macro="" textlink="">
      <xdr:nvSpPr>
        <xdr:cNvPr id="471" name="楕円 470">
          <a:extLst>
            <a:ext uri="{FF2B5EF4-FFF2-40B4-BE49-F238E27FC236}">
              <a16:creationId xmlns:a16="http://schemas.microsoft.com/office/drawing/2014/main" id="{00000000-0008-0000-0E00-0000D7010000}"/>
            </a:ext>
          </a:extLst>
        </xdr:cNvPr>
        <xdr:cNvSpPr/>
      </xdr:nvSpPr>
      <xdr:spPr>
        <a:xfrm>
          <a:off x="212725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30023</xdr:rowOff>
    </xdr:from>
    <xdr:to>
      <xdr:col>116</xdr:col>
      <xdr:colOff>63500</xdr:colOff>
      <xdr:row>41</xdr:row>
      <xdr:rowOff>32766</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flipV="1">
          <a:off x="21323300" y="7059473"/>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157073</xdr:rowOff>
    </xdr:from>
    <xdr:to>
      <xdr:col>107</xdr:col>
      <xdr:colOff>101600</xdr:colOff>
      <xdr:row>41</xdr:row>
      <xdr:rowOff>87223</xdr:rowOff>
    </xdr:to>
    <xdr:sp macro="" textlink="">
      <xdr:nvSpPr>
        <xdr:cNvPr id="473" name="楕円 472">
          <a:extLst>
            <a:ext uri="{FF2B5EF4-FFF2-40B4-BE49-F238E27FC236}">
              <a16:creationId xmlns:a16="http://schemas.microsoft.com/office/drawing/2014/main" id="{00000000-0008-0000-0E00-0000D9010000}"/>
            </a:ext>
          </a:extLst>
        </xdr:cNvPr>
        <xdr:cNvSpPr/>
      </xdr:nvSpPr>
      <xdr:spPr>
        <a:xfrm>
          <a:off x="20383500" y="701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32766</xdr:rowOff>
    </xdr:from>
    <xdr:to>
      <xdr:col>111</xdr:col>
      <xdr:colOff>177800</xdr:colOff>
      <xdr:row>41</xdr:row>
      <xdr:rowOff>36423</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flipV="1">
          <a:off x="20434300" y="7062216"/>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162103</xdr:rowOff>
    </xdr:from>
    <xdr:to>
      <xdr:col>102</xdr:col>
      <xdr:colOff>165100</xdr:colOff>
      <xdr:row>41</xdr:row>
      <xdr:rowOff>92253</xdr:rowOff>
    </xdr:to>
    <xdr:sp macro="" textlink="">
      <xdr:nvSpPr>
        <xdr:cNvPr id="475" name="楕円 474">
          <a:extLst>
            <a:ext uri="{FF2B5EF4-FFF2-40B4-BE49-F238E27FC236}">
              <a16:creationId xmlns:a16="http://schemas.microsoft.com/office/drawing/2014/main" id="{00000000-0008-0000-0E00-0000DB010000}"/>
            </a:ext>
          </a:extLst>
        </xdr:cNvPr>
        <xdr:cNvSpPr/>
      </xdr:nvSpPr>
      <xdr:spPr>
        <a:xfrm>
          <a:off x="19494500" y="702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36423</xdr:rowOff>
    </xdr:from>
    <xdr:to>
      <xdr:col>107</xdr:col>
      <xdr:colOff>50800</xdr:colOff>
      <xdr:row>41</xdr:row>
      <xdr:rowOff>41453</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flipV="1">
          <a:off x="19545300" y="7065873"/>
          <a:ext cx="88900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138498</xdr:rowOff>
    </xdr:from>
    <xdr:ext cx="469744" cy="259045"/>
    <xdr:sp macro="" textlink="">
      <xdr:nvSpPr>
        <xdr:cNvPr id="477" name="n_1aveValue【認定こども園・幼稚園・保育所】&#10;一人当たり面積">
          <a:extLst>
            <a:ext uri="{FF2B5EF4-FFF2-40B4-BE49-F238E27FC236}">
              <a16:creationId xmlns:a16="http://schemas.microsoft.com/office/drawing/2014/main" id="{00000000-0008-0000-0E00-0000DD010000}"/>
            </a:ext>
          </a:extLst>
        </xdr:cNvPr>
        <xdr:cNvSpPr txBox="1"/>
      </xdr:nvSpPr>
      <xdr:spPr>
        <a:xfrm>
          <a:off x="21075727" y="6653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24655</xdr:rowOff>
    </xdr:from>
    <xdr:ext cx="469744" cy="259045"/>
    <xdr:sp macro="" textlink="">
      <xdr:nvSpPr>
        <xdr:cNvPr id="478" name="n_2aveValue【認定こども園・幼稚園・保育所】&#10;一人当たり面積">
          <a:extLst>
            <a:ext uri="{FF2B5EF4-FFF2-40B4-BE49-F238E27FC236}">
              <a16:creationId xmlns:a16="http://schemas.microsoft.com/office/drawing/2014/main" id="{00000000-0008-0000-0E00-0000DE010000}"/>
            </a:ext>
          </a:extLst>
        </xdr:cNvPr>
        <xdr:cNvSpPr txBox="1"/>
      </xdr:nvSpPr>
      <xdr:spPr>
        <a:xfrm>
          <a:off x="20199427" y="6711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46143</xdr:rowOff>
    </xdr:from>
    <xdr:ext cx="469744" cy="259045"/>
    <xdr:sp macro="" textlink="">
      <xdr:nvSpPr>
        <xdr:cNvPr id="479" name="n_3aveValue【認定こども園・幼稚園・保育所】&#10;一人当たり面積">
          <a:extLst>
            <a:ext uri="{FF2B5EF4-FFF2-40B4-BE49-F238E27FC236}">
              <a16:creationId xmlns:a16="http://schemas.microsoft.com/office/drawing/2014/main" id="{00000000-0008-0000-0E00-0000DF010000}"/>
            </a:ext>
          </a:extLst>
        </xdr:cNvPr>
        <xdr:cNvSpPr txBox="1"/>
      </xdr:nvSpPr>
      <xdr:spPr>
        <a:xfrm>
          <a:off x="19310427" y="673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40657</xdr:rowOff>
    </xdr:from>
    <xdr:ext cx="469744" cy="259045"/>
    <xdr:sp macro="" textlink="">
      <xdr:nvSpPr>
        <xdr:cNvPr id="480" name="n_4aveValue【認定こども園・幼稚園・保育所】&#10;一人当たり面積">
          <a:extLst>
            <a:ext uri="{FF2B5EF4-FFF2-40B4-BE49-F238E27FC236}">
              <a16:creationId xmlns:a16="http://schemas.microsoft.com/office/drawing/2014/main" id="{00000000-0008-0000-0E00-0000E0010000}"/>
            </a:ext>
          </a:extLst>
        </xdr:cNvPr>
        <xdr:cNvSpPr txBox="1"/>
      </xdr:nvSpPr>
      <xdr:spPr>
        <a:xfrm>
          <a:off x="18421427" y="672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74693</xdr:rowOff>
    </xdr:from>
    <xdr:ext cx="469744" cy="259045"/>
    <xdr:sp macro="" textlink="">
      <xdr:nvSpPr>
        <xdr:cNvPr id="481" name="n_1mainValue【認定こども園・幼稚園・保育所】&#10;一人当たり面積">
          <a:extLst>
            <a:ext uri="{FF2B5EF4-FFF2-40B4-BE49-F238E27FC236}">
              <a16:creationId xmlns:a16="http://schemas.microsoft.com/office/drawing/2014/main" id="{00000000-0008-0000-0E00-0000E1010000}"/>
            </a:ext>
          </a:extLst>
        </xdr:cNvPr>
        <xdr:cNvSpPr txBox="1"/>
      </xdr:nvSpPr>
      <xdr:spPr>
        <a:xfrm>
          <a:off x="21075727" y="710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78350</xdr:rowOff>
    </xdr:from>
    <xdr:ext cx="469744" cy="259045"/>
    <xdr:sp macro="" textlink="">
      <xdr:nvSpPr>
        <xdr:cNvPr id="482" name="n_2mainValue【認定こども園・幼稚園・保育所】&#10;一人当たり面積">
          <a:extLst>
            <a:ext uri="{FF2B5EF4-FFF2-40B4-BE49-F238E27FC236}">
              <a16:creationId xmlns:a16="http://schemas.microsoft.com/office/drawing/2014/main" id="{00000000-0008-0000-0E00-0000E2010000}"/>
            </a:ext>
          </a:extLst>
        </xdr:cNvPr>
        <xdr:cNvSpPr txBox="1"/>
      </xdr:nvSpPr>
      <xdr:spPr>
        <a:xfrm>
          <a:off x="20199427" y="710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83380</xdr:rowOff>
    </xdr:from>
    <xdr:ext cx="469744" cy="259045"/>
    <xdr:sp macro="" textlink="">
      <xdr:nvSpPr>
        <xdr:cNvPr id="483" name="n_3mainValue【認定こども園・幼稚園・保育所】&#10;一人当たり面積">
          <a:extLst>
            <a:ext uri="{FF2B5EF4-FFF2-40B4-BE49-F238E27FC236}">
              <a16:creationId xmlns:a16="http://schemas.microsoft.com/office/drawing/2014/main" id="{00000000-0008-0000-0E00-0000E3010000}"/>
            </a:ext>
          </a:extLst>
        </xdr:cNvPr>
        <xdr:cNvSpPr txBox="1"/>
      </xdr:nvSpPr>
      <xdr:spPr>
        <a:xfrm>
          <a:off x="19310427" y="711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4" name="正方形/長方形 483">
          <a:extLst>
            <a:ext uri="{FF2B5EF4-FFF2-40B4-BE49-F238E27FC236}">
              <a16:creationId xmlns:a16="http://schemas.microsoft.com/office/drawing/2014/main" id="{00000000-0008-0000-0E00-0000E4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5" name="正方形/長方形 484">
          <a:extLst>
            <a:ext uri="{FF2B5EF4-FFF2-40B4-BE49-F238E27FC236}">
              <a16:creationId xmlns:a16="http://schemas.microsoft.com/office/drawing/2014/main" id="{00000000-0008-0000-0E00-0000E5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6" name="正方形/長方形 485">
          <a:extLst>
            <a:ext uri="{FF2B5EF4-FFF2-40B4-BE49-F238E27FC236}">
              <a16:creationId xmlns:a16="http://schemas.microsoft.com/office/drawing/2014/main" id="{00000000-0008-0000-0E00-0000E6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7" name="正方形/長方形 486">
          <a:extLst>
            <a:ext uri="{FF2B5EF4-FFF2-40B4-BE49-F238E27FC236}">
              <a16:creationId xmlns:a16="http://schemas.microsoft.com/office/drawing/2014/main" id="{00000000-0008-0000-0E00-0000E7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8" name="正方形/長方形 487">
          <a:extLst>
            <a:ext uri="{FF2B5EF4-FFF2-40B4-BE49-F238E27FC236}">
              <a16:creationId xmlns:a16="http://schemas.microsoft.com/office/drawing/2014/main" id="{00000000-0008-0000-0E00-0000E8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9" name="正方形/長方形 488">
          <a:extLst>
            <a:ext uri="{FF2B5EF4-FFF2-40B4-BE49-F238E27FC236}">
              <a16:creationId xmlns:a16="http://schemas.microsoft.com/office/drawing/2014/main" id="{00000000-0008-0000-0E00-0000E9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0" name="正方形/長方形 489">
          <a:extLst>
            <a:ext uri="{FF2B5EF4-FFF2-40B4-BE49-F238E27FC236}">
              <a16:creationId xmlns:a16="http://schemas.microsoft.com/office/drawing/2014/main" id="{00000000-0008-0000-0E00-0000EA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1" name="正方形/長方形 490">
          <a:extLst>
            <a:ext uri="{FF2B5EF4-FFF2-40B4-BE49-F238E27FC236}">
              <a16:creationId xmlns:a16="http://schemas.microsoft.com/office/drawing/2014/main" id="{00000000-0008-0000-0E00-0000EB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2" name="テキスト ボックス 491">
          <a:extLst>
            <a:ext uri="{FF2B5EF4-FFF2-40B4-BE49-F238E27FC236}">
              <a16:creationId xmlns:a16="http://schemas.microsoft.com/office/drawing/2014/main" id="{00000000-0008-0000-0E00-0000EC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3" name="直線コネクタ 492">
          <a:extLst>
            <a:ext uri="{FF2B5EF4-FFF2-40B4-BE49-F238E27FC236}">
              <a16:creationId xmlns:a16="http://schemas.microsoft.com/office/drawing/2014/main" id="{00000000-0008-0000-0E00-0000ED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4" name="テキスト ボックス 493">
          <a:extLst>
            <a:ext uri="{FF2B5EF4-FFF2-40B4-BE49-F238E27FC236}">
              <a16:creationId xmlns:a16="http://schemas.microsoft.com/office/drawing/2014/main" id="{00000000-0008-0000-0E00-0000EE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96" name="テキスト ボックス 495">
          <a:extLst>
            <a:ext uri="{FF2B5EF4-FFF2-40B4-BE49-F238E27FC236}">
              <a16:creationId xmlns:a16="http://schemas.microsoft.com/office/drawing/2014/main" id="{00000000-0008-0000-0E00-0000F001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8" name="テキスト ボックス 497">
          <a:extLst>
            <a:ext uri="{FF2B5EF4-FFF2-40B4-BE49-F238E27FC236}">
              <a16:creationId xmlns:a16="http://schemas.microsoft.com/office/drawing/2014/main" id="{00000000-0008-0000-0E00-0000F2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0" name="テキスト ボックス 499">
          <a:extLst>
            <a:ext uri="{FF2B5EF4-FFF2-40B4-BE49-F238E27FC236}">
              <a16:creationId xmlns:a16="http://schemas.microsoft.com/office/drawing/2014/main" id="{00000000-0008-0000-0E00-0000F4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1" name="直線コネクタ 500">
          <a:extLst>
            <a:ext uri="{FF2B5EF4-FFF2-40B4-BE49-F238E27FC236}">
              <a16:creationId xmlns:a16="http://schemas.microsoft.com/office/drawing/2014/main" id="{00000000-0008-0000-0E00-0000F5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2" name="テキスト ボックス 501">
          <a:extLst>
            <a:ext uri="{FF2B5EF4-FFF2-40B4-BE49-F238E27FC236}">
              <a16:creationId xmlns:a16="http://schemas.microsoft.com/office/drawing/2014/main" id="{00000000-0008-0000-0E00-0000F6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3" name="直線コネクタ 502">
          <a:extLst>
            <a:ext uri="{FF2B5EF4-FFF2-40B4-BE49-F238E27FC236}">
              <a16:creationId xmlns:a16="http://schemas.microsoft.com/office/drawing/2014/main" id="{00000000-0008-0000-0E00-0000F7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4" name="テキスト ボックス 503">
          <a:extLst>
            <a:ext uri="{FF2B5EF4-FFF2-40B4-BE49-F238E27FC236}">
              <a16:creationId xmlns:a16="http://schemas.microsoft.com/office/drawing/2014/main" id="{00000000-0008-0000-0E00-0000F8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5" name="直線コネクタ 504">
          <a:extLst>
            <a:ext uri="{FF2B5EF4-FFF2-40B4-BE49-F238E27FC236}">
              <a16:creationId xmlns:a16="http://schemas.microsoft.com/office/drawing/2014/main" id="{00000000-0008-0000-0E00-0000F9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6" name="テキスト ボックス 505">
          <a:extLst>
            <a:ext uri="{FF2B5EF4-FFF2-40B4-BE49-F238E27FC236}">
              <a16:creationId xmlns:a16="http://schemas.microsoft.com/office/drawing/2014/main" id="{00000000-0008-0000-0E00-0000FA01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7" name="【学校施設】&#10;有形固定資産減価償却率グラフ枠">
          <a:extLst>
            <a:ext uri="{FF2B5EF4-FFF2-40B4-BE49-F238E27FC236}">
              <a16:creationId xmlns:a16="http://schemas.microsoft.com/office/drawing/2014/main" id="{00000000-0008-0000-0E00-0000FB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64770</xdr:rowOff>
    </xdr:from>
    <xdr:to>
      <xdr:col>85</xdr:col>
      <xdr:colOff>126364</xdr:colOff>
      <xdr:row>64</xdr:row>
      <xdr:rowOff>70485</xdr:rowOff>
    </xdr:to>
    <xdr:cxnSp macro="">
      <xdr:nvCxnSpPr>
        <xdr:cNvPr id="508" name="直線コネクタ 507">
          <a:extLst>
            <a:ext uri="{FF2B5EF4-FFF2-40B4-BE49-F238E27FC236}">
              <a16:creationId xmlns:a16="http://schemas.microsoft.com/office/drawing/2014/main" id="{00000000-0008-0000-0E00-0000FC010000}"/>
            </a:ext>
          </a:extLst>
        </xdr:cNvPr>
        <xdr:cNvCxnSpPr/>
      </xdr:nvCxnSpPr>
      <xdr:spPr>
        <a:xfrm flipV="1">
          <a:off x="16318864" y="9494520"/>
          <a:ext cx="0" cy="1548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74312</xdr:rowOff>
    </xdr:from>
    <xdr:ext cx="405111" cy="259045"/>
    <xdr:sp macro="" textlink="">
      <xdr:nvSpPr>
        <xdr:cNvPr id="509" name="【学校施設】&#10;有形固定資産減価償却率最小値テキスト">
          <a:extLst>
            <a:ext uri="{FF2B5EF4-FFF2-40B4-BE49-F238E27FC236}">
              <a16:creationId xmlns:a16="http://schemas.microsoft.com/office/drawing/2014/main" id="{00000000-0008-0000-0E00-0000FD010000}"/>
            </a:ext>
          </a:extLst>
        </xdr:cNvPr>
        <xdr:cNvSpPr txBox="1"/>
      </xdr:nvSpPr>
      <xdr:spPr>
        <a:xfrm>
          <a:off x="16357600"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70485</xdr:rowOff>
    </xdr:from>
    <xdr:to>
      <xdr:col>86</xdr:col>
      <xdr:colOff>25400</xdr:colOff>
      <xdr:row>64</xdr:row>
      <xdr:rowOff>70485</xdr:rowOff>
    </xdr:to>
    <xdr:cxnSp macro="">
      <xdr:nvCxnSpPr>
        <xdr:cNvPr id="510" name="直線コネクタ 509">
          <a:extLst>
            <a:ext uri="{FF2B5EF4-FFF2-40B4-BE49-F238E27FC236}">
              <a16:creationId xmlns:a16="http://schemas.microsoft.com/office/drawing/2014/main" id="{00000000-0008-0000-0E00-0000FE010000}"/>
            </a:ext>
          </a:extLst>
        </xdr:cNvPr>
        <xdr:cNvCxnSpPr/>
      </xdr:nvCxnSpPr>
      <xdr:spPr>
        <a:xfrm>
          <a:off x="16230600" y="1104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11447</xdr:rowOff>
    </xdr:from>
    <xdr:ext cx="405111" cy="259045"/>
    <xdr:sp macro="" textlink="">
      <xdr:nvSpPr>
        <xdr:cNvPr id="511" name="【学校施設】&#10;有形固定資産減価償却率最大値テキスト">
          <a:extLst>
            <a:ext uri="{FF2B5EF4-FFF2-40B4-BE49-F238E27FC236}">
              <a16:creationId xmlns:a16="http://schemas.microsoft.com/office/drawing/2014/main" id="{00000000-0008-0000-0E00-0000FF010000}"/>
            </a:ext>
          </a:extLst>
        </xdr:cNvPr>
        <xdr:cNvSpPr txBox="1"/>
      </xdr:nvSpPr>
      <xdr:spPr>
        <a:xfrm>
          <a:off x="16357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64770</xdr:rowOff>
    </xdr:from>
    <xdr:to>
      <xdr:col>86</xdr:col>
      <xdr:colOff>25400</xdr:colOff>
      <xdr:row>55</xdr:row>
      <xdr:rowOff>64770</xdr:rowOff>
    </xdr:to>
    <xdr:cxnSp macro="">
      <xdr:nvCxnSpPr>
        <xdr:cNvPr id="512" name="直線コネクタ 511">
          <a:extLst>
            <a:ext uri="{FF2B5EF4-FFF2-40B4-BE49-F238E27FC236}">
              <a16:creationId xmlns:a16="http://schemas.microsoft.com/office/drawing/2014/main" id="{00000000-0008-0000-0E00-000000020000}"/>
            </a:ext>
          </a:extLst>
        </xdr:cNvPr>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142892</xdr:rowOff>
    </xdr:from>
    <xdr:ext cx="405111" cy="259045"/>
    <xdr:sp macro="" textlink="">
      <xdr:nvSpPr>
        <xdr:cNvPr id="513" name="【学校施設】&#10;有形固定資産減価償却率平均値テキスト">
          <a:extLst>
            <a:ext uri="{FF2B5EF4-FFF2-40B4-BE49-F238E27FC236}">
              <a16:creationId xmlns:a16="http://schemas.microsoft.com/office/drawing/2014/main" id="{00000000-0008-0000-0E00-000001020000}"/>
            </a:ext>
          </a:extLst>
        </xdr:cNvPr>
        <xdr:cNvSpPr txBox="1"/>
      </xdr:nvSpPr>
      <xdr:spPr>
        <a:xfrm>
          <a:off x="16357600" y="10258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164465</xdr:rowOff>
    </xdr:from>
    <xdr:to>
      <xdr:col>85</xdr:col>
      <xdr:colOff>177800</xdr:colOff>
      <xdr:row>60</xdr:row>
      <xdr:rowOff>94615</xdr:rowOff>
    </xdr:to>
    <xdr:sp macro="" textlink="">
      <xdr:nvSpPr>
        <xdr:cNvPr id="514" name="フローチャート: 判断 513">
          <a:extLst>
            <a:ext uri="{FF2B5EF4-FFF2-40B4-BE49-F238E27FC236}">
              <a16:creationId xmlns:a16="http://schemas.microsoft.com/office/drawing/2014/main" id="{00000000-0008-0000-0E00-000002020000}"/>
            </a:ext>
          </a:extLst>
        </xdr:cNvPr>
        <xdr:cNvSpPr/>
      </xdr:nvSpPr>
      <xdr:spPr>
        <a:xfrm>
          <a:off x="162687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162560</xdr:rowOff>
    </xdr:from>
    <xdr:to>
      <xdr:col>81</xdr:col>
      <xdr:colOff>101600</xdr:colOff>
      <xdr:row>60</xdr:row>
      <xdr:rowOff>92710</xdr:rowOff>
    </xdr:to>
    <xdr:sp macro="" textlink="">
      <xdr:nvSpPr>
        <xdr:cNvPr id="515" name="フローチャート: 判断 514">
          <a:extLst>
            <a:ext uri="{FF2B5EF4-FFF2-40B4-BE49-F238E27FC236}">
              <a16:creationId xmlns:a16="http://schemas.microsoft.com/office/drawing/2014/main" id="{00000000-0008-0000-0E00-000003020000}"/>
            </a:ext>
          </a:extLst>
        </xdr:cNvPr>
        <xdr:cNvSpPr/>
      </xdr:nvSpPr>
      <xdr:spPr>
        <a:xfrm>
          <a:off x="15430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516" name="フローチャート: 判断 515">
          <a:extLst>
            <a:ext uri="{FF2B5EF4-FFF2-40B4-BE49-F238E27FC236}">
              <a16:creationId xmlns:a16="http://schemas.microsoft.com/office/drawing/2014/main" id="{00000000-0008-0000-0E00-000004020000}"/>
            </a:ext>
          </a:extLst>
        </xdr:cNvPr>
        <xdr:cNvSpPr/>
      </xdr:nvSpPr>
      <xdr:spPr>
        <a:xfrm>
          <a:off x="14541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99695</xdr:rowOff>
    </xdr:from>
    <xdr:to>
      <xdr:col>72</xdr:col>
      <xdr:colOff>38100</xdr:colOff>
      <xdr:row>60</xdr:row>
      <xdr:rowOff>29845</xdr:rowOff>
    </xdr:to>
    <xdr:sp macro="" textlink="">
      <xdr:nvSpPr>
        <xdr:cNvPr id="517" name="フローチャート: 判断 516">
          <a:extLst>
            <a:ext uri="{FF2B5EF4-FFF2-40B4-BE49-F238E27FC236}">
              <a16:creationId xmlns:a16="http://schemas.microsoft.com/office/drawing/2014/main" id="{00000000-0008-0000-0E00-000005020000}"/>
            </a:ext>
          </a:extLst>
        </xdr:cNvPr>
        <xdr:cNvSpPr/>
      </xdr:nvSpPr>
      <xdr:spPr>
        <a:xfrm>
          <a:off x="13652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135890</xdr:rowOff>
    </xdr:from>
    <xdr:to>
      <xdr:col>67</xdr:col>
      <xdr:colOff>101600</xdr:colOff>
      <xdr:row>60</xdr:row>
      <xdr:rowOff>66040</xdr:rowOff>
    </xdr:to>
    <xdr:sp macro="" textlink="">
      <xdr:nvSpPr>
        <xdr:cNvPr id="518" name="フローチャート: 判断 517">
          <a:extLst>
            <a:ext uri="{FF2B5EF4-FFF2-40B4-BE49-F238E27FC236}">
              <a16:creationId xmlns:a16="http://schemas.microsoft.com/office/drawing/2014/main" id="{00000000-0008-0000-0E00-000006020000}"/>
            </a:ext>
          </a:extLst>
        </xdr:cNvPr>
        <xdr:cNvSpPr/>
      </xdr:nvSpPr>
      <xdr:spPr>
        <a:xfrm>
          <a:off x="12763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635</xdr:rowOff>
    </xdr:from>
    <xdr:to>
      <xdr:col>85</xdr:col>
      <xdr:colOff>177800</xdr:colOff>
      <xdr:row>57</xdr:row>
      <xdr:rowOff>102235</xdr:rowOff>
    </xdr:to>
    <xdr:sp macro="" textlink="">
      <xdr:nvSpPr>
        <xdr:cNvPr id="524" name="楕円 523">
          <a:extLst>
            <a:ext uri="{FF2B5EF4-FFF2-40B4-BE49-F238E27FC236}">
              <a16:creationId xmlns:a16="http://schemas.microsoft.com/office/drawing/2014/main" id="{00000000-0008-0000-0E00-00000C020000}"/>
            </a:ext>
          </a:extLst>
        </xdr:cNvPr>
        <xdr:cNvSpPr/>
      </xdr:nvSpPr>
      <xdr:spPr>
        <a:xfrm>
          <a:off x="16268700" y="977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23512</xdr:rowOff>
    </xdr:from>
    <xdr:ext cx="405111" cy="259045"/>
    <xdr:sp macro="" textlink="">
      <xdr:nvSpPr>
        <xdr:cNvPr id="525" name="【学校施設】&#10;有形固定資産減価償却率該当値テキスト">
          <a:extLst>
            <a:ext uri="{FF2B5EF4-FFF2-40B4-BE49-F238E27FC236}">
              <a16:creationId xmlns:a16="http://schemas.microsoft.com/office/drawing/2014/main" id="{00000000-0008-0000-0E00-00000D020000}"/>
            </a:ext>
          </a:extLst>
        </xdr:cNvPr>
        <xdr:cNvSpPr txBox="1"/>
      </xdr:nvSpPr>
      <xdr:spPr>
        <a:xfrm>
          <a:off x="16357600" y="962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67310</xdr:rowOff>
    </xdr:from>
    <xdr:to>
      <xdr:col>81</xdr:col>
      <xdr:colOff>101600</xdr:colOff>
      <xdr:row>57</xdr:row>
      <xdr:rowOff>168910</xdr:rowOff>
    </xdr:to>
    <xdr:sp macro="" textlink="">
      <xdr:nvSpPr>
        <xdr:cNvPr id="526" name="楕円 525">
          <a:extLst>
            <a:ext uri="{FF2B5EF4-FFF2-40B4-BE49-F238E27FC236}">
              <a16:creationId xmlns:a16="http://schemas.microsoft.com/office/drawing/2014/main" id="{00000000-0008-0000-0E00-00000E020000}"/>
            </a:ext>
          </a:extLst>
        </xdr:cNvPr>
        <xdr:cNvSpPr/>
      </xdr:nvSpPr>
      <xdr:spPr>
        <a:xfrm>
          <a:off x="15430500" y="983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51435</xdr:rowOff>
    </xdr:from>
    <xdr:to>
      <xdr:col>85</xdr:col>
      <xdr:colOff>127000</xdr:colOff>
      <xdr:row>57</xdr:row>
      <xdr:rowOff>118110</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flipV="1">
          <a:off x="15481300" y="9824085"/>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29210</xdr:rowOff>
    </xdr:from>
    <xdr:to>
      <xdr:col>76</xdr:col>
      <xdr:colOff>165100</xdr:colOff>
      <xdr:row>57</xdr:row>
      <xdr:rowOff>130810</xdr:rowOff>
    </xdr:to>
    <xdr:sp macro="" textlink="">
      <xdr:nvSpPr>
        <xdr:cNvPr id="528" name="楕円 527">
          <a:extLst>
            <a:ext uri="{FF2B5EF4-FFF2-40B4-BE49-F238E27FC236}">
              <a16:creationId xmlns:a16="http://schemas.microsoft.com/office/drawing/2014/main" id="{00000000-0008-0000-0E00-000010020000}"/>
            </a:ext>
          </a:extLst>
        </xdr:cNvPr>
        <xdr:cNvSpPr/>
      </xdr:nvSpPr>
      <xdr:spPr>
        <a:xfrm>
          <a:off x="145415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80010</xdr:rowOff>
    </xdr:from>
    <xdr:to>
      <xdr:col>81</xdr:col>
      <xdr:colOff>50800</xdr:colOff>
      <xdr:row>57</xdr:row>
      <xdr:rowOff>118110</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a:off x="14592300" y="98526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80645</xdr:rowOff>
    </xdr:from>
    <xdr:to>
      <xdr:col>72</xdr:col>
      <xdr:colOff>38100</xdr:colOff>
      <xdr:row>58</xdr:row>
      <xdr:rowOff>10795</xdr:rowOff>
    </xdr:to>
    <xdr:sp macro="" textlink="">
      <xdr:nvSpPr>
        <xdr:cNvPr id="530" name="楕円 529">
          <a:extLst>
            <a:ext uri="{FF2B5EF4-FFF2-40B4-BE49-F238E27FC236}">
              <a16:creationId xmlns:a16="http://schemas.microsoft.com/office/drawing/2014/main" id="{00000000-0008-0000-0E00-000012020000}"/>
            </a:ext>
          </a:extLst>
        </xdr:cNvPr>
        <xdr:cNvSpPr/>
      </xdr:nvSpPr>
      <xdr:spPr>
        <a:xfrm>
          <a:off x="13652500" y="985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80010</xdr:rowOff>
    </xdr:from>
    <xdr:to>
      <xdr:col>76</xdr:col>
      <xdr:colOff>114300</xdr:colOff>
      <xdr:row>57</xdr:row>
      <xdr:rowOff>131445</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flipV="1">
          <a:off x="13703300" y="985266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83837</xdr:rowOff>
    </xdr:from>
    <xdr:ext cx="405111" cy="259045"/>
    <xdr:sp macro="" textlink="">
      <xdr:nvSpPr>
        <xdr:cNvPr id="532" name="n_1aveValue【学校施設】&#10;有形固定資産減価償却率">
          <a:extLst>
            <a:ext uri="{FF2B5EF4-FFF2-40B4-BE49-F238E27FC236}">
              <a16:creationId xmlns:a16="http://schemas.microsoft.com/office/drawing/2014/main" id="{00000000-0008-0000-0E00-000014020000}"/>
            </a:ext>
          </a:extLst>
        </xdr:cNvPr>
        <xdr:cNvSpPr txBox="1"/>
      </xdr:nvSpPr>
      <xdr:spPr>
        <a:xfrm>
          <a:off x="152660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19067</xdr:rowOff>
    </xdr:from>
    <xdr:ext cx="405111" cy="259045"/>
    <xdr:sp macro="" textlink="">
      <xdr:nvSpPr>
        <xdr:cNvPr id="533" name="n_2aveValue【学校施設】&#10;有形固定資産減価償却率">
          <a:extLst>
            <a:ext uri="{FF2B5EF4-FFF2-40B4-BE49-F238E27FC236}">
              <a16:creationId xmlns:a16="http://schemas.microsoft.com/office/drawing/2014/main" id="{00000000-0008-0000-0E00-000015020000}"/>
            </a:ext>
          </a:extLst>
        </xdr:cNvPr>
        <xdr:cNvSpPr txBox="1"/>
      </xdr:nvSpPr>
      <xdr:spPr>
        <a:xfrm>
          <a:off x="14389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20972</xdr:rowOff>
    </xdr:from>
    <xdr:ext cx="405111" cy="259045"/>
    <xdr:sp macro="" textlink="">
      <xdr:nvSpPr>
        <xdr:cNvPr id="534" name="n_3aveValue【学校施設】&#10;有形固定資産減価償却率">
          <a:extLst>
            <a:ext uri="{FF2B5EF4-FFF2-40B4-BE49-F238E27FC236}">
              <a16:creationId xmlns:a16="http://schemas.microsoft.com/office/drawing/2014/main" id="{00000000-0008-0000-0E00-000016020000}"/>
            </a:ext>
          </a:extLst>
        </xdr:cNvPr>
        <xdr:cNvSpPr txBox="1"/>
      </xdr:nvSpPr>
      <xdr:spPr>
        <a:xfrm>
          <a:off x="13500744" y="1030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82567</xdr:rowOff>
    </xdr:from>
    <xdr:ext cx="405111" cy="259045"/>
    <xdr:sp macro="" textlink="">
      <xdr:nvSpPr>
        <xdr:cNvPr id="535" name="n_4aveValue【学校施設】&#10;有形固定資産減価償却率">
          <a:extLst>
            <a:ext uri="{FF2B5EF4-FFF2-40B4-BE49-F238E27FC236}">
              <a16:creationId xmlns:a16="http://schemas.microsoft.com/office/drawing/2014/main" id="{00000000-0008-0000-0E00-000017020000}"/>
            </a:ext>
          </a:extLst>
        </xdr:cNvPr>
        <xdr:cNvSpPr txBox="1"/>
      </xdr:nvSpPr>
      <xdr:spPr>
        <a:xfrm>
          <a:off x="126117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13987</xdr:rowOff>
    </xdr:from>
    <xdr:ext cx="405111" cy="259045"/>
    <xdr:sp macro="" textlink="">
      <xdr:nvSpPr>
        <xdr:cNvPr id="536" name="n_1mainValue【学校施設】&#10;有形固定資産減価償却率">
          <a:extLst>
            <a:ext uri="{FF2B5EF4-FFF2-40B4-BE49-F238E27FC236}">
              <a16:creationId xmlns:a16="http://schemas.microsoft.com/office/drawing/2014/main" id="{00000000-0008-0000-0E00-000018020000}"/>
            </a:ext>
          </a:extLst>
        </xdr:cNvPr>
        <xdr:cNvSpPr txBox="1"/>
      </xdr:nvSpPr>
      <xdr:spPr>
        <a:xfrm>
          <a:off x="15266044" y="961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147337</xdr:rowOff>
    </xdr:from>
    <xdr:ext cx="405111" cy="259045"/>
    <xdr:sp macro="" textlink="">
      <xdr:nvSpPr>
        <xdr:cNvPr id="537" name="n_2mainValue【学校施設】&#10;有形固定資産減価償却率">
          <a:extLst>
            <a:ext uri="{FF2B5EF4-FFF2-40B4-BE49-F238E27FC236}">
              <a16:creationId xmlns:a16="http://schemas.microsoft.com/office/drawing/2014/main" id="{00000000-0008-0000-0E00-000019020000}"/>
            </a:ext>
          </a:extLst>
        </xdr:cNvPr>
        <xdr:cNvSpPr txBox="1"/>
      </xdr:nvSpPr>
      <xdr:spPr>
        <a:xfrm>
          <a:off x="14389744" y="957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27322</xdr:rowOff>
    </xdr:from>
    <xdr:ext cx="405111" cy="259045"/>
    <xdr:sp macro="" textlink="">
      <xdr:nvSpPr>
        <xdr:cNvPr id="538" name="n_3mainValue【学校施設】&#10;有形固定資産減価償却率">
          <a:extLst>
            <a:ext uri="{FF2B5EF4-FFF2-40B4-BE49-F238E27FC236}">
              <a16:creationId xmlns:a16="http://schemas.microsoft.com/office/drawing/2014/main" id="{00000000-0008-0000-0E00-00001A020000}"/>
            </a:ext>
          </a:extLst>
        </xdr:cNvPr>
        <xdr:cNvSpPr txBox="1"/>
      </xdr:nvSpPr>
      <xdr:spPr>
        <a:xfrm>
          <a:off x="13500744" y="962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9" name="正方形/長方形 538">
          <a:extLst>
            <a:ext uri="{FF2B5EF4-FFF2-40B4-BE49-F238E27FC236}">
              <a16:creationId xmlns:a16="http://schemas.microsoft.com/office/drawing/2014/main" id="{00000000-0008-0000-0E00-00001B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0" name="正方形/長方形 539">
          <a:extLst>
            <a:ext uri="{FF2B5EF4-FFF2-40B4-BE49-F238E27FC236}">
              <a16:creationId xmlns:a16="http://schemas.microsoft.com/office/drawing/2014/main" id="{00000000-0008-0000-0E00-00001C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1" name="正方形/長方形 540">
          <a:extLst>
            <a:ext uri="{FF2B5EF4-FFF2-40B4-BE49-F238E27FC236}">
              <a16:creationId xmlns:a16="http://schemas.microsoft.com/office/drawing/2014/main" id="{00000000-0008-0000-0E00-00001D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2" name="正方形/長方形 541">
          <a:extLst>
            <a:ext uri="{FF2B5EF4-FFF2-40B4-BE49-F238E27FC236}">
              <a16:creationId xmlns:a16="http://schemas.microsoft.com/office/drawing/2014/main" id="{00000000-0008-0000-0E00-00001E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3" name="正方形/長方形 542">
          <a:extLst>
            <a:ext uri="{FF2B5EF4-FFF2-40B4-BE49-F238E27FC236}">
              <a16:creationId xmlns:a16="http://schemas.microsoft.com/office/drawing/2014/main" id="{00000000-0008-0000-0E00-00001F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4" name="正方形/長方形 543">
          <a:extLst>
            <a:ext uri="{FF2B5EF4-FFF2-40B4-BE49-F238E27FC236}">
              <a16:creationId xmlns:a16="http://schemas.microsoft.com/office/drawing/2014/main" id="{00000000-0008-0000-0E00-000020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5" name="正方形/長方形 544">
          <a:extLst>
            <a:ext uri="{FF2B5EF4-FFF2-40B4-BE49-F238E27FC236}">
              <a16:creationId xmlns:a16="http://schemas.microsoft.com/office/drawing/2014/main" id="{00000000-0008-0000-0E00-000021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6" name="正方形/長方形 545">
          <a:extLst>
            <a:ext uri="{FF2B5EF4-FFF2-40B4-BE49-F238E27FC236}">
              <a16:creationId xmlns:a16="http://schemas.microsoft.com/office/drawing/2014/main" id="{00000000-0008-0000-0E00-000022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7" name="テキスト ボックス 546">
          <a:extLst>
            <a:ext uri="{FF2B5EF4-FFF2-40B4-BE49-F238E27FC236}">
              <a16:creationId xmlns:a16="http://schemas.microsoft.com/office/drawing/2014/main" id="{00000000-0008-0000-0E00-000023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8" name="直線コネクタ 547">
          <a:extLst>
            <a:ext uri="{FF2B5EF4-FFF2-40B4-BE49-F238E27FC236}">
              <a16:creationId xmlns:a16="http://schemas.microsoft.com/office/drawing/2014/main" id="{00000000-0008-0000-0E00-000024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49" name="直線コネクタ 548">
          <a:extLst>
            <a:ext uri="{FF2B5EF4-FFF2-40B4-BE49-F238E27FC236}">
              <a16:creationId xmlns:a16="http://schemas.microsoft.com/office/drawing/2014/main" id="{00000000-0008-0000-0E00-000025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1" name="直線コネクタ 550">
          <a:extLst>
            <a:ext uri="{FF2B5EF4-FFF2-40B4-BE49-F238E27FC236}">
              <a16:creationId xmlns:a16="http://schemas.microsoft.com/office/drawing/2014/main" id="{00000000-0008-0000-0E00-000027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2" name="テキスト ボックス 551">
          <a:extLst>
            <a:ext uri="{FF2B5EF4-FFF2-40B4-BE49-F238E27FC236}">
              <a16:creationId xmlns:a16="http://schemas.microsoft.com/office/drawing/2014/main" id="{00000000-0008-0000-0E00-000028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4" name="テキスト ボックス 553">
          <a:extLst>
            <a:ext uri="{FF2B5EF4-FFF2-40B4-BE49-F238E27FC236}">
              <a16:creationId xmlns:a16="http://schemas.microsoft.com/office/drawing/2014/main" id="{00000000-0008-0000-0E00-00002A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5" name="直線コネクタ 554">
          <a:extLst>
            <a:ext uri="{FF2B5EF4-FFF2-40B4-BE49-F238E27FC236}">
              <a16:creationId xmlns:a16="http://schemas.microsoft.com/office/drawing/2014/main" id="{00000000-0008-0000-0E00-00002B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6" name="テキスト ボックス 555">
          <a:extLst>
            <a:ext uri="{FF2B5EF4-FFF2-40B4-BE49-F238E27FC236}">
              <a16:creationId xmlns:a16="http://schemas.microsoft.com/office/drawing/2014/main" id="{00000000-0008-0000-0E00-00002C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58" name="テキスト ボックス 557">
          <a:extLst>
            <a:ext uri="{FF2B5EF4-FFF2-40B4-BE49-F238E27FC236}">
              <a16:creationId xmlns:a16="http://schemas.microsoft.com/office/drawing/2014/main" id="{00000000-0008-0000-0E00-00002E02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9" name="直線コネクタ 558">
          <a:extLst>
            <a:ext uri="{FF2B5EF4-FFF2-40B4-BE49-F238E27FC236}">
              <a16:creationId xmlns:a16="http://schemas.microsoft.com/office/drawing/2014/main" id="{00000000-0008-0000-0E00-00002F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0" name="テキスト ボックス 559">
          <a:extLst>
            <a:ext uri="{FF2B5EF4-FFF2-40B4-BE49-F238E27FC236}">
              <a16:creationId xmlns:a16="http://schemas.microsoft.com/office/drawing/2014/main" id="{00000000-0008-0000-0E00-000030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1" name="【学校施設】&#10;一人当たり面積グラフ枠">
          <a:extLst>
            <a:ext uri="{FF2B5EF4-FFF2-40B4-BE49-F238E27FC236}">
              <a16:creationId xmlns:a16="http://schemas.microsoft.com/office/drawing/2014/main" id="{00000000-0008-0000-0E00-000031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97790</xdr:rowOff>
    </xdr:from>
    <xdr:to>
      <xdr:col>116</xdr:col>
      <xdr:colOff>62864</xdr:colOff>
      <xdr:row>63</xdr:row>
      <xdr:rowOff>30353</xdr:rowOff>
    </xdr:to>
    <xdr:cxnSp macro="">
      <xdr:nvCxnSpPr>
        <xdr:cNvPr id="562" name="直線コネクタ 561">
          <a:extLst>
            <a:ext uri="{FF2B5EF4-FFF2-40B4-BE49-F238E27FC236}">
              <a16:creationId xmlns:a16="http://schemas.microsoft.com/office/drawing/2014/main" id="{00000000-0008-0000-0E00-000032020000}"/>
            </a:ext>
          </a:extLst>
        </xdr:cNvPr>
        <xdr:cNvCxnSpPr/>
      </xdr:nvCxnSpPr>
      <xdr:spPr>
        <a:xfrm flipV="1">
          <a:off x="22160864" y="9527540"/>
          <a:ext cx="0" cy="1304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34180</xdr:rowOff>
    </xdr:from>
    <xdr:ext cx="469744" cy="259045"/>
    <xdr:sp macro="" textlink="">
      <xdr:nvSpPr>
        <xdr:cNvPr id="563" name="【学校施設】&#10;一人当たり面積最小値テキスト">
          <a:extLst>
            <a:ext uri="{FF2B5EF4-FFF2-40B4-BE49-F238E27FC236}">
              <a16:creationId xmlns:a16="http://schemas.microsoft.com/office/drawing/2014/main" id="{00000000-0008-0000-0E00-000033020000}"/>
            </a:ext>
          </a:extLst>
        </xdr:cNvPr>
        <xdr:cNvSpPr txBox="1"/>
      </xdr:nvSpPr>
      <xdr:spPr>
        <a:xfrm>
          <a:off x="22199600" y="10835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30353</xdr:rowOff>
    </xdr:from>
    <xdr:to>
      <xdr:col>116</xdr:col>
      <xdr:colOff>152400</xdr:colOff>
      <xdr:row>63</xdr:row>
      <xdr:rowOff>30353</xdr:rowOff>
    </xdr:to>
    <xdr:cxnSp macro="">
      <xdr:nvCxnSpPr>
        <xdr:cNvPr id="564" name="直線コネクタ 563">
          <a:extLst>
            <a:ext uri="{FF2B5EF4-FFF2-40B4-BE49-F238E27FC236}">
              <a16:creationId xmlns:a16="http://schemas.microsoft.com/office/drawing/2014/main" id="{00000000-0008-0000-0E00-000034020000}"/>
            </a:ext>
          </a:extLst>
        </xdr:cNvPr>
        <xdr:cNvCxnSpPr/>
      </xdr:nvCxnSpPr>
      <xdr:spPr>
        <a:xfrm>
          <a:off x="22072600" y="10831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44467</xdr:rowOff>
    </xdr:from>
    <xdr:ext cx="534377" cy="259045"/>
    <xdr:sp macro="" textlink="">
      <xdr:nvSpPr>
        <xdr:cNvPr id="565" name="【学校施設】&#10;一人当たり面積最大値テキスト">
          <a:extLst>
            <a:ext uri="{FF2B5EF4-FFF2-40B4-BE49-F238E27FC236}">
              <a16:creationId xmlns:a16="http://schemas.microsoft.com/office/drawing/2014/main" id="{00000000-0008-0000-0E00-000035020000}"/>
            </a:ext>
          </a:extLst>
        </xdr:cNvPr>
        <xdr:cNvSpPr txBox="1"/>
      </xdr:nvSpPr>
      <xdr:spPr>
        <a:xfrm>
          <a:off x="22199600" y="930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97790</xdr:rowOff>
    </xdr:from>
    <xdr:to>
      <xdr:col>116</xdr:col>
      <xdr:colOff>152400</xdr:colOff>
      <xdr:row>55</xdr:row>
      <xdr:rowOff>97790</xdr:rowOff>
    </xdr:to>
    <xdr:cxnSp macro="">
      <xdr:nvCxnSpPr>
        <xdr:cNvPr id="566" name="直線コネクタ 565">
          <a:extLst>
            <a:ext uri="{FF2B5EF4-FFF2-40B4-BE49-F238E27FC236}">
              <a16:creationId xmlns:a16="http://schemas.microsoft.com/office/drawing/2014/main" id="{00000000-0008-0000-0E00-000036020000}"/>
            </a:ext>
          </a:extLst>
        </xdr:cNvPr>
        <xdr:cNvCxnSpPr/>
      </xdr:nvCxnSpPr>
      <xdr:spPr>
        <a:xfrm>
          <a:off x="22072600" y="952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67454</xdr:rowOff>
    </xdr:from>
    <xdr:ext cx="469744" cy="259045"/>
    <xdr:sp macro="" textlink="">
      <xdr:nvSpPr>
        <xdr:cNvPr id="567" name="【学校施設】&#10;一人当たり面積平均値テキスト">
          <a:extLst>
            <a:ext uri="{FF2B5EF4-FFF2-40B4-BE49-F238E27FC236}">
              <a16:creationId xmlns:a16="http://schemas.microsoft.com/office/drawing/2014/main" id="{00000000-0008-0000-0E00-000037020000}"/>
            </a:ext>
          </a:extLst>
        </xdr:cNvPr>
        <xdr:cNvSpPr txBox="1"/>
      </xdr:nvSpPr>
      <xdr:spPr>
        <a:xfrm>
          <a:off x="22199600" y="10525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89027</xdr:rowOff>
    </xdr:from>
    <xdr:to>
      <xdr:col>116</xdr:col>
      <xdr:colOff>114300</xdr:colOff>
      <xdr:row>62</xdr:row>
      <xdr:rowOff>19177</xdr:rowOff>
    </xdr:to>
    <xdr:sp macro="" textlink="">
      <xdr:nvSpPr>
        <xdr:cNvPr id="568" name="フローチャート: 判断 567">
          <a:extLst>
            <a:ext uri="{FF2B5EF4-FFF2-40B4-BE49-F238E27FC236}">
              <a16:creationId xmlns:a16="http://schemas.microsoft.com/office/drawing/2014/main" id="{00000000-0008-0000-0E00-000038020000}"/>
            </a:ext>
          </a:extLst>
        </xdr:cNvPr>
        <xdr:cNvSpPr/>
      </xdr:nvSpPr>
      <xdr:spPr>
        <a:xfrm>
          <a:off x="22110700" y="105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89535</xdr:rowOff>
    </xdr:from>
    <xdr:to>
      <xdr:col>112</xdr:col>
      <xdr:colOff>38100</xdr:colOff>
      <xdr:row>62</xdr:row>
      <xdr:rowOff>19685</xdr:rowOff>
    </xdr:to>
    <xdr:sp macro="" textlink="">
      <xdr:nvSpPr>
        <xdr:cNvPr id="569" name="フローチャート: 判断 568">
          <a:extLst>
            <a:ext uri="{FF2B5EF4-FFF2-40B4-BE49-F238E27FC236}">
              <a16:creationId xmlns:a16="http://schemas.microsoft.com/office/drawing/2014/main" id="{00000000-0008-0000-0E00-000039020000}"/>
            </a:ext>
          </a:extLst>
        </xdr:cNvPr>
        <xdr:cNvSpPr/>
      </xdr:nvSpPr>
      <xdr:spPr>
        <a:xfrm>
          <a:off x="21272500" y="1054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108966</xdr:rowOff>
    </xdr:from>
    <xdr:to>
      <xdr:col>107</xdr:col>
      <xdr:colOff>101600</xdr:colOff>
      <xdr:row>62</xdr:row>
      <xdr:rowOff>39116</xdr:rowOff>
    </xdr:to>
    <xdr:sp macro="" textlink="">
      <xdr:nvSpPr>
        <xdr:cNvPr id="570" name="フローチャート: 判断 569">
          <a:extLst>
            <a:ext uri="{FF2B5EF4-FFF2-40B4-BE49-F238E27FC236}">
              <a16:creationId xmlns:a16="http://schemas.microsoft.com/office/drawing/2014/main" id="{00000000-0008-0000-0E00-00003A020000}"/>
            </a:ext>
          </a:extLst>
        </xdr:cNvPr>
        <xdr:cNvSpPr/>
      </xdr:nvSpPr>
      <xdr:spPr>
        <a:xfrm>
          <a:off x="20383500" y="1056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23876</xdr:rowOff>
    </xdr:from>
    <xdr:to>
      <xdr:col>102</xdr:col>
      <xdr:colOff>165100</xdr:colOff>
      <xdr:row>61</xdr:row>
      <xdr:rowOff>125476</xdr:rowOff>
    </xdr:to>
    <xdr:sp macro="" textlink="">
      <xdr:nvSpPr>
        <xdr:cNvPr id="571" name="フローチャート: 判断 570">
          <a:extLst>
            <a:ext uri="{FF2B5EF4-FFF2-40B4-BE49-F238E27FC236}">
              <a16:creationId xmlns:a16="http://schemas.microsoft.com/office/drawing/2014/main" id="{00000000-0008-0000-0E00-00003B020000}"/>
            </a:ext>
          </a:extLst>
        </xdr:cNvPr>
        <xdr:cNvSpPr/>
      </xdr:nvSpPr>
      <xdr:spPr>
        <a:xfrm>
          <a:off x="19494500" y="104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147828</xdr:rowOff>
    </xdr:from>
    <xdr:to>
      <xdr:col>98</xdr:col>
      <xdr:colOff>38100</xdr:colOff>
      <xdr:row>61</xdr:row>
      <xdr:rowOff>77978</xdr:rowOff>
    </xdr:to>
    <xdr:sp macro="" textlink="">
      <xdr:nvSpPr>
        <xdr:cNvPr id="572" name="フローチャート: 判断 571">
          <a:extLst>
            <a:ext uri="{FF2B5EF4-FFF2-40B4-BE49-F238E27FC236}">
              <a16:creationId xmlns:a16="http://schemas.microsoft.com/office/drawing/2014/main" id="{00000000-0008-0000-0E00-00003C020000}"/>
            </a:ext>
          </a:extLst>
        </xdr:cNvPr>
        <xdr:cNvSpPr/>
      </xdr:nvSpPr>
      <xdr:spPr>
        <a:xfrm>
          <a:off x="18605500" y="1043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3" name="テキスト ボックス 572">
          <a:extLst>
            <a:ext uri="{FF2B5EF4-FFF2-40B4-BE49-F238E27FC236}">
              <a16:creationId xmlns:a16="http://schemas.microsoft.com/office/drawing/2014/main" id="{00000000-0008-0000-0E00-00003D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4" name="テキスト ボックス 573">
          <a:extLst>
            <a:ext uri="{FF2B5EF4-FFF2-40B4-BE49-F238E27FC236}">
              <a16:creationId xmlns:a16="http://schemas.microsoft.com/office/drawing/2014/main" id="{00000000-0008-0000-0E00-00003E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5" name="テキスト ボックス 574">
          <a:extLst>
            <a:ext uri="{FF2B5EF4-FFF2-40B4-BE49-F238E27FC236}">
              <a16:creationId xmlns:a16="http://schemas.microsoft.com/office/drawing/2014/main" id="{00000000-0008-0000-0E00-00003F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6" name="テキスト ボックス 575">
          <a:extLst>
            <a:ext uri="{FF2B5EF4-FFF2-40B4-BE49-F238E27FC236}">
              <a16:creationId xmlns:a16="http://schemas.microsoft.com/office/drawing/2014/main" id="{00000000-0008-0000-0E00-000040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105918</xdr:rowOff>
    </xdr:from>
    <xdr:to>
      <xdr:col>116</xdr:col>
      <xdr:colOff>114300</xdr:colOff>
      <xdr:row>61</xdr:row>
      <xdr:rowOff>36068</xdr:rowOff>
    </xdr:to>
    <xdr:sp macro="" textlink="">
      <xdr:nvSpPr>
        <xdr:cNvPr id="578" name="楕円 577">
          <a:extLst>
            <a:ext uri="{FF2B5EF4-FFF2-40B4-BE49-F238E27FC236}">
              <a16:creationId xmlns:a16="http://schemas.microsoft.com/office/drawing/2014/main" id="{00000000-0008-0000-0E00-000042020000}"/>
            </a:ext>
          </a:extLst>
        </xdr:cNvPr>
        <xdr:cNvSpPr/>
      </xdr:nvSpPr>
      <xdr:spPr>
        <a:xfrm>
          <a:off x="22110700" y="1039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128795</xdr:rowOff>
    </xdr:from>
    <xdr:ext cx="469744" cy="259045"/>
    <xdr:sp macro="" textlink="">
      <xdr:nvSpPr>
        <xdr:cNvPr id="579" name="【学校施設】&#10;一人当たり面積該当値テキスト">
          <a:extLst>
            <a:ext uri="{FF2B5EF4-FFF2-40B4-BE49-F238E27FC236}">
              <a16:creationId xmlns:a16="http://schemas.microsoft.com/office/drawing/2014/main" id="{00000000-0008-0000-0E00-000043020000}"/>
            </a:ext>
          </a:extLst>
        </xdr:cNvPr>
        <xdr:cNvSpPr txBox="1"/>
      </xdr:nvSpPr>
      <xdr:spPr>
        <a:xfrm>
          <a:off x="22199600" y="10244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18415</xdr:rowOff>
    </xdr:from>
    <xdr:to>
      <xdr:col>112</xdr:col>
      <xdr:colOff>38100</xdr:colOff>
      <xdr:row>61</xdr:row>
      <xdr:rowOff>120015</xdr:rowOff>
    </xdr:to>
    <xdr:sp macro="" textlink="">
      <xdr:nvSpPr>
        <xdr:cNvPr id="580" name="楕円 579">
          <a:extLst>
            <a:ext uri="{FF2B5EF4-FFF2-40B4-BE49-F238E27FC236}">
              <a16:creationId xmlns:a16="http://schemas.microsoft.com/office/drawing/2014/main" id="{00000000-0008-0000-0E00-000044020000}"/>
            </a:ext>
          </a:extLst>
        </xdr:cNvPr>
        <xdr:cNvSpPr/>
      </xdr:nvSpPr>
      <xdr:spPr>
        <a:xfrm>
          <a:off x="21272500" y="1047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156718</xdr:rowOff>
    </xdr:from>
    <xdr:to>
      <xdr:col>116</xdr:col>
      <xdr:colOff>63500</xdr:colOff>
      <xdr:row>61</xdr:row>
      <xdr:rowOff>69215</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flipV="1">
          <a:off x="21323300" y="10443718"/>
          <a:ext cx="838200" cy="8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37084</xdr:rowOff>
    </xdr:from>
    <xdr:to>
      <xdr:col>107</xdr:col>
      <xdr:colOff>101600</xdr:colOff>
      <xdr:row>61</xdr:row>
      <xdr:rowOff>138684</xdr:rowOff>
    </xdr:to>
    <xdr:sp macro="" textlink="">
      <xdr:nvSpPr>
        <xdr:cNvPr id="582" name="楕円 581">
          <a:extLst>
            <a:ext uri="{FF2B5EF4-FFF2-40B4-BE49-F238E27FC236}">
              <a16:creationId xmlns:a16="http://schemas.microsoft.com/office/drawing/2014/main" id="{00000000-0008-0000-0E00-000046020000}"/>
            </a:ext>
          </a:extLst>
        </xdr:cNvPr>
        <xdr:cNvSpPr/>
      </xdr:nvSpPr>
      <xdr:spPr>
        <a:xfrm>
          <a:off x="20383500" y="1049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69215</xdr:rowOff>
    </xdr:from>
    <xdr:to>
      <xdr:col>111</xdr:col>
      <xdr:colOff>177800</xdr:colOff>
      <xdr:row>61</xdr:row>
      <xdr:rowOff>87884</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flipV="1">
          <a:off x="20434300" y="10527665"/>
          <a:ext cx="8890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61722</xdr:rowOff>
    </xdr:from>
    <xdr:to>
      <xdr:col>102</xdr:col>
      <xdr:colOff>165100</xdr:colOff>
      <xdr:row>61</xdr:row>
      <xdr:rowOff>163322</xdr:rowOff>
    </xdr:to>
    <xdr:sp macro="" textlink="">
      <xdr:nvSpPr>
        <xdr:cNvPr id="584" name="楕円 583">
          <a:extLst>
            <a:ext uri="{FF2B5EF4-FFF2-40B4-BE49-F238E27FC236}">
              <a16:creationId xmlns:a16="http://schemas.microsoft.com/office/drawing/2014/main" id="{00000000-0008-0000-0E00-000048020000}"/>
            </a:ext>
          </a:extLst>
        </xdr:cNvPr>
        <xdr:cNvSpPr/>
      </xdr:nvSpPr>
      <xdr:spPr>
        <a:xfrm>
          <a:off x="19494500" y="1052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87884</xdr:rowOff>
    </xdr:from>
    <xdr:to>
      <xdr:col>107</xdr:col>
      <xdr:colOff>50800</xdr:colOff>
      <xdr:row>61</xdr:row>
      <xdr:rowOff>112522</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flipV="1">
          <a:off x="19545300" y="10546334"/>
          <a:ext cx="889000" cy="2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10812</xdr:rowOff>
    </xdr:from>
    <xdr:ext cx="469744" cy="259045"/>
    <xdr:sp macro="" textlink="">
      <xdr:nvSpPr>
        <xdr:cNvPr id="586" name="n_1aveValue【学校施設】&#10;一人当たり面積">
          <a:extLst>
            <a:ext uri="{FF2B5EF4-FFF2-40B4-BE49-F238E27FC236}">
              <a16:creationId xmlns:a16="http://schemas.microsoft.com/office/drawing/2014/main" id="{00000000-0008-0000-0E00-00004A020000}"/>
            </a:ext>
          </a:extLst>
        </xdr:cNvPr>
        <xdr:cNvSpPr txBox="1"/>
      </xdr:nvSpPr>
      <xdr:spPr>
        <a:xfrm>
          <a:off x="21075727" y="1064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30243</xdr:rowOff>
    </xdr:from>
    <xdr:ext cx="469744" cy="259045"/>
    <xdr:sp macro="" textlink="">
      <xdr:nvSpPr>
        <xdr:cNvPr id="587" name="n_2aveValue【学校施設】&#10;一人当たり面積">
          <a:extLst>
            <a:ext uri="{FF2B5EF4-FFF2-40B4-BE49-F238E27FC236}">
              <a16:creationId xmlns:a16="http://schemas.microsoft.com/office/drawing/2014/main" id="{00000000-0008-0000-0E00-00004B020000}"/>
            </a:ext>
          </a:extLst>
        </xdr:cNvPr>
        <xdr:cNvSpPr txBox="1"/>
      </xdr:nvSpPr>
      <xdr:spPr>
        <a:xfrm>
          <a:off x="20199427" y="10660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142003</xdr:rowOff>
    </xdr:from>
    <xdr:ext cx="469744" cy="259045"/>
    <xdr:sp macro="" textlink="">
      <xdr:nvSpPr>
        <xdr:cNvPr id="588" name="n_3aveValue【学校施設】&#10;一人当たり面積">
          <a:extLst>
            <a:ext uri="{FF2B5EF4-FFF2-40B4-BE49-F238E27FC236}">
              <a16:creationId xmlns:a16="http://schemas.microsoft.com/office/drawing/2014/main" id="{00000000-0008-0000-0E00-00004C020000}"/>
            </a:ext>
          </a:extLst>
        </xdr:cNvPr>
        <xdr:cNvSpPr txBox="1"/>
      </xdr:nvSpPr>
      <xdr:spPr>
        <a:xfrm>
          <a:off x="19310427" y="1025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94505</xdr:rowOff>
    </xdr:from>
    <xdr:ext cx="469744" cy="259045"/>
    <xdr:sp macro="" textlink="">
      <xdr:nvSpPr>
        <xdr:cNvPr id="589" name="n_4aveValue【学校施設】&#10;一人当たり面積">
          <a:extLst>
            <a:ext uri="{FF2B5EF4-FFF2-40B4-BE49-F238E27FC236}">
              <a16:creationId xmlns:a16="http://schemas.microsoft.com/office/drawing/2014/main" id="{00000000-0008-0000-0E00-00004D020000}"/>
            </a:ext>
          </a:extLst>
        </xdr:cNvPr>
        <xdr:cNvSpPr txBox="1"/>
      </xdr:nvSpPr>
      <xdr:spPr>
        <a:xfrm>
          <a:off x="18421427" y="1021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136542</xdr:rowOff>
    </xdr:from>
    <xdr:ext cx="469744" cy="259045"/>
    <xdr:sp macro="" textlink="">
      <xdr:nvSpPr>
        <xdr:cNvPr id="590" name="n_1mainValue【学校施設】&#10;一人当たり面積">
          <a:extLst>
            <a:ext uri="{FF2B5EF4-FFF2-40B4-BE49-F238E27FC236}">
              <a16:creationId xmlns:a16="http://schemas.microsoft.com/office/drawing/2014/main" id="{00000000-0008-0000-0E00-00004E020000}"/>
            </a:ext>
          </a:extLst>
        </xdr:cNvPr>
        <xdr:cNvSpPr txBox="1"/>
      </xdr:nvSpPr>
      <xdr:spPr>
        <a:xfrm>
          <a:off x="21075727" y="10252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155211</xdr:rowOff>
    </xdr:from>
    <xdr:ext cx="469744" cy="259045"/>
    <xdr:sp macro="" textlink="">
      <xdr:nvSpPr>
        <xdr:cNvPr id="591" name="n_2mainValue【学校施設】&#10;一人当たり面積">
          <a:extLst>
            <a:ext uri="{FF2B5EF4-FFF2-40B4-BE49-F238E27FC236}">
              <a16:creationId xmlns:a16="http://schemas.microsoft.com/office/drawing/2014/main" id="{00000000-0008-0000-0E00-00004F020000}"/>
            </a:ext>
          </a:extLst>
        </xdr:cNvPr>
        <xdr:cNvSpPr txBox="1"/>
      </xdr:nvSpPr>
      <xdr:spPr>
        <a:xfrm>
          <a:off x="20199427" y="10270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154449</xdr:rowOff>
    </xdr:from>
    <xdr:ext cx="469744" cy="259045"/>
    <xdr:sp macro="" textlink="">
      <xdr:nvSpPr>
        <xdr:cNvPr id="592" name="n_3mainValue【学校施設】&#10;一人当たり面積">
          <a:extLst>
            <a:ext uri="{FF2B5EF4-FFF2-40B4-BE49-F238E27FC236}">
              <a16:creationId xmlns:a16="http://schemas.microsoft.com/office/drawing/2014/main" id="{00000000-0008-0000-0E00-000050020000}"/>
            </a:ext>
          </a:extLst>
        </xdr:cNvPr>
        <xdr:cNvSpPr txBox="1"/>
      </xdr:nvSpPr>
      <xdr:spPr>
        <a:xfrm>
          <a:off x="19310427" y="1061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3" name="正方形/長方形 592">
          <a:extLst>
            <a:ext uri="{FF2B5EF4-FFF2-40B4-BE49-F238E27FC236}">
              <a16:creationId xmlns:a16="http://schemas.microsoft.com/office/drawing/2014/main" id="{00000000-0008-0000-0E00-00005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4" name="正方形/長方形 593">
          <a:extLst>
            <a:ext uri="{FF2B5EF4-FFF2-40B4-BE49-F238E27FC236}">
              <a16:creationId xmlns:a16="http://schemas.microsoft.com/office/drawing/2014/main" id="{00000000-0008-0000-0E00-00005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5" name="正方形/長方形 594">
          <a:extLst>
            <a:ext uri="{FF2B5EF4-FFF2-40B4-BE49-F238E27FC236}">
              <a16:creationId xmlns:a16="http://schemas.microsoft.com/office/drawing/2014/main" id="{00000000-0008-0000-0E00-00005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6" name="正方形/長方形 595">
          <a:extLst>
            <a:ext uri="{FF2B5EF4-FFF2-40B4-BE49-F238E27FC236}">
              <a16:creationId xmlns:a16="http://schemas.microsoft.com/office/drawing/2014/main" id="{00000000-0008-0000-0E00-00005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7" name="正方形/長方形 596">
          <a:extLst>
            <a:ext uri="{FF2B5EF4-FFF2-40B4-BE49-F238E27FC236}">
              <a16:creationId xmlns:a16="http://schemas.microsoft.com/office/drawing/2014/main" id="{00000000-0008-0000-0E00-00005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8" name="正方形/長方形 597">
          <a:extLst>
            <a:ext uri="{FF2B5EF4-FFF2-40B4-BE49-F238E27FC236}">
              <a16:creationId xmlns:a16="http://schemas.microsoft.com/office/drawing/2014/main" id="{00000000-0008-0000-0E00-00005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9" name="正方形/長方形 598">
          <a:extLst>
            <a:ext uri="{FF2B5EF4-FFF2-40B4-BE49-F238E27FC236}">
              <a16:creationId xmlns:a16="http://schemas.microsoft.com/office/drawing/2014/main" id="{00000000-0008-0000-0E00-00005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0" name="正方形/長方形 599">
          <a:extLst>
            <a:ext uri="{FF2B5EF4-FFF2-40B4-BE49-F238E27FC236}">
              <a16:creationId xmlns:a16="http://schemas.microsoft.com/office/drawing/2014/main" id="{00000000-0008-0000-0E00-000058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1" name="正方形/長方形 600">
          <a:extLst>
            <a:ext uri="{FF2B5EF4-FFF2-40B4-BE49-F238E27FC236}">
              <a16:creationId xmlns:a16="http://schemas.microsoft.com/office/drawing/2014/main" id="{00000000-0008-0000-0E00-000059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2" name="正方形/長方形 601">
          <a:extLst>
            <a:ext uri="{FF2B5EF4-FFF2-40B4-BE49-F238E27FC236}">
              <a16:creationId xmlns:a16="http://schemas.microsoft.com/office/drawing/2014/main" id="{00000000-0008-0000-0E00-00005A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3" name="正方形/長方形 602">
          <a:extLst>
            <a:ext uri="{FF2B5EF4-FFF2-40B4-BE49-F238E27FC236}">
              <a16:creationId xmlns:a16="http://schemas.microsoft.com/office/drawing/2014/main" id="{00000000-0008-0000-0E00-00005B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4" name="正方形/長方形 603">
          <a:extLst>
            <a:ext uri="{FF2B5EF4-FFF2-40B4-BE49-F238E27FC236}">
              <a16:creationId xmlns:a16="http://schemas.microsoft.com/office/drawing/2014/main" id="{00000000-0008-0000-0E00-00005C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5" name="正方形/長方形 604">
          <a:extLst>
            <a:ext uri="{FF2B5EF4-FFF2-40B4-BE49-F238E27FC236}">
              <a16:creationId xmlns:a16="http://schemas.microsoft.com/office/drawing/2014/main" id="{00000000-0008-0000-0E00-00005D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6" name="正方形/長方形 605">
          <a:extLst>
            <a:ext uri="{FF2B5EF4-FFF2-40B4-BE49-F238E27FC236}">
              <a16:creationId xmlns:a16="http://schemas.microsoft.com/office/drawing/2014/main" id="{00000000-0008-0000-0E00-00005E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7" name="正方形/長方形 606">
          <a:extLst>
            <a:ext uri="{FF2B5EF4-FFF2-40B4-BE49-F238E27FC236}">
              <a16:creationId xmlns:a16="http://schemas.microsoft.com/office/drawing/2014/main" id="{00000000-0008-0000-0E00-00005F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8" name="正方形/長方形 607">
          <a:extLst>
            <a:ext uri="{FF2B5EF4-FFF2-40B4-BE49-F238E27FC236}">
              <a16:creationId xmlns:a16="http://schemas.microsoft.com/office/drawing/2014/main" id="{00000000-0008-0000-0E00-000060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09" name="正方形/長方形 608">
          <a:extLst>
            <a:ext uri="{FF2B5EF4-FFF2-40B4-BE49-F238E27FC236}">
              <a16:creationId xmlns:a16="http://schemas.microsoft.com/office/drawing/2014/main" id="{00000000-0008-0000-0E00-000061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0" name="正方形/長方形 609">
          <a:extLst>
            <a:ext uri="{FF2B5EF4-FFF2-40B4-BE49-F238E27FC236}">
              <a16:creationId xmlns:a16="http://schemas.microsoft.com/office/drawing/2014/main" id="{00000000-0008-0000-0E00-000062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1" name="正方形/長方形 610">
          <a:extLst>
            <a:ext uri="{FF2B5EF4-FFF2-40B4-BE49-F238E27FC236}">
              <a16:creationId xmlns:a16="http://schemas.microsoft.com/office/drawing/2014/main" id="{00000000-0008-0000-0E00-000063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2" name="正方形/長方形 611">
          <a:extLst>
            <a:ext uri="{FF2B5EF4-FFF2-40B4-BE49-F238E27FC236}">
              <a16:creationId xmlns:a16="http://schemas.microsoft.com/office/drawing/2014/main" id="{00000000-0008-0000-0E00-000064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3" name="正方形/長方形 612">
          <a:extLst>
            <a:ext uri="{FF2B5EF4-FFF2-40B4-BE49-F238E27FC236}">
              <a16:creationId xmlns:a16="http://schemas.microsoft.com/office/drawing/2014/main" id="{00000000-0008-0000-0E00-000065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4" name="正方形/長方形 613">
          <a:extLst>
            <a:ext uri="{FF2B5EF4-FFF2-40B4-BE49-F238E27FC236}">
              <a16:creationId xmlns:a16="http://schemas.microsoft.com/office/drawing/2014/main" id="{00000000-0008-0000-0E00-000066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5" name="正方形/長方形 614">
          <a:extLst>
            <a:ext uri="{FF2B5EF4-FFF2-40B4-BE49-F238E27FC236}">
              <a16:creationId xmlns:a16="http://schemas.microsoft.com/office/drawing/2014/main" id="{00000000-0008-0000-0E00-000067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6" name="正方形/長方形 615">
          <a:extLst>
            <a:ext uri="{FF2B5EF4-FFF2-40B4-BE49-F238E27FC236}">
              <a16:creationId xmlns:a16="http://schemas.microsoft.com/office/drawing/2014/main" id="{00000000-0008-0000-0E00-000068020000}"/>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17" name="正方形/長方形 616">
          <a:extLst>
            <a:ext uri="{FF2B5EF4-FFF2-40B4-BE49-F238E27FC236}">
              <a16:creationId xmlns:a16="http://schemas.microsoft.com/office/drawing/2014/main" id="{00000000-0008-0000-0E00-000069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8" name="正方形/長方形 617">
          <a:extLst>
            <a:ext uri="{FF2B5EF4-FFF2-40B4-BE49-F238E27FC236}">
              <a16:creationId xmlns:a16="http://schemas.microsoft.com/office/drawing/2014/main" id="{00000000-0008-0000-0E00-00006A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9" name="正方形/長方形 618">
          <a:extLst>
            <a:ext uri="{FF2B5EF4-FFF2-40B4-BE49-F238E27FC236}">
              <a16:creationId xmlns:a16="http://schemas.microsoft.com/office/drawing/2014/main" id="{00000000-0008-0000-0E00-00006B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0" name="正方形/長方形 619">
          <a:extLst>
            <a:ext uri="{FF2B5EF4-FFF2-40B4-BE49-F238E27FC236}">
              <a16:creationId xmlns:a16="http://schemas.microsoft.com/office/drawing/2014/main" id="{00000000-0008-0000-0E00-00006C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1" name="正方形/長方形 620">
          <a:extLst>
            <a:ext uri="{FF2B5EF4-FFF2-40B4-BE49-F238E27FC236}">
              <a16:creationId xmlns:a16="http://schemas.microsoft.com/office/drawing/2014/main" id="{00000000-0008-0000-0E00-00006D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2" name="正方形/長方形 621">
          <a:extLst>
            <a:ext uri="{FF2B5EF4-FFF2-40B4-BE49-F238E27FC236}">
              <a16:creationId xmlns:a16="http://schemas.microsoft.com/office/drawing/2014/main" id="{00000000-0008-0000-0E00-00006E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3" name="正方形/長方形 622">
          <a:extLst>
            <a:ext uri="{FF2B5EF4-FFF2-40B4-BE49-F238E27FC236}">
              <a16:creationId xmlns:a16="http://schemas.microsoft.com/office/drawing/2014/main" id="{00000000-0008-0000-0E00-00006F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4" name="正方形/長方形 623">
          <a:extLst>
            <a:ext uri="{FF2B5EF4-FFF2-40B4-BE49-F238E27FC236}">
              <a16:creationId xmlns:a16="http://schemas.microsoft.com/office/drawing/2014/main" id="{00000000-0008-0000-0E00-000070020000}"/>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7" name="テキスト ボックス 626">
          <a:extLst>
            <a:ext uri="{FF2B5EF4-FFF2-40B4-BE49-F238E27FC236}">
              <a16:creationId xmlns:a16="http://schemas.microsoft.com/office/drawing/2014/main" id="{00000000-0008-0000-0E00-000073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橋りょう・トンネル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であり、特に低くなっている施設は、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学校施設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認定こども園・幼稚園・保育所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である。</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橋りょう・トンネル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については、神流町保有のトンネルはないので、すべて橋りょう部分である。橋梁長寿命化計画を策定し、同計画に基づき、計画的に老朽化に取り組んでいる。</a:t>
          </a:r>
          <a:r>
            <a:rPr kumimoji="1" lang="ja-JP" altLang="en-US" sz="1100">
              <a:solidFill>
                <a:schemeClr val="dk1"/>
              </a:solidFill>
              <a:effectLst/>
              <a:latin typeface="+mn-lt"/>
              <a:ea typeface="+mn-ea"/>
              <a:cs typeface="+mn-cs"/>
            </a:rPr>
            <a:t>令和元年度においては、計画に基づき</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つの橋梁の補修工事を行い、次年度のための橋梁補修設計を行っている。</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学校施設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に関しては、平成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年度に老朽化していた中里中学校体育館を新設し、平成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年度には万場小学校体育館を大規模改修したため有形固定資産減価償却率が低くなっている。維持管理にかかる経費の適正化に取り組んでいく。</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認定こども園・幼稚園・保育所</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に関しては、神流町保有の施設として、認定こども園及び幼稚園は保有していないので、保育所のみとなっている。保育所は</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施設を保有しており平成</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年度に新設した施設であり、現在は有形固定資産減価償却率は低いが、試算では</a:t>
          </a:r>
          <a:r>
            <a:rPr kumimoji="1" lang="en-US" altLang="ja-JP" sz="1100">
              <a:solidFill>
                <a:schemeClr val="dk1"/>
              </a:solidFill>
              <a:effectLst/>
              <a:latin typeface="+mn-lt"/>
              <a:ea typeface="+mn-ea"/>
              <a:cs typeface="+mn-cs"/>
            </a:rPr>
            <a:t>6</a:t>
          </a:r>
          <a:r>
            <a:rPr kumimoji="1" lang="ja-JP" altLang="en-US" sz="1100">
              <a:solidFill>
                <a:schemeClr val="dk1"/>
              </a:solidFill>
              <a:effectLst/>
              <a:latin typeface="+mn-lt"/>
              <a:ea typeface="+mn-ea"/>
              <a:cs typeface="+mn-cs"/>
            </a:rPr>
            <a:t>年後に類似団体平均値を上回る。こちらも安易に経費をかけるものではなく、経費の適正化に取り組んでいく。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群馬県神流町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1,799
1,790
114.60
3,729,581
3,276,068
125,356
1,598,185
2,418,480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F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F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F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F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F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F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F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F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F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F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F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F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F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F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F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F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F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F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00000000-0008-0000-0F00-00003D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00000000-0008-0000-0F00-00003F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00000000-0008-0000-0F00-000040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00000000-0008-0000-0F00-000041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00000000-0008-0000-0F00-000042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00000000-0008-0000-0F00-000044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00000000-0008-0000-0F00-000046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00000000-0008-0000-0F00-00004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00000000-0008-0000-0F00-00004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00000000-0008-0000-0F00-00004A000000}"/>
            </a:ext>
          </a:extLst>
        </xdr:cNvPr>
        <xdr:cNvCxnSpPr/>
      </xdr:nvCxnSpPr>
      <xdr:spPr>
        <a:xfrm flipV="1">
          <a:off x="4634865" y="9624060"/>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00000000-0008-0000-0F00-00004B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00000000-0008-0000-0F00-00004D000000}"/>
            </a:ext>
          </a:extLst>
        </xdr:cNvPr>
        <xdr:cNvSpPr txBox="1"/>
      </xdr:nvSpPr>
      <xdr:spPr>
        <a:xfrm>
          <a:off x="4673600" y="939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78" name="直線コネクタ 77">
          <a:extLst>
            <a:ext uri="{FF2B5EF4-FFF2-40B4-BE49-F238E27FC236}">
              <a16:creationId xmlns:a16="http://schemas.microsoft.com/office/drawing/2014/main" id="{00000000-0008-0000-0F00-00004E000000}"/>
            </a:ext>
          </a:extLst>
        </xdr:cNvPr>
        <xdr:cNvCxnSpPr/>
      </xdr:nvCxnSpPr>
      <xdr:spPr>
        <a:xfrm>
          <a:off x="4546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161489</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00000000-0008-0000-0F00-00004F000000}"/>
            </a:ext>
          </a:extLst>
        </xdr:cNvPr>
        <xdr:cNvSpPr txBox="1"/>
      </xdr:nvSpPr>
      <xdr:spPr>
        <a:xfrm>
          <a:off x="4673600" y="104484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138612</xdr:rowOff>
    </xdr:from>
    <xdr:to>
      <xdr:col>24</xdr:col>
      <xdr:colOff>114300</xdr:colOff>
      <xdr:row>62</xdr:row>
      <xdr:rowOff>68762</xdr:rowOff>
    </xdr:to>
    <xdr:sp macro="" textlink="">
      <xdr:nvSpPr>
        <xdr:cNvPr id="80" name="フローチャート: 判断 79">
          <a:extLst>
            <a:ext uri="{FF2B5EF4-FFF2-40B4-BE49-F238E27FC236}">
              <a16:creationId xmlns:a16="http://schemas.microsoft.com/office/drawing/2014/main" id="{00000000-0008-0000-0F00-000050000000}"/>
            </a:ext>
          </a:extLst>
        </xdr:cNvPr>
        <xdr:cNvSpPr/>
      </xdr:nvSpPr>
      <xdr:spPr>
        <a:xfrm>
          <a:off x="4584700" y="1059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123916</xdr:rowOff>
    </xdr:from>
    <xdr:to>
      <xdr:col>20</xdr:col>
      <xdr:colOff>38100</xdr:colOff>
      <xdr:row>62</xdr:row>
      <xdr:rowOff>54066</xdr:rowOff>
    </xdr:to>
    <xdr:sp macro="" textlink="">
      <xdr:nvSpPr>
        <xdr:cNvPr id="81" name="フローチャート: 判断 80">
          <a:extLst>
            <a:ext uri="{FF2B5EF4-FFF2-40B4-BE49-F238E27FC236}">
              <a16:creationId xmlns:a16="http://schemas.microsoft.com/office/drawing/2014/main" id="{00000000-0008-0000-0F00-000051000000}"/>
            </a:ext>
          </a:extLst>
        </xdr:cNvPr>
        <xdr:cNvSpPr/>
      </xdr:nvSpPr>
      <xdr:spPr>
        <a:xfrm>
          <a:off x="3746500" y="1058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141877</xdr:rowOff>
    </xdr:from>
    <xdr:to>
      <xdr:col>15</xdr:col>
      <xdr:colOff>101600</xdr:colOff>
      <xdr:row>62</xdr:row>
      <xdr:rowOff>72027</xdr:rowOff>
    </xdr:to>
    <xdr:sp macro="" textlink="">
      <xdr:nvSpPr>
        <xdr:cNvPr id="82" name="フローチャート: 判断 81">
          <a:extLst>
            <a:ext uri="{FF2B5EF4-FFF2-40B4-BE49-F238E27FC236}">
              <a16:creationId xmlns:a16="http://schemas.microsoft.com/office/drawing/2014/main" id="{00000000-0008-0000-0F00-000052000000}"/>
            </a:ext>
          </a:extLst>
        </xdr:cNvPr>
        <xdr:cNvSpPr/>
      </xdr:nvSpPr>
      <xdr:spPr>
        <a:xfrm>
          <a:off x="2857500" y="1060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89626</xdr:rowOff>
    </xdr:from>
    <xdr:to>
      <xdr:col>10</xdr:col>
      <xdr:colOff>165100</xdr:colOff>
      <xdr:row>62</xdr:row>
      <xdr:rowOff>19776</xdr:rowOff>
    </xdr:to>
    <xdr:sp macro="" textlink="">
      <xdr:nvSpPr>
        <xdr:cNvPr id="83" name="フローチャート: 判断 82">
          <a:extLst>
            <a:ext uri="{FF2B5EF4-FFF2-40B4-BE49-F238E27FC236}">
              <a16:creationId xmlns:a16="http://schemas.microsoft.com/office/drawing/2014/main" id="{00000000-0008-0000-0F00-000053000000}"/>
            </a:ext>
          </a:extLst>
        </xdr:cNvPr>
        <xdr:cNvSpPr/>
      </xdr:nvSpPr>
      <xdr:spPr>
        <a:xfrm>
          <a:off x="1968500" y="1054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156573</xdr:rowOff>
    </xdr:from>
    <xdr:to>
      <xdr:col>6</xdr:col>
      <xdr:colOff>38100</xdr:colOff>
      <xdr:row>61</xdr:row>
      <xdr:rowOff>86723</xdr:rowOff>
    </xdr:to>
    <xdr:sp macro="" textlink="">
      <xdr:nvSpPr>
        <xdr:cNvPr id="84" name="フローチャート: 判断 83">
          <a:extLst>
            <a:ext uri="{FF2B5EF4-FFF2-40B4-BE49-F238E27FC236}">
              <a16:creationId xmlns:a16="http://schemas.microsoft.com/office/drawing/2014/main" id="{00000000-0008-0000-0F00-000054000000}"/>
            </a:ext>
          </a:extLst>
        </xdr:cNvPr>
        <xdr:cNvSpPr/>
      </xdr:nvSpPr>
      <xdr:spPr>
        <a:xfrm>
          <a:off x="1079500" y="1044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F00-00005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F00-00005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F00-00005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F00-00005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F00-00005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94524</xdr:rowOff>
    </xdr:from>
    <xdr:to>
      <xdr:col>24</xdr:col>
      <xdr:colOff>114300</xdr:colOff>
      <xdr:row>63</xdr:row>
      <xdr:rowOff>24674</xdr:rowOff>
    </xdr:to>
    <xdr:sp macro="" textlink="">
      <xdr:nvSpPr>
        <xdr:cNvPr id="90" name="楕円 89">
          <a:extLst>
            <a:ext uri="{FF2B5EF4-FFF2-40B4-BE49-F238E27FC236}">
              <a16:creationId xmlns:a16="http://schemas.microsoft.com/office/drawing/2014/main" id="{00000000-0008-0000-0F00-00005A000000}"/>
            </a:ext>
          </a:extLst>
        </xdr:cNvPr>
        <xdr:cNvSpPr/>
      </xdr:nvSpPr>
      <xdr:spPr>
        <a:xfrm>
          <a:off x="4584700" y="1072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72951</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00000000-0008-0000-0F00-00005B000000}"/>
            </a:ext>
          </a:extLst>
        </xdr:cNvPr>
        <xdr:cNvSpPr txBox="1"/>
      </xdr:nvSpPr>
      <xdr:spPr>
        <a:xfrm>
          <a:off x="4673600" y="1070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71665</xdr:rowOff>
    </xdr:from>
    <xdr:to>
      <xdr:col>20</xdr:col>
      <xdr:colOff>38100</xdr:colOff>
      <xdr:row>63</xdr:row>
      <xdr:rowOff>1815</xdr:rowOff>
    </xdr:to>
    <xdr:sp macro="" textlink="">
      <xdr:nvSpPr>
        <xdr:cNvPr id="92" name="楕円 91">
          <a:extLst>
            <a:ext uri="{FF2B5EF4-FFF2-40B4-BE49-F238E27FC236}">
              <a16:creationId xmlns:a16="http://schemas.microsoft.com/office/drawing/2014/main" id="{00000000-0008-0000-0F00-00005C000000}"/>
            </a:ext>
          </a:extLst>
        </xdr:cNvPr>
        <xdr:cNvSpPr/>
      </xdr:nvSpPr>
      <xdr:spPr>
        <a:xfrm>
          <a:off x="3746500" y="1070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122465</xdr:rowOff>
    </xdr:from>
    <xdr:to>
      <xdr:col>24</xdr:col>
      <xdr:colOff>63500</xdr:colOff>
      <xdr:row>62</xdr:row>
      <xdr:rowOff>145324</xdr:rowOff>
    </xdr:to>
    <xdr:cxnSp macro="">
      <xdr:nvCxnSpPr>
        <xdr:cNvPr id="93" name="直線コネクタ 92">
          <a:extLst>
            <a:ext uri="{FF2B5EF4-FFF2-40B4-BE49-F238E27FC236}">
              <a16:creationId xmlns:a16="http://schemas.microsoft.com/office/drawing/2014/main" id="{00000000-0008-0000-0F00-00005D000000}"/>
            </a:ext>
          </a:extLst>
        </xdr:cNvPr>
        <xdr:cNvCxnSpPr/>
      </xdr:nvCxnSpPr>
      <xdr:spPr>
        <a:xfrm>
          <a:off x="3797300" y="10752365"/>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91259</xdr:rowOff>
    </xdr:from>
    <xdr:to>
      <xdr:col>15</xdr:col>
      <xdr:colOff>101600</xdr:colOff>
      <xdr:row>62</xdr:row>
      <xdr:rowOff>21409</xdr:rowOff>
    </xdr:to>
    <xdr:sp macro="" textlink="">
      <xdr:nvSpPr>
        <xdr:cNvPr id="94" name="楕円 93">
          <a:extLst>
            <a:ext uri="{FF2B5EF4-FFF2-40B4-BE49-F238E27FC236}">
              <a16:creationId xmlns:a16="http://schemas.microsoft.com/office/drawing/2014/main" id="{00000000-0008-0000-0F00-00005E000000}"/>
            </a:ext>
          </a:extLst>
        </xdr:cNvPr>
        <xdr:cNvSpPr/>
      </xdr:nvSpPr>
      <xdr:spPr>
        <a:xfrm>
          <a:off x="2857500" y="1054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142059</xdr:rowOff>
    </xdr:from>
    <xdr:to>
      <xdr:col>19</xdr:col>
      <xdr:colOff>177800</xdr:colOff>
      <xdr:row>62</xdr:row>
      <xdr:rowOff>122465</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a:off x="2908300" y="10600509"/>
          <a:ext cx="889000" cy="15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53703</xdr:rowOff>
    </xdr:from>
    <xdr:to>
      <xdr:col>10</xdr:col>
      <xdr:colOff>165100</xdr:colOff>
      <xdr:row>61</xdr:row>
      <xdr:rowOff>155303</xdr:rowOff>
    </xdr:to>
    <xdr:sp macro="" textlink="">
      <xdr:nvSpPr>
        <xdr:cNvPr id="96" name="楕円 95">
          <a:extLst>
            <a:ext uri="{FF2B5EF4-FFF2-40B4-BE49-F238E27FC236}">
              <a16:creationId xmlns:a16="http://schemas.microsoft.com/office/drawing/2014/main" id="{00000000-0008-0000-0F00-000060000000}"/>
            </a:ext>
          </a:extLst>
        </xdr:cNvPr>
        <xdr:cNvSpPr/>
      </xdr:nvSpPr>
      <xdr:spPr>
        <a:xfrm>
          <a:off x="1968500" y="1051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104503</xdr:rowOff>
    </xdr:from>
    <xdr:to>
      <xdr:col>15</xdr:col>
      <xdr:colOff>50800</xdr:colOff>
      <xdr:row>61</xdr:row>
      <xdr:rowOff>142059</xdr:rowOff>
    </xdr:to>
    <xdr:cxnSp macro="">
      <xdr:nvCxnSpPr>
        <xdr:cNvPr id="97" name="直線コネクタ 96">
          <a:extLst>
            <a:ext uri="{FF2B5EF4-FFF2-40B4-BE49-F238E27FC236}">
              <a16:creationId xmlns:a16="http://schemas.microsoft.com/office/drawing/2014/main" id="{00000000-0008-0000-0F00-000061000000}"/>
            </a:ext>
          </a:extLst>
        </xdr:cNvPr>
        <xdr:cNvCxnSpPr/>
      </xdr:nvCxnSpPr>
      <xdr:spPr>
        <a:xfrm>
          <a:off x="2019300" y="1056295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70593</xdr:rowOff>
    </xdr:from>
    <xdr:ext cx="405111" cy="259045"/>
    <xdr:sp macro="" textlink="">
      <xdr:nvSpPr>
        <xdr:cNvPr id="98" name="n_1aveValue【体育館・プール】&#10;有形固定資産減価償却率">
          <a:extLst>
            <a:ext uri="{FF2B5EF4-FFF2-40B4-BE49-F238E27FC236}">
              <a16:creationId xmlns:a16="http://schemas.microsoft.com/office/drawing/2014/main" id="{00000000-0008-0000-0F00-000062000000}"/>
            </a:ext>
          </a:extLst>
        </xdr:cNvPr>
        <xdr:cNvSpPr txBox="1"/>
      </xdr:nvSpPr>
      <xdr:spPr>
        <a:xfrm>
          <a:off x="3582044" y="10357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63154</xdr:rowOff>
    </xdr:from>
    <xdr:ext cx="405111" cy="259045"/>
    <xdr:sp macro="" textlink="">
      <xdr:nvSpPr>
        <xdr:cNvPr id="99" name="n_2aveValue【体育館・プール】&#10;有形固定資産減価償却率">
          <a:extLst>
            <a:ext uri="{FF2B5EF4-FFF2-40B4-BE49-F238E27FC236}">
              <a16:creationId xmlns:a16="http://schemas.microsoft.com/office/drawing/2014/main" id="{00000000-0008-0000-0F00-000063000000}"/>
            </a:ext>
          </a:extLst>
        </xdr:cNvPr>
        <xdr:cNvSpPr txBox="1"/>
      </xdr:nvSpPr>
      <xdr:spPr>
        <a:xfrm>
          <a:off x="2705744" y="1069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10903</xdr:rowOff>
    </xdr:from>
    <xdr:ext cx="405111" cy="259045"/>
    <xdr:sp macro="" textlink="">
      <xdr:nvSpPr>
        <xdr:cNvPr id="100" name="n_3aveValue【体育館・プール】&#10;有形固定資産減価償却率">
          <a:extLst>
            <a:ext uri="{FF2B5EF4-FFF2-40B4-BE49-F238E27FC236}">
              <a16:creationId xmlns:a16="http://schemas.microsoft.com/office/drawing/2014/main" id="{00000000-0008-0000-0F00-000064000000}"/>
            </a:ext>
          </a:extLst>
        </xdr:cNvPr>
        <xdr:cNvSpPr txBox="1"/>
      </xdr:nvSpPr>
      <xdr:spPr>
        <a:xfrm>
          <a:off x="1816744" y="1064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103250</xdr:rowOff>
    </xdr:from>
    <xdr:ext cx="405111" cy="259045"/>
    <xdr:sp macro="" textlink="">
      <xdr:nvSpPr>
        <xdr:cNvPr id="101" name="n_4aveValue【体育館・プール】&#10;有形固定資産減価償却率">
          <a:extLst>
            <a:ext uri="{FF2B5EF4-FFF2-40B4-BE49-F238E27FC236}">
              <a16:creationId xmlns:a16="http://schemas.microsoft.com/office/drawing/2014/main" id="{00000000-0008-0000-0F00-000065000000}"/>
            </a:ext>
          </a:extLst>
        </xdr:cNvPr>
        <xdr:cNvSpPr txBox="1"/>
      </xdr:nvSpPr>
      <xdr:spPr>
        <a:xfrm>
          <a:off x="927744" y="1021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164392</xdr:rowOff>
    </xdr:from>
    <xdr:ext cx="405111" cy="259045"/>
    <xdr:sp macro="" textlink="">
      <xdr:nvSpPr>
        <xdr:cNvPr id="102" name="n_1mainValue【体育館・プール】&#10;有形固定資産減価償却率">
          <a:extLst>
            <a:ext uri="{FF2B5EF4-FFF2-40B4-BE49-F238E27FC236}">
              <a16:creationId xmlns:a16="http://schemas.microsoft.com/office/drawing/2014/main" id="{00000000-0008-0000-0F00-000066000000}"/>
            </a:ext>
          </a:extLst>
        </xdr:cNvPr>
        <xdr:cNvSpPr txBox="1"/>
      </xdr:nvSpPr>
      <xdr:spPr>
        <a:xfrm>
          <a:off x="3582044" y="1079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37936</xdr:rowOff>
    </xdr:from>
    <xdr:ext cx="405111" cy="259045"/>
    <xdr:sp macro="" textlink="">
      <xdr:nvSpPr>
        <xdr:cNvPr id="103" name="n_2mainValue【体育館・プール】&#10;有形固定資産減価償却率">
          <a:extLst>
            <a:ext uri="{FF2B5EF4-FFF2-40B4-BE49-F238E27FC236}">
              <a16:creationId xmlns:a16="http://schemas.microsoft.com/office/drawing/2014/main" id="{00000000-0008-0000-0F00-000067000000}"/>
            </a:ext>
          </a:extLst>
        </xdr:cNvPr>
        <xdr:cNvSpPr txBox="1"/>
      </xdr:nvSpPr>
      <xdr:spPr>
        <a:xfrm>
          <a:off x="2705744" y="103249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380</xdr:rowOff>
    </xdr:from>
    <xdr:ext cx="405111" cy="259045"/>
    <xdr:sp macro="" textlink="">
      <xdr:nvSpPr>
        <xdr:cNvPr id="104" name="n_3mainValue【体育館・プール】&#10;有形固定資産減価償却率">
          <a:extLst>
            <a:ext uri="{FF2B5EF4-FFF2-40B4-BE49-F238E27FC236}">
              <a16:creationId xmlns:a16="http://schemas.microsoft.com/office/drawing/2014/main" id="{00000000-0008-0000-0F00-000068000000}"/>
            </a:ext>
          </a:extLst>
        </xdr:cNvPr>
        <xdr:cNvSpPr txBox="1"/>
      </xdr:nvSpPr>
      <xdr:spPr>
        <a:xfrm>
          <a:off x="1816744" y="10287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5" name="正方形/長方形 104">
          <a:extLst>
            <a:ext uri="{FF2B5EF4-FFF2-40B4-BE49-F238E27FC236}">
              <a16:creationId xmlns:a16="http://schemas.microsoft.com/office/drawing/2014/main" id="{00000000-0008-0000-0F00-000069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6" name="正方形/長方形 105">
          <a:extLst>
            <a:ext uri="{FF2B5EF4-FFF2-40B4-BE49-F238E27FC236}">
              <a16:creationId xmlns:a16="http://schemas.microsoft.com/office/drawing/2014/main" id="{00000000-0008-0000-0F00-00006A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7" name="正方形/長方形 106">
          <a:extLst>
            <a:ext uri="{FF2B5EF4-FFF2-40B4-BE49-F238E27FC236}">
              <a16:creationId xmlns:a16="http://schemas.microsoft.com/office/drawing/2014/main" id="{00000000-0008-0000-0F00-00006B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8" name="正方形/長方形 107">
          <a:extLst>
            <a:ext uri="{FF2B5EF4-FFF2-40B4-BE49-F238E27FC236}">
              <a16:creationId xmlns:a16="http://schemas.microsoft.com/office/drawing/2014/main" id="{00000000-0008-0000-0F00-00006C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9" name="正方形/長方形 108">
          <a:extLst>
            <a:ext uri="{FF2B5EF4-FFF2-40B4-BE49-F238E27FC236}">
              <a16:creationId xmlns:a16="http://schemas.microsoft.com/office/drawing/2014/main" id="{00000000-0008-0000-0F00-00006D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0" name="正方形/長方形 109">
          <a:extLst>
            <a:ext uri="{FF2B5EF4-FFF2-40B4-BE49-F238E27FC236}">
              <a16:creationId xmlns:a16="http://schemas.microsoft.com/office/drawing/2014/main" id="{00000000-0008-0000-0F00-00006E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1" name="正方形/長方形 110">
          <a:extLst>
            <a:ext uri="{FF2B5EF4-FFF2-40B4-BE49-F238E27FC236}">
              <a16:creationId xmlns:a16="http://schemas.microsoft.com/office/drawing/2014/main" id="{00000000-0008-0000-0F00-00006F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2" name="正方形/長方形 111">
          <a:extLst>
            <a:ext uri="{FF2B5EF4-FFF2-40B4-BE49-F238E27FC236}">
              <a16:creationId xmlns:a16="http://schemas.microsoft.com/office/drawing/2014/main" id="{00000000-0008-0000-0F00-000070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6" name="テキスト ボックス 115">
          <a:extLst>
            <a:ext uri="{FF2B5EF4-FFF2-40B4-BE49-F238E27FC236}">
              <a16:creationId xmlns:a16="http://schemas.microsoft.com/office/drawing/2014/main" id="{00000000-0008-0000-0F00-000074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18" name="テキスト ボックス 117">
          <a:extLst>
            <a:ext uri="{FF2B5EF4-FFF2-40B4-BE49-F238E27FC236}">
              <a16:creationId xmlns:a16="http://schemas.microsoft.com/office/drawing/2014/main" id="{00000000-0008-0000-0F00-000076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20" name="テキスト ボックス 119">
          <a:extLst>
            <a:ext uri="{FF2B5EF4-FFF2-40B4-BE49-F238E27FC236}">
              <a16:creationId xmlns:a16="http://schemas.microsoft.com/office/drawing/2014/main" id="{00000000-0008-0000-0F00-00007800000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1" name="直線コネクタ 120">
          <a:extLst>
            <a:ext uri="{FF2B5EF4-FFF2-40B4-BE49-F238E27FC236}">
              <a16:creationId xmlns:a16="http://schemas.microsoft.com/office/drawing/2014/main" id="{00000000-0008-0000-0F00-000079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22" name="テキスト ボックス 121">
          <a:extLst>
            <a:ext uri="{FF2B5EF4-FFF2-40B4-BE49-F238E27FC236}">
              <a16:creationId xmlns:a16="http://schemas.microsoft.com/office/drawing/2014/main" id="{00000000-0008-0000-0F00-00007A00000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3" name="直線コネクタ 122">
          <a:extLst>
            <a:ext uri="{FF2B5EF4-FFF2-40B4-BE49-F238E27FC236}">
              <a16:creationId xmlns:a16="http://schemas.microsoft.com/office/drawing/2014/main" id="{00000000-0008-0000-0F00-00007B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5" name="【体育館・プール】&#10;一人当たり面積グラフ枠">
          <a:extLst>
            <a:ext uri="{FF2B5EF4-FFF2-40B4-BE49-F238E27FC236}">
              <a16:creationId xmlns:a16="http://schemas.microsoft.com/office/drawing/2014/main" id="{00000000-0008-0000-0F00-00007D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45263</xdr:rowOff>
    </xdr:from>
    <xdr:to>
      <xdr:col>54</xdr:col>
      <xdr:colOff>189865</xdr:colOff>
      <xdr:row>63</xdr:row>
      <xdr:rowOff>151333</xdr:rowOff>
    </xdr:to>
    <xdr:cxnSp macro="">
      <xdr:nvCxnSpPr>
        <xdr:cNvPr id="126" name="直線コネクタ 125">
          <a:extLst>
            <a:ext uri="{FF2B5EF4-FFF2-40B4-BE49-F238E27FC236}">
              <a16:creationId xmlns:a16="http://schemas.microsoft.com/office/drawing/2014/main" id="{00000000-0008-0000-0F00-00007E000000}"/>
            </a:ext>
          </a:extLst>
        </xdr:cNvPr>
        <xdr:cNvCxnSpPr/>
      </xdr:nvCxnSpPr>
      <xdr:spPr>
        <a:xfrm flipV="1">
          <a:off x="10476865" y="9475013"/>
          <a:ext cx="0" cy="1477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155160</xdr:rowOff>
    </xdr:from>
    <xdr:ext cx="469744" cy="259045"/>
    <xdr:sp macro="" textlink="">
      <xdr:nvSpPr>
        <xdr:cNvPr id="127" name="【体育館・プール】&#10;一人当たり面積最小値テキスト">
          <a:extLst>
            <a:ext uri="{FF2B5EF4-FFF2-40B4-BE49-F238E27FC236}">
              <a16:creationId xmlns:a16="http://schemas.microsoft.com/office/drawing/2014/main" id="{00000000-0008-0000-0F00-00007F000000}"/>
            </a:ext>
          </a:extLst>
        </xdr:cNvPr>
        <xdr:cNvSpPr txBox="1"/>
      </xdr:nvSpPr>
      <xdr:spPr>
        <a:xfrm>
          <a:off x="10515600" y="1095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151333</xdr:rowOff>
    </xdr:from>
    <xdr:to>
      <xdr:col>55</xdr:col>
      <xdr:colOff>88900</xdr:colOff>
      <xdr:row>63</xdr:row>
      <xdr:rowOff>151333</xdr:rowOff>
    </xdr:to>
    <xdr:cxnSp macro="">
      <xdr:nvCxnSpPr>
        <xdr:cNvPr id="128" name="直線コネクタ 127">
          <a:extLst>
            <a:ext uri="{FF2B5EF4-FFF2-40B4-BE49-F238E27FC236}">
              <a16:creationId xmlns:a16="http://schemas.microsoft.com/office/drawing/2014/main" id="{00000000-0008-0000-0F00-000080000000}"/>
            </a:ext>
          </a:extLst>
        </xdr:cNvPr>
        <xdr:cNvCxnSpPr/>
      </xdr:nvCxnSpPr>
      <xdr:spPr>
        <a:xfrm>
          <a:off x="10388600" y="109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163390</xdr:rowOff>
    </xdr:from>
    <xdr:ext cx="469744" cy="259045"/>
    <xdr:sp macro="" textlink="">
      <xdr:nvSpPr>
        <xdr:cNvPr id="129" name="【体育館・プール】&#10;一人当たり面積最大値テキスト">
          <a:extLst>
            <a:ext uri="{FF2B5EF4-FFF2-40B4-BE49-F238E27FC236}">
              <a16:creationId xmlns:a16="http://schemas.microsoft.com/office/drawing/2014/main" id="{00000000-0008-0000-0F00-000081000000}"/>
            </a:ext>
          </a:extLst>
        </xdr:cNvPr>
        <xdr:cNvSpPr txBox="1"/>
      </xdr:nvSpPr>
      <xdr:spPr>
        <a:xfrm>
          <a:off x="10515600" y="925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45263</xdr:rowOff>
    </xdr:from>
    <xdr:to>
      <xdr:col>55</xdr:col>
      <xdr:colOff>88900</xdr:colOff>
      <xdr:row>55</xdr:row>
      <xdr:rowOff>45263</xdr:rowOff>
    </xdr:to>
    <xdr:cxnSp macro="">
      <xdr:nvCxnSpPr>
        <xdr:cNvPr id="130" name="直線コネクタ 129">
          <a:extLst>
            <a:ext uri="{FF2B5EF4-FFF2-40B4-BE49-F238E27FC236}">
              <a16:creationId xmlns:a16="http://schemas.microsoft.com/office/drawing/2014/main" id="{00000000-0008-0000-0F00-000082000000}"/>
            </a:ext>
          </a:extLst>
        </xdr:cNvPr>
        <xdr:cNvCxnSpPr/>
      </xdr:nvCxnSpPr>
      <xdr:spPr>
        <a:xfrm>
          <a:off x="10388600" y="947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12209</xdr:rowOff>
    </xdr:from>
    <xdr:ext cx="469744" cy="259045"/>
    <xdr:sp macro="" textlink="">
      <xdr:nvSpPr>
        <xdr:cNvPr id="131" name="【体育館・プール】&#10;一人当たり面積平均値テキスト">
          <a:extLst>
            <a:ext uri="{FF2B5EF4-FFF2-40B4-BE49-F238E27FC236}">
              <a16:creationId xmlns:a16="http://schemas.microsoft.com/office/drawing/2014/main" id="{00000000-0008-0000-0F00-000083000000}"/>
            </a:ext>
          </a:extLst>
        </xdr:cNvPr>
        <xdr:cNvSpPr txBox="1"/>
      </xdr:nvSpPr>
      <xdr:spPr>
        <a:xfrm>
          <a:off x="10515600" y="10470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33782</xdr:rowOff>
    </xdr:from>
    <xdr:to>
      <xdr:col>55</xdr:col>
      <xdr:colOff>50800</xdr:colOff>
      <xdr:row>61</xdr:row>
      <xdr:rowOff>135382</xdr:rowOff>
    </xdr:to>
    <xdr:sp macro="" textlink="">
      <xdr:nvSpPr>
        <xdr:cNvPr id="132" name="フローチャート: 判断 131">
          <a:extLst>
            <a:ext uri="{FF2B5EF4-FFF2-40B4-BE49-F238E27FC236}">
              <a16:creationId xmlns:a16="http://schemas.microsoft.com/office/drawing/2014/main" id="{00000000-0008-0000-0F00-000084000000}"/>
            </a:ext>
          </a:extLst>
        </xdr:cNvPr>
        <xdr:cNvSpPr/>
      </xdr:nvSpPr>
      <xdr:spPr>
        <a:xfrm>
          <a:off x="10426700" y="1049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139853</xdr:rowOff>
    </xdr:from>
    <xdr:to>
      <xdr:col>50</xdr:col>
      <xdr:colOff>165100</xdr:colOff>
      <xdr:row>61</xdr:row>
      <xdr:rowOff>70003</xdr:rowOff>
    </xdr:to>
    <xdr:sp macro="" textlink="">
      <xdr:nvSpPr>
        <xdr:cNvPr id="133" name="フローチャート: 判断 132">
          <a:extLst>
            <a:ext uri="{FF2B5EF4-FFF2-40B4-BE49-F238E27FC236}">
              <a16:creationId xmlns:a16="http://schemas.microsoft.com/office/drawing/2014/main" id="{00000000-0008-0000-0F00-000085000000}"/>
            </a:ext>
          </a:extLst>
        </xdr:cNvPr>
        <xdr:cNvSpPr/>
      </xdr:nvSpPr>
      <xdr:spPr>
        <a:xfrm>
          <a:off x="9588500" y="1042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89560</xdr:rowOff>
    </xdr:from>
    <xdr:to>
      <xdr:col>46</xdr:col>
      <xdr:colOff>38100</xdr:colOff>
      <xdr:row>62</xdr:row>
      <xdr:rowOff>19710</xdr:rowOff>
    </xdr:to>
    <xdr:sp macro="" textlink="">
      <xdr:nvSpPr>
        <xdr:cNvPr id="134" name="フローチャート: 判断 133">
          <a:extLst>
            <a:ext uri="{FF2B5EF4-FFF2-40B4-BE49-F238E27FC236}">
              <a16:creationId xmlns:a16="http://schemas.microsoft.com/office/drawing/2014/main" id="{00000000-0008-0000-0F00-000086000000}"/>
            </a:ext>
          </a:extLst>
        </xdr:cNvPr>
        <xdr:cNvSpPr/>
      </xdr:nvSpPr>
      <xdr:spPr>
        <a:xfrm>
          <a:off x="8699500" y="1054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40640</xdr:rowOff>
    </xdr:from>
    <xdr:to>
      <xdr:col>41</xdr:col>
      <xdr:colOff>101600</xdr:colOff>
      <xdr:row>61</xdr:row>
      <xdr:rowOff>142240</xdr:rowOff>
    </xdr:to>
    <xdr:sp macro="" textlink="">
      <xdr:nvSpPr>
        <xdr:cNvPr id="135" name="フローチャート: 判断 134">
          <a:extLst>
            <a:ext uri="{FF2B5EF4-FFF2-40B4-BE49-F238E27FC236}">
              <a16:creationId xmlns:a16="http://schemas.microsoft.com/office/drawing/2014/main" id="{00000000-0008-0000-0F00-000087000000}"/>
            </a:ext>
          </a:extLst>
        </xdr:cNvPr>
        <xdr:cNvSpPr/>
      </xdr:nvSpPr>
      <xdr:spPr>
        <a:xfrm>
          <a:off x="7810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133909</xdr:rowOff>
    </xdr:from>
    <xdr:to>
      <xdr:col>36</xdr:col>
      <xdr:colOff>165100</xdr:colOff>
      <xdr:row>61</xdr:row>
      <xdr:rowOff>64059</xdr:rowOff>
    </xdr:to>
    <xdr:sp macro="" textlink="">
      <xdr:nvSpPr>
        <xdr:cNvPr id="136" name="フローチャート: 判断 135">
          <a:extLst>
            <a:ext uri="{FF2B5EF4-FFF2-40B4-BE49-F238E27FC236}">
              <a16:creationId xmlns:a16="http://schemas.microsoft.com/office/drawing/2014/main" id="{00000000-0008-0000-0F00-000088000000}"/>
            </a:ext>
          </a:extLst>
        </xdr:cNvPr>
        <xdr:cNvSpPr/>
      </xdr:nvSpPr>
      <xdr:spPr>
        <a:xfrm>
          <a:off x="6921500" y="10420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00000000-0008-0000-0F00-000089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00000000-0008-0000-0F00-00008A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00000000-0008-0000-0F00-00008B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F00-00008C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0000000-0008-0000-0F00-00008D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106934</xdr:rowOff>
    </xdr:from>
    <xdr:to>
      <xdr:col>55</xdr:col>
      <xdr:colOff>50800</xdr:colOff>
      <xdr:row>61</xdr:row>
      <xdr:rowOff>37084</xdr:rowOff>
    </xdr:to>
    <xdr:sp macro="" textlink="">
      <xdr:nvSpPr>
        <xdr:cNvPr id="142" name="楕円 141">
          <a:extLst>
            <a:ext uri="{FF2B5EF4-FFF2-40B4-BE49-F238E27FC236}">
              <a16:creationId xmlns:a16="http://schemas.microsoft.com/office/drawing/2014/main" id="{00000000-0008-0000-0F00-00008E000000}"/>
            </a:ext>
          </a:extLst>
        </xdr:cNvPr>
        <xdr:cNvSpPr/>
      </xdr:nvSpPr>
      <xdr:spPr>
        <a:xfrm>
          <a:off x="10426700" y="1039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129811</xdr:rowOff>
    </xdr:from>
    <xdr:ext cx="469744" cy="259045"/>
    <xdr:sp macro="" textlink="">
      <xdr:nvSpPr>
        <xdr:cNvPr id="143" name="【体育館・プール】&#10;一人当たり面積該当値テキスト">
          <a:extLst>
            <a:ext uri="{FF2B5EF4-FFF2-40B4-BE49-F238E27FC236}">
              <a16:creationId xmlns:a16="http://schemas.microsoft.com/office/drawing/2014/main" id="{00000000-0008-0000-0F00-00008F000000}"/>
            </a:ext>
          </a:extLst>
        </xdr:cNvPr>
        <xdr:cNvSpPr txBox="1"/>
      </xdr:nvSpPr>
      <xdr:spPr>
        <a:xfrm>
          <a:off x="10515600" y="1024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122479</xdr:rowOff>
    </xdr:from>
    <xdr:to>
      <xdr:col>50</xdr:col>
      <xdr:colOff>165100</xdr:colOff>
      <xdr:row>61</xdr:row>
      <xdr:rowOff>52629</xdr:rowOff>
    </xdr:to>
    <xdr:sp macro="" textlink="">
      <xdr:nvSpPr>
        <xdr:cNvPr id="144" name="楕円 143">
          <a:extLst>
            <a:ext uri="{FF2B5EF4-FFF2-40B4-BE49-F238E27FC236}">
              <a16:creationId xmlns:a16="http://schemas.microsoft.com/office/drawing/2014/main" id="{00000000-0008-0000-0F00-000090000000}"/>
            </a:ext>
          </a:extLst>
        </xdr:cNvPr>
        <xdr:cNvSpPr/>
      </xdr:nvSpPr>
      <xdr:spPr>
        <a:xfrm>
          <a:off x="9588500" y="1040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157734</xdr:rowOff>
    </xdr:from>
    <xdr:to>
      <xdr:col>55</xdr:col>
      <xdr:colOff>0</xdr:colOff>
      <xdr:row>61</xdr:row>
      <xdr:rowOff>1829</xdr:rowOff>
    </xdr:to>
    <xdr:cxnSp macro="">
      <xdr:nvCxnSpPr>
        <xdr:cNvPr id="145" name="直線コネクタ 144">
          <a:extLst>
            <a:ext uri="{FF2B5EF4-FFF2-40B4-BE49-F238E27FC236}">
              <a16:creationId xmlns:a16="http://schemas.microsoft.com/office/drawing/2014/main" id="{00000000-0008-0000-0F00-000091000000}"/>
            </a:ext>
          </a:extLst>
        </xdr:cNvPr>
        <xdr:cNvCxnSpPr/>
      </xdr:nvCxnSpPr>
      <xdr:spPr>
        <a:xfrm flipV="1">
          <a:off x="9639300" y="10444734"/>
          <a:ext cx="8382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101905</xdr:rowOff>
    </xdr:from>
    <xdr:to>
      <xdr:col>46</xdr:col>
      <xdr:colOff>38100</xdr:colOff>
      <xdr:row>63</xdr:row>
      <xdr:rowOff>32055</xdr:rowOff>
    </xdr:to>
    <xdr:sp macro="" textlink="">
      <xdr:nvSpPr>
        <xdr:cNvPr id="146" name="楕円 145">
          <a:extLst>
            <a:ext uri="{FF2B5EF4-FFF2-40B4-BE49-F238E27FC236}">
              <a16:creationId xmlns:a16="http://schemas.microsoft.com/office/drawing/2014/main" id="{00000000-0008-0000-0F00-000092000000}"/>
            </a:ext>
          </a:extLst>
        </xdr:cNvPr>
        <xdr:cNvSpPr/>
      </xdr:nvSpPr>
      <xdr:spPr>
        <a:xfrm>
          <a:off x="8699500" y="1073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1829</xdr:rowOff>
    </xdr:from>
    <xdr:to>
      <xdr:col>50</xdr:col>
      <xdr:colOff>114300</xdr:colOff>
      <xdr:row>62</xdr:row>
      <xdr:rowOff>152705</xdr:rowOff>
    </xdr:to>
    <xdr:cxnSp macro="">
      <xdr:nvCxnSpPr>
        <xdr:cNvPr id="147" name="直線コネクタ 146">
          <a:extLst>
            <a:ext uri="{FF2B5EF4-FFF2-40B4-BE49-F238E27FC236}">
              <a16:creationId xmlns:a16="http://schemas.microsoft.com/office/drawing/2014/main" id="{00000000-0008-0000-0F00-000093000000}"/>
            </a:ext>
          </a:extLst>
        </xdr:cNvPr>
        <xdr:cNvCxnSpPr/>
      </xdr:nvCxnSpPr>
      <xdr:spPr>
        <a:xfrm flipV="1">
          <a:off x="8750300" y="10460279"/>
          <a:ext cx="889000" cy="32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52527</xdr:rowOff>
    </xdr:from>
    <xdr:to>
      <xdr:col>41</xdr:col>
      <xdr:colOff>101600</xdr:colOff>
      <xdr:row>62</xdr:row>
      <xdr:rowOff>154127</xdr:rowOff>
    </xdr:to>
    <xdr:sp macro="" textlink="">
      <xdr:nvSpPr>
        <xdr:cNvPr id="148" name="楕円 147">
          <a:extLst>
            <a:ext uri="{FF2B5EF4-FFF2-40B4-BE49-F238E27FC236}">
              <a16:creationId xmlns:a16="http://schemas.microsoft.com/office/drawing/2014/main" id="{00000000-0008-0000-0F00-000094000000}"/>
            </a:ext>
          </a:extLst>
        </xdr:cNvPr>
        <xdr:cNvSpPr/>
      </xdr:nvSpPr>
      <xdr:spPr>
        <a:xfrm>
          <a:off x="7810500" y="1068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103327</xdr:rowOff>
    </xdr:from>
    <xdr:to>
      <xdr:col>45</xdr:col>
      <xdr:colOff>177800</xdr:colOff>
      <xdr:row>62</xdr:row>
      <xdr:rowOff>152705</xdr:rowOff>
    </xdr:to>
    <xdr:cxnSp macro="">
      <xdr:nvCxnSpPr>
        <xdr:cNvPr id="149" name="直線コネクタ 148">
          <a:extLst>
            <a:ext uri="{FF2B5EF4-FFF2-40B4-BE49-F238E27FC236}">
              <a16:creationId xmlns:a16="http://schemas.microsoft.com/office/drawing/2014/main" id="{00000000-0008-0000-0F00-000095000000}"/>
            </a:ext>
          </a:extLst>
        </xdr:cNvPr>
        <xdr:cNvCxnSpPr/>
      </xdr:nvCxnSpPr>
      <xdr:spPr>
        <a:xfrm>
          <a:off x="7861300" y="10733227"/>
          <a:ext cx="889000" cy="4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61130</xdr:rowOff>
    </xdr:from>
    <xdr:ext cx="469744" cy="259045"/>
    <xdr:sp macro="" textlink="">
      <xdr:nvSpPr>
        <xdr:cNvPr id="150" name="n_1aveValue【体育館・プール】&#10;一人当たり面積">
          <a:extLst>
            <a:ext uri="{FF2B5EF4-FFF2-40B4-BE49-F238E27FC236}">
              <a16:creationId xmlns:a16="http://schemas.microsoft.com/office/drawing/2014/main" id="{00000000-0008-0000-0F00-000096000000}"/>
            </a:ext>
          </a:extLst>
        </xdr:cNvPr>
        <xdr:cNvSpPr txBox="1"/>
      </xdr:nvSpPr>
      <xdr:spPr>
        <a:xfrm>
          <a:off x="9391727" y="1051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36237</xdr:rowOff>
    </xdr:from>
    <xdr:ext cx="469744" cy="259045"/>
    <xdr:sp macro="" textlink="">
      <xdr:nvSpPr>
        <xdr:cNvPr id="151" name="n_2aveValue【体育館・プール】&#10;一人当たり面積">
          <a:extLst>
            <a:ext uri="{FF2B5EF4-FFF2-40B4-BE49-F238E27FC236}">
              <a16:creationId xmlns:a16="http://schemas.microsoft.com/office/drawing/2014/main" id="{00000000-0008-0000-0F00-000097000000}"/>
            </a:ext>
          </a:extLst>
        </xdr:cNvPr>
        <xdr:cNvSpPr txBox="1"/>
      </xdr:nvSpPr>
      <xdr:spPr>
        <a:xfrm>
          <a:off x="8515427" y="10323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158767</xdr:rowOff>
    </xdr:from>
    <xdr:ext cx="469744" cy="259045"/>
    <xdr:sp macro="" textlink="">
      <xdr:nvSpPr>
        <xdr:cNvPr id="152" name="n_3aveValue【体育館・プール】&#10;一人当たり面積">
          <a:extLst>
            <a:ext uri="{FF2B5EF4-FFF2-40B4-BE49-F238E27FC236}">
              <a16:creationId xmlns:a16="http://schemas.microsoft.com/office/drawing/2014/main" id="{00000000-0008-0000-0F00-000098000000}"/>
            </a:ext>
          </a:extLst>
        </xdr:cNvPr>
        <xdr:cNvSpPr txBox="1"/>
      </xdr:nvSpPr>
      <xdr:spPr>
        <a:xfrm>
          <a:off x="76264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80586</xdr:rowOff>
    </xdr:from>
    <xdr:ext cx="469744" cy="259045"/>
    <xdr:sp macro="" textlink="">
      <xdr:nvSpPr>
        <xdr:cNvPr id="153" name="n_4aveValue【体育館・プール】&#10;一人当たり面積">
          <a:extLst>
            <a:ext uri="{FF2B5EF4-FFF2-40B4-BE49-F238E27FC236}">
              <a16:creationId xmlns:a16="http://schemas.microsoft.com/office/drawing/2014/main" id="{00000000-0008-0000-0F00-000099000000}"/>
            </a:ext>
          </a:extLst>
        </xdr:cNvPr>
        <xdr:cNvSpPr txBox="1"/>
      </xdr:nvSpPr>
      <xdr:spPr>
        <a:xfrm>
          <a:off x="6737427" y="10196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69156</xdr:rowOff>
    </xdr:from>
    <xdr:ext cx="469744" cy="259045"/>
    <xdr:sp macro="" textlink="">
      <xdr:nvSpPr>
        <xdr:cNvPr id="154" name="n_1mainValue【体育館・プール】&#10;一人当たり面積">
          <a:extLst>
            <a:ext uri="{FF2B5EF4-FFF2-40B4-BE49-F238E27FC236}">
              <a16:creationId xmlns:a16="http://schemas.microsoft.com/office/drawing/2014/main" id="{00000000-0008-0000-0F00-00009A000000}"/>
            </a:ext>
          </a:extLst>
        </xdr:cNvPr>
        <xdr:cNvSpPr txBox="1"/>
      </xdr:nvSpPr>
      <xdr:spPr>
        <a:xfrm>
          <a:off x="9391727" y="1018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23182</xdr:rowOff>
    </xdr:from>
    <xdr:ext cx="469744" cy="259045"/>
    <xdr:sp macro="" textlink="">
      <xdr:nvSpPr>
        <xdr:cNvPr id="155" name="n_2mainValue【体育館・プール】&#10;一人当たり面積">
          <a:extLst>
            <a:ext uri="{FF2B5EF4-FFF2-40B4-BE49-F238E27FC236}">
              <a16:creationId xmlns:a16="http://schemas.microsoft.com/office/drawing/2014/main" id="{00000000-0008-0000-0F00-00009B000000}"/>
            </a:ext>
          </a:extLst>
        </xdr:cNvPr>
        <xdr:cNvSpPr txBox="1"/>
      </xdr:nvSpPr>
      <xdr:spPr>
        <a:xfrm>
          <a:off x="8515427" y="10824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145254</xdr:rowOff>
    </xdr:from>
    <xdr:ext cx="469744" cy="259045"/>
    <xdr:sp macro="" textlink="">
      <xdr:nvSpPr>
        <xdr:cNvPr id="156" name="n_3mainValue【体育館・プール】&#10;一人当たり面積">
          <a:extLst>
            <a:ext uri="{FF2B5EF4-FFF2-40B4-BE49-F238E27FC236}">
              <a16:creationId xmlns:a16="http://schemas.microsoft.com/office/drawing/2014/main" id="{00000000-0008-0000-0F00-00009C000000}"/>
            </a:ext>
          </a:extLst>
        </xdr:cNvPr>
        <xdr:cNvSpPr txBox="1"/>
      </xdr:nvSpPr>
      <xdr:spPr>
        <a:xfrm>
          <a:off x="7626427" y="10775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7" name="正方形/長方形 156">
          <a:extLst>
            <a:ext uri="{FF2B5EF4-FFF2-40B4-BE49-F238E27FC236}">
              <a16:creationId xmlns:a16="http://schemas.microsoft.com/office/drawing/2014/main" id="{00000000-0008-0000-0F00-00009D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8" name="正方形/長方形 157">
          <a:extLst>
            <a:ext uri="{FF2B5EF4-FFF2-40B4-BE49-F238E27FC236}">
              <a16:creationId xmlns:a16="http://schemas.microsoft.com/office/drawing/2014/main" id="{00000000-0008-0000-0F00-00009E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9" name="正方形/長方形 158">
          <a:extLst>
            <a:ext uri="{FF2B5EF4-FFF2-40B4-BE49-F238E27FC236}">
              <a16:creationId xmlns:a16="http://schemas.microsoft.com/office/drawing/2014/main" id="{00000000-0008-0000-0F00-00009F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0" name="正方形/長方形 159">
          <a:extLst>
            <a:ext uri="{FF2B5EF4-FFF2-40B4-BE49-F238E27FC236}">
              <a16:creationId xmlns:a16="http://schemas.microsoft.com/office/drawing/2014/main" id="{00000000-0008-0000-0F00-0000A0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1" name="正方形/長方形 160">
          <a:extLst>
            <a:ext uri="{FF2B5EF4-FFF2-40B4-BE49-F238E27FC236}">
              <a16:creationId xmlns:a16="http://schemas.microsoft.com/office/drawing/2014/main" id="{00000000-0008-0000-0F00-0000A1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2" name="正方形/長方形 161">
          <a:extLst>
            <a:ext uri="{FF2B5EF4-FFF2-40B4-BE49-F238E27FC236}">
              <a16:creationId xmlns:a16="http://schemas.microsoft.com/office/drawing/2014/main" id="{00000000-0008-0000-0F00-0000A2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3" name="正方形/長方形 162">
          <a:extLst>
            <a:ext uri="{FF2B5EF4-FFF2-40B4-BE49-F238E27FC236}">
              <a16:creationId xmlns:a16="http://schemas.microsoft.com/office/drawing/2014/main" id="{00000000-0008-0000-0F00-0000A3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4" name="正方形/長方形 163">
          <a:extLst>
            <a:ext uri="{FF2B5EF4-FFF2-40B4-BE49-F238E27FC236}">
              <a16:creationId xmlns:a16="http://schemas.microsoft.com/office/drawing/2014/main" id="{00000000-0008-0000-0F00-0000A4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3" name="テキスト ボックス 172">
          <a:extLst>
            <a:ext uri="{FF2B5EF4-FFF2-40B4-BE49-F238E27FC236}">
              <a16:creationId xmlns:a16="http://schemas.microsoft.com/office/drawing/2014/main" id="{00000000-0008-0000-0F00-0000AD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75" name="テキスト ボックス 174">
          <a:extLst>
            <a:ext uri="{FF2B5EF4-FFF2-40B4-BE49-F238E27FC236}">
              <a16:creationId xmlns:a16="http://schemas.microsoft.com/office/drawing/2014/main" id="{00000000-0008-0000-0F00-0000AF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77" name="テキスト ボックス 176">
          <a:extLst>
            <a:ext uri="{FF2B5EF4-FFF2-40B4-BE49-F238E27FC236}">
              <a16:creationId xmlns:a16="http://schemas.microsoft.com/office/drawing/2014/main" id="{00000000-0008-0000-0F00-0000B1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78" name="直線コネクタ 177">
          <a:extLst>
            <a:ext uri="{FF2B5EF4-FFF2-40B4-BE49-F238E27FC236}">
              <a16:creationId xmlns:a16="http://schemas.microsoft.com/office/drawing/2014/main" id="{00000000-0008-0000-0F00-0000B2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79" name="テキスト ボックス 178">
          <a:extLst>
            <a:ext uri="{FF2B5EF4-FFF2-40B4-BE49-F238E27FC236}">
              <a16:creationId xmlns:a16="http://schemas.microsoft.com/office/drawing/2014/main" id="{00000000-0008-0000-0F00-0000B300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0" name="直線コネクタ 179">
          <a:extLst>
            <a:ext uri="{FF2B5EF4-FFF2-40B4-BE49-F238E27FC236}">
              <a16:creationId xmlns:a16="http://schemas.microsoft.com/office/drawing/2014/main" id="{00000000-0008-0000-0F00-0000B4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1" name="【福祉施設】&#10;有形固定資産減価償却率グラフ枠">
          <a:extLst>
            <a:ext uri="{FF2B5EF4-FFF2-40B4-BE49-F238E27FC236}">
              <a16:creationId xmlns:a16="http://schemas.microsoft.com/office/drawing/2014/main" id="{00000000-0008-0000-0F00-0000B5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150768</xdr:rowOff>
    </xdr:from>
    <xdr:to>
      <xdr:col>24</xdr:col>
      <xdr:colOff>62865</xdr:colOff>
      <xdr:row>86</xdr:row>
      <xdr:rowOff>168729</xdr:rowOff>
    </xdr:to>
    <xdr:cxnSp macro="">
      <xdr:nvCxnSpPr>
        <xdr:cNvPr id="182" name="直線コネクタ 181">
          <a:extLst>
            <a:ext uri="{FF2B5EF4-FFF2-40B4-BE49-F238E27FC236}">
              <a16:creationId xmlns:a16="http://schemas.microsoft.com/office/drawing/2014/main" id="{00000000-0008-0000-0F00-0000B6000000}"/>
            </a:ext>
          </a:extLst>
        </xdr:cNvPr>
        <xdr:cNvCxnSpPr/>
      </xdr:nvCxnSpPr>
      <xdr:spPr>
        <a:xfrm flipV="1">
          <a:off x="4634865" y="13352418"/>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83" name="【福祉施設】&#10;有形固定資産減価償却率最小値テキスト">
          <a:extLst>
            <a:ext uri="{FF2B5EF4-FFF2-40B4-BE49-F238E27FC236}">
              <a16:creationId xmlns:a16="http://schemas.microsoft.com/office/drawing/2014/main" id="{00000000-0008-0000-0F00-0000B700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84" name="直線コネクタ 183">
          <a:extLst>
            <a:ext uri="{FF2B5EF4-FFF2-40B4-BE49-F238E27FC236}">
              <a16:creationId xmlns:a16="http://schemas.microsoft.com/office/drawing/2014/main" id="{00000000-0008-0000-0F00-0000B800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97445</xdr:rowOff>
    </xdr:from>
    <xdr:ext cx="340478" cy="259045"/>
    <xdr:sp macro="" textlink="">
      <xdr:nvSpPr>
        <xdr:cNvPr id="185" name="【福祉施設】&#10;有形固定資産減価償却率最大値テキスト">
          <a:extLst>
            <a:ext uri="{FF2B5EF4-FFF2-40B4-BE49-F238E27FC236}">
              <a16:creationId xmlns:a16="http://schemas.microsoft.com/office/drawing/2014/main" id="{00000000-0008-0000-0F00-0000B9000000}"/>
            </a:ext>
          </a:extLst>
        </xdr:cNvPr>
        <xdr:cNvSpPr txBox="1"/>
      </xdr:nvSpPr>
      <xdr:spPr>
        <a:xfrm>
          <a:off x="4673600" y="131276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150768</xdr:rowOff>
    </xdr:from>
    <xdr:to>
      <xdr:col>24</xdr:col>
      <xdr:colOff>152400</xdr:colOff>
      <xdr:row>77</xdr:row>
      <xdr:rowOff>150768</xdr:rowOff>
    </xdr:to>
    <xdr:cxnSp macro="">
      <xdr:nvCxnSpPr>
        <xdr:cNvPr id="186" name="直線コネクタ 185">
          <a:extLst>
            <a:ext uri="{FF2B5EF4-FFF2-40B4-BE49-F238E27FC236}">
              <a16:creationId xmlns:a16="http://schemas.microsoft.com/office/drawing/2014/main" id="{00000000-0008-0000-0F00-0000BA000000}"/>
            </a:ext>
          </a:extLst>
        </xdr:cNvPr>
        <xdr:cNvCxnSpPr/>
      </xdr:nvCxnSpPr>
      <xdr:spPr>
        <a:xfrm>
          <a:off x="4546600" y="1335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54264</xdr:rowOff>
    </xdr:from>
    <xdr:ext cx="405111" cy="259045"/>
    <xdr:sp macro="" textlink="">
      <xdr:nvSpPr>
        <xdr:cNvPr id="187" name="【福祉施設】&#10;有形固定資産減価償却率平均値テキスト">
          <a:extLst>
            <a:ext uri="{FF2B5EF4-FFF2-40B4-BE49-F238E27FC236}">
              <a16:creationId xmlns:a16="http://schemas.microsoft.com/office/drawing/2014/main" id="{00000000-0008-0000-0F00-0000BB000000}"/>
            </a:ext>
          </a:extLst>
        </xdr:cNvPr>
        <xdr:cNvSpPr txBox="1"/>
      </xdr:nvSpPr>
      <xdr:spPr>
        <a:xfrm>
          <a:off x="4673600" y="13941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31387</xdr:rowOff>
    </xdr:from>
    <xdr:to>
      <xdr:col>24</xdr:col>
      <xdr:colOff>114300</xdr:colOff>
      <xdr:row>82</xdr:row>
      <xdr:rowOff>132987</xdr:rowOff>
    </xdr:to>
    <xdr:sp macro="" textlink="">
      <xdr:nvSpPr>
        <xdr:cNvPr id="188" name="フローチャート: 判断 187">
          <a:extLst>
            <a:ext uri="{FF2B5EF4-FFF2-40B4-BE49-F238E27FC236}">
              <a16:creationId xmlns:a16="http://schemas.microsoft.com/office/drawing/2014/main" id="{00000000-0008-0000-0F00-0000BC000000}"/>
            </a:ext>
          </a:extLst>
        </xdr:cNvPr>
        <xdr:cNvSpPr/>
      </xdr:nvSpPr>
      <xdr:spPr>
        <a:xfrm>
          <a:off x="45847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160382</xdr:rowOff>
    </xdr:from>
    <xdr:to>
      <xdr:col>20</xdr:col>
      <xdr:colOff>38100</xdr:colOff>
      <xdr:row>82</xdr:row>
      <xdr:rowOff>90532</xdr:rowOff>
    </xdr:to>
    <xdr:sp macro="" textlink="">
      <xdr:nvSpPr>
        <xdr:cNvPr id="189" name="フローチャート: 判断 188">
          <a:extLst>
            <a:ext uri="{FF2B5EF4-FFF2-40B4-BE49-F238E27FC236}">
              <a16:creationId xmlns:a16="http://schemas.microsoft.com/office/drawing/2014/main" id="{00000000-0008-0000-0F00-0000BD000000}"/>
            </a:ext>
          </a:extLst>
        </xdr:cNvPr>
        <xdr:cNvSpPr/>
      </xdr:nvSpPr>
      <xdr:spPr>
        <a:xfrm>
          <a:off x="3746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145687</xdr:rowOff>
    </xdr:from>
    <xdr:to>
      <xdr:col>15</xdr:col>
      <xdr:colOff>101600</xdr:colOff>
      <xdr:row>82</xdr:row>
      <xdr:rowOff>75837</xdr:rowOff>
    </xdr:to>
    <xdr:sp macro="" textlink="">
      <xdr:nvSpPr>
        <xdr:cNvPr id="190" name="フローチャート: 判断 189">
          <a:extLst>
            <a:ext uri="{FF2B5EF4-FFF2-40B4-BE49-F238E27FC236}">
              <a16:creationId xmlns:a16="http://schemas.microsoft.com/office/drawing/2014/main" id="{00000000-0008-0000-0F00-0000BE000000}"/>
            </a:ext>
          </a:extLst>
        </xdr:cNvPr>
        <xdr:cNvSpPr/>
      </xdr:nvSpPr>
      <xdr:spPr>
        <a:xfrm>
          <a:off x="2857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1995</xdr:rowOff>
    </xdr:from>
    <xdr:to>
      <xdr:col>10</xdr:col>
      <xdr:colOff>165100</xdr:colOff>
      <xdr:row>82</xdr:row>
      <xdr:rowOff>103595</xdr:rowOff>
    </xdr:to>
    <xdr:sp macro="" textlink="">
      <xdr:nvSpPr>
        <xdr:cNvPr id="191" name="フローチャート: 判断 190">
          <a:extLst>
            <a:ext uri="{FF2B5EF4-FFF2-40B4-BE49-F238E27FC236}">
              <a16:creationId xmlns:a16="http://schemas.microsoft.com/office/drawing/2014/main" id="{00000000-0008-0000-0F00-0000BF000000}"/>
            </a:ext>
          </a:extLst>
        </xdr:cNvPr>
        <xdr:cNvSpPr/>
      </xdr:nvSpPr>
      <xdr:spPr>
        <a:xfrm>
          <a:off x="1968500" y="1406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68943</xdr:rowOff>
    </xdr:from>
    <xdr:to>
      <xdr:col>6</xdr:col>
      <xdr:colOff>38100</xdr:colOff>
      <xdr:row>81</xdr:row>
      <xdr:rowOff>170543</xdr:rowOff>
    </xdr:to>
    <xdr:sp macro="" textlink="">
      <xdr:nvSpPr>
        <xdr:cNvPr id="192" name="フローチャート: 判断 191">
          <a:extLst>
            <a:ext uri="{FF2B5EF4-FFF2-40B4-BE49-F238E27FC236}">
              <a16:creationId xmlns:a16="http://schemas.microsoft.com/office/drawing/2014/main" id="{00000000-0008-0000-0F00-0000C0000000}"/>
            </a:ext>
          </a:extLst>
        </xdr:cNvPr>
        <xdr:cNvSpPr/>
      </xdr:nvSpPr>
      <xdr:spPr>
        <a:xfrm>
          <a:off x="1079500" y="1395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3" name="テキスト ボックス 192">
          <a:extLst>
            <a:ext uri="{FF2B5EF4-FFF2-40B4-BE49-F238E27FC236}">
              <a16:creationId xmlns:a16="http://schemas.microsoft.com/office/drawing/2014/main" id="{00000000-0008-0000-0F00-0000C1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4" name="テキスト ボックス 193">
          <a:extLst>
            <a:ext uri="{FF2B5EF4-FFF2-40B4-BE49-F238E27FC236}">
              <a16:creationId xmlns:a16="http://schemas.microsoft.com/office/drawing/2014/main" id="{00000000-0008-0000-0F00-0000C2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5" name="テキスト ボックス 194">
          <a:extLst>
            <a:ext uri="{FF2B5EF4-FFF2-40B4-BE49-F238E27FC236}">
              <a16:creationId xmlns:a16="http://schemas.microsoft.com/office/drawing/2014/main" id="{00000000-0008-0000-0F00-0000C3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6" name="テキスト ボックス 195">
          <a:extLst>
            <a:ext uri="{FF2B5EF4-FFF2-40B4-BE49-F238E27FC236}">
              <a16:creationId xmlns:a16="http://schemas.microsoft.com/office/drawing/2014/main" id="{00000000-0008-0000-0F00-0000C4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00000000-0008-0000-0F00-0000C5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117929</xdr:rowOff>
    </xdr:from>
    <xdr:to>
      <xdr:col>24</xdr:col>
      <xdr:colOff>114300</xdr:colOff>
      <xdr:row>87</xdr:row>
      <xdr:rowOff>48079</xdr:rowOff>
    </xdr:to>
    <xdr:sp macro="" textlink="">
      <xdr:nvSpPr>
        <xdr:cNvPr id="198" name="楕円 197">
          <a:extLst>
            <a:ext uri="{FF2B5EF4-FFF2-40B4-BE49-F238E27FC236}">
              <a16:creationId xmlns:a16="http://schemas.microsoft.com/office/drawing/2014/main" id="{00000000-0008-0000-0F00-0000C6000000}"/>
            </a:ext>
          </a:extLst>
        </xdr:cNvPr>
        <xdr:cNvSpPr/>
      </xdr:nvSpPr>
      <xdr:spPr>
        <a:xfrm>
          <a:off x="4584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86</xdr:row>
      <xdr:rowOff>32856</xdr:rowOff>
    </xdr:from>
    <xdr:ext cx="469744" cy="259045"/>
    <xdr:sp macro="" textlink="">
      <xdr:nvSpPr>
        <xdr:cNvPr id="199" name="【福祉施設】&#10;有形固定資産減価償却率該当値テキスト">
          <a:extLst>
            <a:ext uri="{FF2B5EF4-FFF2-40B4-BE49-F238E27FC236}">
              <a16:creationId xmlns:a16="http://schemas.microsoft.com/office/drawing/2014/main" id="{00000000-0008-0000-0F00-0000C7000000}"/>
            </a:ext>
          </a:extLst>
        </xdr:cNvPr>
        <xdr:cNvSpPr txBox="1"/>
      </xdr:nvSpPr>
      <xdr:spPr>
        <a:xfrm>
          <a:off x="4673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117929</xdr:rowOff>
    </xdr:from>
    <xdr:to>
      <xdr:col>20</xdr:col>
      <xdr:colOff>38100</xdr:colOff>
      <xdr:row>87</xdr:row>
      <xdr:rowOff>48079</xdr:rowOff>
    </xdr:to>
    <xdr:sp macro="" textlink="">
      <xdr:nvSpPr>
        <xdr:cNvPr id="200" name="楕円 199">
          <a:extLst>
            <a:ext uri="{FF2B5EF4-FFF2-40B4-BE49-F238E27FC236}">
              <a16:creationId xmlns:a16="http://schemas.microsoft.com/office/drawing/2014/main" id="{00000000-0008-0000-0F00-0000C8000000}"/>
            </a:ext>
          </a:extLst>
        </xdr:cNvPr>
        <xdr:cNvSpPr/>
      </xdr:nvSpPr>
      <xdr:spPr>
        <a:xfrm>
          <a:off x="3746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168729</xdr:rowOff>
    </xdr:from>
    <xdr:to>
      <xdr:col>24</xdr:col>
      <xdr:colOff>63500</xdr:colOff>
      <xdr:row>86</xdr:row>
      <xdr:rowOff>168729</xdr:rowOff>
    </xdr:to>
    <xdr:cxnSp macro="">
      <xdr:nvCxnSpPr>
        <xdr:cNvPr id="201" name="直線コネクタ 200">
          <a:extLst>
            <a:ext uri="{FF2B5EF4-FFF2-40B4-BE49-F238E27FC236}">
              <a16:creationId xmlns:a16="http://schemas.microsoft.com/office/drawing/2014/main" id="{00000000-0008-0000-0F00-0000C9000000}"/>
            </a:ext>
          </a:extLst>
        </xdr:cNvPr>
        <xdr:cNvCxnSpPr/>
      </xdr:nvCxnSpPr>
      <xdr:spPr>
        <a:xfrm>
          <a:off x="3797300" y="1491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117929</xdr:rowOff>
    </xdr:from>
    <xdr:to>
      <xdr:col>15</xdr:col>
      <xdr:colOff>101600</xdr:colOff>
      <xdr:row>87</xdr:row>
      <xdr:rowOff>48079</xdr:rowOff>
    </xdr:to>
    <xdr:sp macro="" textlink="">
      <xdr:nvSpPr>
        <xdr:cNvPr id="202" name="楕円 201">
          <a:extLst>
            <a:ext uri="{FF2B5EF4-FFF2-40B4-BE49-F238E27FC236}">
              <a16:creationId xmlns:a16="http://schemas.microsoft.com/office/drawing/2014/main" id="{00000000-0008-0000-0F00-0000CA000000}"/>
            </a:ext>
          </a:extLst>
        </xdr:cNvPr>
        <xdr:cNvSpPr/>
      </xdr:nvSpPr>
      <xdr:spPr>
        <a:xfrm>
          <a:off x="2857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168729</xdr:rowOff>
    </xdr:from>
    <xdr:to>
      <xdr:col>19</xdr:col>
      <xdr:colOff>177800</xdr:colOff>
      <xdr:row>86</xdr:row>
      <xdr:rowOff>168729</xdr:rowOff>
    </xdr:to>
    <xdr:cxnSp macro="">
      <xdr:nvCxnSpPr>
        <xdr:cNvPr id="203" name="直線コネクタ 202">
          <a:extLst>
            <a:ext uri="{FF2B5EF4-FFF2-40B4-BE49-F238E27FC236}">
              <a16:creationId xmlns:a16="http://schemas.microsoft.com/office/drawing/2014/main" id="{00000000-0008-0000-0F00-0000CB000000}"/>
            </a:ext>
          </a:extLst>
        </xdr:cNvPr>
        <xdr:cNvCxnSpPr/>
      </xdr:nvCxnSpPr>
      <xdr:spPr>
        <a:xfrm>
          <a:off x="2908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117929</xdr:rowOff>
    </xdr:from>
    <xdr:to>
      <xdr:col>10</xdr:col>
      <xdr:colOff>165100</xdr:colOff>
      <xdr:row>87</xdr:row>
      <xdr:rowOff>48079</xdr:rowOff>
    </xdr:to>
    <xdr:sp macro="" textlink="">
      <xdr:nvSpPr>
        <xdr:cNvPr id="204" name="楕円 203">
          <a:extLst>
            <a:ext uri="{FF2B5EF4-FFF2-40B4-BE49-F238E27FC236}">
              <a16:creationId xmlns:a16="http://schemas.microsoft.com/office/drawing/2014/main" id="{00000000-0008-0000-0F00-0000CC000000}"/>
            </a:ext>
          </a:extLst>
        </xdr:cNvPr>
        <xdr:cNvSpPr/>
      </xdr:nvSpPr>
      <xdr:spPr>
        <a:xfrm>
          <a:off x="1968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168729</xdr:rowOff>
    </xdr:from>
    <xdr:to>
      <xdr:col>15</xdr:col>
      <xdr:colOff>50800</xdr:colOff>
      <xdr:row>86</xdr:row>
      <xdr:rowOff>168729</xdr:rowOff>
    </xdr:to>
    <xdr:cxnSp macro="">
      <xdr:nvCxnSpPr>
        <xdr:cNvPr id="205" name="直線コネクタ 204">
          <a:extLst>
            <a:ext uri="{FF2B5EF4-FFF2-40B4-BE49-F238E27FC236}">
              <a16:creationId xmlns:a16="http://schemas.microsoft.com/office/drawing/2014/main" id="{00000000-0008-0000-0F00-0000CD000000}"/>
            </a:ext>
          </a:extLst>
        </xdr:cNvPr>
        <xdr:cNvCxnSpPr/>
      </xdr:nvCxnSpPr>
      <xdr:spPr>
        <a:xfrm>
          <a:off x="2019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107059</xdr:rowOff>
    </xdr:from>
    <xdr:ext cx="405111" cy="259045"/>
    <xdr:sp macro="" textlink="">
      <xdr:nvSpPr>
        <xdr:cNvPr id="206" name="n_1aveValue【福祉施設】&#10;有形固定資産減価償却率">
          <a:extLst>
            <a:ext uri="{FF2B5EF4-FFF2-40B4-BE49-F238E27FC236}">
              <a16:creationId xmlns:a16="http://schemas.microsoft.com/office/drawing/2014/main" id="{00000000-0008-0000-0F00-0000CE000000}"/>
            </a:ext>
          </a:extLst>
        </xdr:cNvPr>
        <xdr:cNvSpPr txBox="1"/>
      </xdr:nvSpPr>
      <xdr:spPr>
        <a:xfrm>
          <a:off x="3582044" y="1382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92364</xdr:rowOff>
    </xdr:from>
    <xdr:ext cx="405111" cy="259045"/>
    <xdr:sp macro="" textlink="">
      <xdr:nvSpPr>
        <xdr:cNvPr id="207" name="n_2aveValue【福祉施設】&#10;有形固定資産減価償却率">
          <a:extLst>
            <a:ext uri="{FF2B5EF4-FFF2-40B4-BE49-F238E27FC236}">
              <a16:creationId xmlns:a16="http://schemas.microsoft.com/office/drawing/2014/main" id="{00000000-0008-0000-0F00-0000CF000000}"/>
            </a:ext>
          </a:extLst>
        </xdr:cNvPr>
        <xdr:cNvSpPr txBox="1"/>
      </xdr:nvSpPr>
      <xdr:spPr>
        <a:xfrm>
          <a:off x="2705744" y="13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120122</xdr:rowOff>
    </xdr:from>
    <xdr:ext cx="405111" cy="259045"/>
    <xdr:sp macro="" textlink="">
      <xdr:nvSpPr>
        <xdr:cNvPr id="208" name="n_3aveValue【福祉施設】&#10;有形固定資産減価償却率">
          <a:extLst>
            <a:ext uri="{FF2B5EF4-FFF2-40B4-BE49-F238E27FC236}">
              <a16:creationId xmlns:a16="http://schemas.microsoft.com/office/drawing/2014/main" id="{00000000-0008-0000-0F00-0000D0000000}"/>
            </a:ext>
          </a:extLst>
        </xdr:cNvPr>
        <xdr:cNvSpPr txBox="1"/>
      </xdr:nvSpPr>
      <xdr:spPr>
        <a:xfrm>
          <a:off x="1816744" y="1383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15620</xdr:rowOff>
    </xdr:from>
    <xdr:ext cx="405111" cy="259045"/>
    <xdr:sp macro="" textlink="">
      <xdr:nvSpPr>
        <xdr:cNvPr id="209" name="n_4aveValue【福祉施設】&#10;有形固定資産減価償却率">
          <a:extLst>
            <a:ext uri="{FF2B5EF4-FFF2-40B4-BE49-F238E27FC236}">
              <a16:creationId xmlns:a16="http://schemas.microsoft.com/office/drawing/2014/main" id="{00000000-0008-0000-0F00-0000D1000000}"/>
            </a:ext>
          </a:extLst>
        </xdr:cNvPr>
        <xdr:cNvSpPr txBox="1"/>
      </xdr:nvSpPr>
      <xdr:spPr>
        <a:xfrm>
          <a:off x="927744" y="1373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87</xdr:row>
      <xdr:rowOff>39206</xdr:rowOff>
    </xdr:from>
    <xdr:ext cx="469744" cy="259045"/>
    <xdr:sp macro="" textlink="">
      <xdr:nvSpPr>
        <xdr:cNvPr id="210" name="n_1mainValue【福祉施設】&#10;有形固定資産減価償却率">
          <a:extLst>
            <a:ext uri="{FF2B5EF4-FFF2-40B4-BE49-F238E27FC236}">
              <a16:creationId xmlns:a16="http://schemas.microsoft.com/office/drawing/2014/main" id="{00000000-0008-0000-0F00-0000D2000000}"/>
            </a:ext>
          </a:extLst>
        </xdr:cNvPr>
        <xdr:cNvSpPr txBox="1"/>
      </xdr:nvSpPr>
      <xdr:spPr>
        <a:xfrm>
          <a:off x="3549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87</xdr:row>
      <xdr:rowOff>39206</xdr:rowOff>
    </xdr:from>
    <xdr:ext cx="469744" cy="259045"/>
    <xdr:sp macro="" textlink="">
      <xdr:nvSpPr>
        <xdr:cNvPr id="211" name="n_2mainValue【福祉施設】&#10;有形固定資産減価償却率">
          <a:extLst>
            <a:ext uri="{FF2B5EF4-FFF2-40B4-BE49-F238E27FC236}">
              <a16:creationId xmlns:a16="http://schemas.microsoft.com/office/drawing/2014/main" id="{00000000-0008-0000-0F00-0000D3000000}"/>
            </a:ext>
          </a:extLst>
        </xdr:cNvPr>
        <xdr:cNvSpPr txBox="1"/>
      </xdr:nvSpPr>
      <xdr:spPr>
        <a:xfrm>
          <a:off x="2673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87</xdr:row>
      <xdr:rowOff>39206</xdr:rowOff>
    </xdr:from>
    <xdr:ext cx="469744" cy="259045"/>
    <xdr:sp macro="" textlink="">
      <xdr:nvSpPr>
        <xdr:cNvPr id="212" name="n_3mainValue【福祉施設】&#10;有形固定資産減価償却率">
          <a:extLst>
            <a:ext uri="{FF2B5EF4-FFF2-40B4-BE49-F238E27FC236}">
              <a16:creationId xmlns:a16="http://schemas.microsoft.com/office/drawing/2014/main" id="{00000000-0008-0000-0F00-0000D4000000}"/>
            </a:ext>
          </a:extLst>
        </xdr:cNvPr>
        <xdr:cNvSpPr txBox="1"/>
      </xdr:nvSpPr>
      <xdr:spPr>
        <a:xfrm>
          <a:off x="1784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5" name="正方形/長方形 214">
          <a:extLst>
            <a:ext uri="{FF2B5EF4-FFF2-40B4-BE49-F238E27FC236}">
              <a16:creationId xmlns:a16="http://schemas.microsoft.com/office/drawing/2014/main" id="{00000000-0008-0000-0F00-0000D7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6" name="正方形/長方形 215">
          <a:extLst>
            <a:ext uri="{FF2B5EF4-FFF2-40B4-BE49-F238E27FC236}">
              <a16:creationId xmlns:a16="http://schemas.microsoft.com/office/drawing/2014/main" id="{00000000-0008-0000-0F00-0000D8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7" name="正方形/長方形 216">
          <a:extLst>
            <a:ext uri="{FF2B5EF4-FFF2-40B4-BE49-F238E27FC236}">
              <a16:creationId xmlns:a16="http://schemas.microsoft.com/office/drawing/2014/main" id="{00000000-0008-0000-0F00-0000D9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8" name="正方形/長方形 217">
          <a:extLst>
            <a:ext uri="{FF2B5EF4-FFF2-40B4-BE49-F238E27FC236}">
              <a16:creationId xmlns:a16="http://schemas.microsoft.com/office/drawing/2014/main" id="{00000000-0008-0000-0F00-0000DA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9" name="正方形/長方形 218">
          <a:extLst>
            <a:ext uri="{FF2B5EF4-FFF2-40B4-BE49-F238E27FC236}">
              <a16:creationId xmlns:a16="http://schemas.microsoft.com/office/drawing/2014/main" id="{00000000-0008-0000-0F00-0000DB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0" name="正方形/長方形 219">
          <a:extLst>
            <a:ext uri="{FF2B5EF4-FFF2-40B4-BE49-F238E27FC236}">
              <a16:creationId xmlns:a16="http://schemas.microsoft.com/office/drawing/2014/main" id="{00000000-0008-0000-0F00-0000DC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29" name="直線コネクタ 228">
          <a:extLst>
            <a:ext uri="{FF2B5EF4-FFF2-40B4-BE49-F238E27FC236}">
              <a16:creationId xmlns:a16="http://schemas.microsoft.com/office/drawing/2014/main" id="{00000000-0008-0000-0F00-0000E500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0" name="テキスト ボックス 229">
          <a:extLst>
            <a:ext uri="{FF2B5EF4-FFF2-40B4-BE49-F238E27FC236}">
              <a16:creationId xmlns:a16="http://schemas.microsoft.com/office/drawing/2014/main" id="{00000000-0008-0000-0F00-0000E600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2" name="テキスト ボックス 231">
          <a:extLst>
            <a:ext uri="{FF2B5EF4-FFF2-40B4-BE49-F238E27FC236}">
              <a16:creationId xmlns:a16="http://schemas.microsoft.com/office/drawing/2014/main" id="{00000000-0008-0000-0F00-0000E8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3" name="【福祉施設】&#10;一人当たり面積グラフ枠">
          <a:extLst>
            <a:ext uri="{FF2B5EF4-FFF2-40B4-BE49-F238E27FC236}">
              <a16:creationId xmlns:a16="http://schemas.microsoft.com/office/drawing/2014/main" id="{00000000-0008-0000-0F00-0000E9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55474</xdr:rowOff>
    </xdr:from>
    <xdr:to>
      <xdr:col>54</xdr:col>
      <xdr:colOff>189865</xdr:colOff>
      <xdr:row>86</xdr:row>
      <xdr:rowOff>20041</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flipV="1">
          <a:off x="10476865" y="13428574"/>
          <a:ext cx="0" cy="1336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23868</xdr:rowOff>
    </xdr:from>
    <xdr:ext cx="469744" cy="259045"/>
    <xdr:sp macro="" textlink="">
      <xdr:nvSpPr>
        <xdr:cNvPr id="235" name="【福祉施設】&#10;一人当たり面積最小値テキスト">
          <a:extLst>
            <a:ext uri="{FF2B5EF4-FFF2-40B4-BE49-F238E27FC236}">
              <a16:creationId xmlns:a16="http://schemas.microsoft.com/office/drawing/2014/main" id="{00000000-0008-0000-0F00-0000EB000000}"/>
            </a:ext>
          </a:extLst>
        </xdr:cNvPr>
        <xdr:cNvSpPr txBox="1"/>
      </xdr:nvSpPr>
      <xdr:spPr>
        <a:xfrm>
          <a:off x="10515600" y="14768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20041</xdr:rowOff>
    </xdr:from>
    <xdr:to>
      <xdr:col>55</xdr:col>
      <xdr:colOff>88900</xdr:colOff>
      <xdr:row>86</xdr:row>
      <xdr:rowOff>20041</xdr:rowOff>
    </xdr:to>
    <xdr:cxnSp macro="">
      <xdr:nvCxnSpPr>
        <xdr:cNvPr id="236" name="直線コネクタ 235">
          <a:extLst>
            <a:ext uri="{FF2B5EF4-FFF2-40B4-BE49-F238E27FC236}">
              <a16:creationId xmlns:a16="http://schemas.microsoft.com/office/drawing/2014/main" id="{00000000-0008-0000-0F00-0000EC000000}"/>
            </a:ext>
          </a:extLst>
        </xdr:cNvPr>
        <xdr:cNvCxnSpPr/>
      </xdr:nvCxnSpPr>
      <xdr:spPr>
        <a:xfrm>
          <a:off x="10388600" y="14764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2151</xdr:rowOff>
    </xdr:from>
    <xdr:ext cx="469744" cy="259045"/>
    <xdr:sp macro="" textlink="">
      <xdr:nvSpPr>
        <xdr:cNvPr id="237" name="【福祉施設】&#10;一人当たり面積最大値テキスト">
          <a:extLst>
            <a:ext uri="{FF2B5EF4-FFF2-40B4-BE49-F238E27FC236}">
              <a16:creationId xmlns:a16="http://schemas.microsoft.com/office/drawing/2014/main" id="{00000000-0008-0000-0F00-0000ED000000}"/>
            </a:ext>
          </a:extLst>
        </xdr:cNvPr>
        <xdr:cNvSpPr txBox="1"/>
      </xdr:nvSpPr>
      <xdr:spPr>
        <a:xfrm>
          <a:off x="10515600" y="1320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55474</xdr:rowOff>
    </xdr:from>
    <xdr:to>
      <xdr:col>55</xdr:col>
      <xdr:colOff>88900</xdr:colOff>
      <xdr:row>78</xdr:row>
      <xdr:rowOff>55474</xdr:rowOff>
    </xdr:to>
    <xdr:cxnSp macro="">
      <xdr:nvCxnSpPr>
        <xdr:cNvPr id="238" name="直線コネクタ 237">
          <a:extLst>
            <a:ext uri="{FF2B5EF4-FFF2-40B4-BE49-F238E27FC236}">
              <a16:creationId xmlns:a16="http://schemas.microsoft.com/office/drawing/2014/main" id="{00000000-0008-0000-0F00-0000EE000000}"/>
            </a:ext>
          </a:extLst>
        </xdr:cNvPr>
        <xdr:cNvCxnSpPr/>
      </xdr:nvCxnSpPr>
      <xdr:spPr>
        <a:xfrm>
          <a:off x="10388600" y="1342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151452</xdr:rowOff>
    </xdr:from>
    <xdr:ext cx="469744" cy="259045"/>
    <xdr:sp macro="" textlink="">
      <xdr:nvSpPr>
        <xdr:cNvPr id="239" name="【福祉施設】&#10;一人当たり面積平均値テキスト">
          <a:extLst>
            <a:ext uri="{FF2B5EF4-FFF2-40B4-BE49-F238E27FC236}">
              <a16:creationId xmlns:a16="http://schemas.microsoft.com/office/drawing/2014/main" id="{00000000-0008-0000-0F00-0000EF000000}"/>
            </a:ext>
          </a:extLst>
        </xdr:cNvPr>
        <xdr:cNvSpPr txBox="1"/>
      </xdr:nvSpPr>
      <xdr:spPr>
        <a:xfrm>
          <a:off x="10515600" y="143818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128575</xdr:rowOff>
    </xdr:from>
    <xdr:to>
      <xdr:col>55</xdr:col>
      <xdr:colOff>50800</xdr:colOff>
      <xdr:row>85</xdr:row>
      <xdr:rowOff>58725</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10426700" y="1453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131090</xdr:rowOff>
    </xdr:from>
    <xdr:to>
      <xdr:col>50</xdr:col>
      <xdr:colOff>165100</xdr:colOff>
      <xdr:row>85</xdr:row>
      <xdr:rowOff>61240</xdr:rowOff>
    </xdr:to>
    <xdr:sp macro="" textlink="">
      <xdr:nvSpPr>
        <xdr:cNvPr id="241" name="フローチャート: 判断 240">
          <a:extLst>
            <a:ext uri="{FF2B5EF4-FFF2-40B4-BE49-F238E27FC236}">
              <a16:creationId xmlns:a16="http://schemas.microsoft.com/office/drawing/2014/main" id="{00000000-0008-0000-0F00-0000F1000000}"/>
            </a:ext>
          </a:extLst>
        </xdr:cNvPr>
        <xdr:cNvSpPr/>
      </xdr:nvSpPr>
      <xdr:spPr>
        <a:xfrm>
          <a:off x="9588500" y="1453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167666</xdr:rowOff>
    </xdr:from>
    <xdr:to>
      <xdr:col>46</xdr:col>
      <xdr:colOff>38100</xdr:colOff>
      <xdr:row>85</xdr:row>
      <xdr:rowOff>97816</xdr:rowOff>
    </xdr:to>
    <xdr:sp macro="" textlink="">
      <xdr:nvSpPr>
        <xdr:cNvPr id="242" name="フローチャート: 判断 241">
          <a:extLst>
            <a:ext uri="{FF2B5EF4-FFF2-40B4-BE49-F238E27FC236}">
              <a16:creationId xmlns:a16="http://schemas.microsoft.com/office/drawing/2014/main" id="{00000000-0008-0000-0F00-0000F2000000}"/>
            </a:ext>
          </a:extLst>
        </xdr:cNvPr>
        <xdr:cNvSpPr/>
      </xdr:nvSpPr>
      <xdr:spPr>
        <a:xfrm>
          <a:off x="8699500" y="1456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161265</xdr:rowOff>
    </xdr:from>
    <xdr:to>
      <xdr:col>41</xdr:col>
      <xdr:colOff>101600</xdr:colOff>
      <xdr:row>85</xdr:row>
      <xdr:rowOff>91415</xdr:rowOff>
    </xdr:to>
    <xdr:sp macro="" textlink="">
      <xdr:nvSpPr>
        <xdr:cNvPr id="243" name="フローチャート: 判断 242">
          <a:extLst>
            <a:ext uri="{FF2B5EF4-FFF2-40B4-BE49-F238E27FC236}">
              <a16:creationId xmlns:a16="http://schemas.microsoft.com/office/drawing/2014/main" id="{00000000-0008-0000-0F00-0000F3000000}"/>
            </a:ext>
          </a:extLst>
        </xdr:cNvPr>
        <xdr:cNvSpPr/>
      </xdr:nvSpPr>
      <xdr:spPr>
        <a:xfrm>
          <a:off x="7810500" y="145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91542</xdr:rowOff>
    </xdr:from>
    <xdr:to>
      <xdr:col>36</xdr:col>
      <xdr:colOff>165100</xdr:colOff>
      <xdr:row>85</xdr:row>
      <xdr:rowOff>21692</xdr:rowOff>
    </xdr:to>
    <xdr:sp macro="" textlink="">
      <xdr:nvSpPr>
        <xdr:cNvPr id="244" name="フローチャート: 判断 243">
          <a:extLst>
            <a:ext uri="{FF2B5EF4-FFF2-40B4-BE49-F238E27FC236}">
              <a16:creationId xmlns:a16="http://schemas.microsoft.com/office/drawing/2014/main" id="{00000000-0008-0000-0F00-0000F4000000}"/>
            </a:ext>
          </a:extLst>
        </xdr:cNvPr>
        <xdr:cNvSpPr/>
      </xdr:nvSpPr>
      <xdr:spPr>
        <a:xfrm>
          <a:off x="6921500" y="1449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00000000-0008-0000-0F00-0000F7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id="{00000000-0008-0000-0F00-0000F8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9" name="テキスト ボックス 248">
          <a:extLst>
            <a:ext uri="{FF2B5EF4-FFF2-40B4-BE49-F238E27FC236}">
              <a16:creationId xmlns:a16="http://schemas.microsoft.com/office/drawing/2014/main" id="{00000000-0008-0000-0F00-0000F9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120117</xdr:rowOff>
    </xdr:from>
    <xdr:to>
      <xdr:col>55</xdr:col>
      <xdr:colOff>50800</xdr:colOff>
      <xdr:row>86</xdr:row>
      <xdr:rowOff>50267</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10426700" y="1469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35044</xdr:rowOff>
    </xdr:from>
    <xdr:ext cx="469744" cy="259045"/>
    <xdr:sp macro="" textlink="">
      <xdr:nvSpPr>
        <xdr:cNvPr id="251" name="【福祉施設】&#10;一人当たり面積該当値テキスト">
          <a:extLst>
            <a:ext uri="{FF2B5EF4-FFF2-40B4-BE49-F238E27FC236}">
              <a16:creationId xmlns:a16="http://schemas.microsoft.com/office/drawing/2014/main" id="{00000000-0008-0000-0F00-0000FB000000}"/>
            </a:ext>
          </a:extLst>
        </xdr:cNvPr>
        <xdr:cNvSpPr txBox="1"/>
      </xdr:nvSpPr>
      <xdr:spPr>
        <a:xfrm>
          <a:off x="10515600" y="14608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121259</xdr:rowOff>
    </xdr:from>
    <xdr:to>
      <xdr:col>50</xdr:col>
      <xdr:colOff>165100</xdr:colOff>
      <xdr:row>86</xdr:row>
      <xdr:rowOff>51409</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9588500" y="1469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170917</xdr:rowOff>
    </xdr:from>
    <xdr:to>
      <xdr:col>55</xdr:col>
      <xdr:colOff>0</xdr:colOff>
      <xdr:row>86</xdr:row>
      <xdr:rowOff>609</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flipV="1">
          <a:off x="9639300" y="14744167"/>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122631</xdr:rowOff>
    </xdr:from>
    <xdr:to>
      <xdr:col>46</xdr:col>
      <xdr:colOff>38100</xdr:colOff>
      <xdr:row>86</xdr:row>
      <xdr:rowOff>52781</xdr:rowOff>
    </xdr:to>
    <xdr:sp macro="" textlink="">
      <xdr:nvSpPr>
        <xdr:cNvPr id="254" name="楕円 253">
          <a:extLst>
            <a:ext uri="{FF2B5EF4-FFF2-40B4-BE49-F238E27FC236}">
              <a16:creationId xmlns:a16="http://schemas.microsoft.com/office/drawing/2014/main" id="{00000000-0008-0000-0F00-0000FE000000}"/>
            </a:ext>
          </a:extLst>
        </xdr:cNvPr>
        <xdr:cNvSpPr/>
      </xdr:nvSpPr>
      <xdr:spPr>
        <a:xfrm>
          <a:off x="8699500" y="1469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609</xdr:rowOff>
    </xdr:from>
    <xdr:to>
      <xdr:col>50</xdr:col>
      <xdr:colOff>114300</xdr:colOff>
      <xdr:row>86</xdr:row>
      <xdr:rowOff>1981</xdr:rowOff>
    </xdr:to>
    <xdr:cxnSp macro="">
      <xdr:nvCxnSpPr>
        <xdr:cNvPr id="255" name="直線コネクタ 254">
          <a:extLst>
            <a:ext uri="{FF2B5EF4-FFF2-40B4-BE49-F238E27FC236}">
              <a16:creationId xmlns:a16="http://schemas.microsoft.com/office/drawing/2014/main" id="{00000000-0008-0000-0F00-0000FF000000}"/>
            </a:ext>
          </a:extLst>
        </xdr:cNvPr>
        <xdr:cNvCxnSpPr/>
      </xdr:nvCxnSpPr>
      <xdr:spPr>
        <a:xfrm flipV="1">
          <a:off x="8750300" y="14745309"/>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124461</xdr:rowOff>
    </xdr:from>
    <xdr:to>
      <xdr:col>41</xdr:col>
      <xdr:colOff>101600</xdr:colOff>
      <xdr:row>86</xdr:row>
      <xdr:rowOff>54611</xdr:rowOff>
    </xdr:to>
    <xdr:sp macro="" textlink="">
      <xdr:nvSpPr>
        <xdr:cNvPr id="256" name="楕円 255">
          <a:extLst>
            <a:ext uri="{FF2B5EF4-FFF2-40B4-BE49-F238E27FC236}">
              <a16:creationId xmlns:a16="http://schemas.microsoft.com/office/drawing/2014/main" id="{00000000-0008-0000-0F00-000000010000}"/>
            </a:ext>
          </a:extLst>
        </xdr:cNvPr>
        <xdr:cNvSpPr/>
      </xdr:nvSpPr>
      <xdr:spPr>
        <a:xfrm>
          <a:off x="78105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1981</xdr:rowOff>
    </xdr:from>
    <xdr:to>
      <xdr:col>45</xdr:col>
      <xdr:colOff>177800</xdr:colOff>
      <xdr:row>86</xdr:row>
      <xdr:rowOff>3811</xdr:rowOff>
    </xdr:to>
    <xdr:cxnSp macro="">
      <xdr:nvCxnSpPr>
        <xdr:cNvPr id="257" name="直線コネクタ 256">
          <a:extLst>
            <a:ext uri="{FF2B5EF4-FFF2-40B4-BE49-F238E27FC236}">
              <a16:creationId xmlns:a16="http://schemas.microsoft.com/office/drawing/2014/main" id="{00000000-0008-0000-0F00-000001010000}"/>
            </a:ext>
          </a:extLst>
        </xdr:cNvPr>
        <xdr:cNvCxnSpPr/>
      </xdr:nvCxnSpPr>
      <xdr:spPr>
        <a:xfrm flipV="1">
          <a:off x="7861300" y="14746681"/>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77767</xdr:rowOff>
    </xdr:from>
    <xdr:ext cx="469744" cy="259045"/>
    <xdr:sp macro="" textlink="">
      <xdr:nvSpPr>
        <xdr:cNvPr id="258" name="n_1aveValue【福祉施設】&#10;一人当たり面積">
          <a:extLst>
            <a:ext uri="{FF2B5EF4-FFF2-40B4-BE49-F238E27FC236}">
              <a16:creationId xmlns:a16="http://schemas.microsoft.com/office/drawing/2014/main" id="{00000000-0008-0000-0F00-000002010000}"/>
            </a:ext>
          </a:extLst>
        </xdr:cNvPr>
        <xdr:cNvSpPr txBox="1"/>
      </xdr:nvSpPr>
      <xdr:spPr>
        <a:xfrm>
          <a:off x="9391727" y="1430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114343</xdr:rowOff>
    </xdr:from>
    <xdr:ext cx="469744" cy="259045"/>
    <xdr:sp macro="" textlink="">
      <xdr:nvSpPr>
        <xdr:cNvPr id="259" name="n_2aveValue【福祉施設】&#10;一人当たり面積">
          <a:extLst>
            <a:ext uri="{FF2B5EF4-FFF2-40B4-BE49-F238E27FC236}">
              <a16:creationId xmlns:a16="http://schemas.microsoft.com/office/drawing/2014/main" id="{00000000-0008-0000-0F00-000003010000}"/>
            </a:ext>
          </a:extLst>
        </xdr:cNvPr>
        <xdr:cNvSpPr txBox="1"/>
      </xdr:nvSpPr>
      <xdr:spPr>
        <a:xfrm>
          <a:off x="8515427" y="1434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107942</xdr:rowOff>
    </xdr:from>
    <xdr:ext cx="469744" cy="259045"/>
    <xdr:sp macro="" textlink="">
      <xdr:nvSpPr>
        <xdr:cNvPr id="260" name="n_3aveValue【福祉施設】&#10;一人当たり面積">
          <a:extLst>
            <a:ext uri="{FF2B5EF4-FFF2-40B4-BE49-F238E27FC236}">
              <a16:creationId xmlns:a16="http://schemas.microsoft.com/office/drawing/2014/main" id="{00000000-0008-0000-0F00-000004010000}"/>
            </a:ext>
          </a:extLst>
        </xdr:cNvPr>
        <xdr:cNvSpPr txBox="1"/>
      </xdr:nvSpPr>
      <xdr:spPr>
        <a:xfrm>
          <a:off x="7626427" y="1433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38219</xdr:rowOff>
    </xdr:from>
    <xdr:ext cx="469744" cy="259045"/>
    <xdr:sp macro="" textlink="">
      <xdr:nvSpPr>
        <xdr:cNvPr id="261" name="n_4aveValue【福祉施設】&#10;一人当たり面積">
          <a:extLst>
            <a:ext uri="{FF2B5EF4-FFF2-40B4-BE49-F238E27FC236}">
              <a16:creationId xmlns:a16="http://schemas.microsoft.com/office/drawing/2014/main" id="{00000000-0008-0000-0F00-000005010000}"/>
            </a:ext>
          </a:extLst>
        </xdr:cNvPr>
        <xdr:cNvSpPr txBox="1"/>
      </xdr:nvSpPr>
      <xdr:spPr>
        <a:xfrm>
          <a:off x="6737427" y="1426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42536</xdr:rowOff>
    </xdr:from>
    <xdr:ext cx="469744" cy="259045"/>
    <xdr:sp macro="" textlink="">
      <xdr:nvSpPr>
        <xdr:cNvPr id="262" name="n_1mainValue【福祉施設】&#10;一人当たり面積">
          <a:extLst>
            <a:ext uri="{FF2B5EF4-FFF2-40B4-BE49-F238E27FC236}">
              <a16:creationId xmlns:a16="http://schemas.microsoft.com/office/drawing/2014/main" id="{00000000-0008-0000-0F00-000006010000}"/>
            </a:ext>
          </a:extLst>
        </xdr:cNvPr>
        <xdr:cNvSpPr txBox="1"/>
      </xdr:nvSpPr>
      <xdr:spPr>
        <a:xfrm>
          <a:off x="9391727" y="1478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43908</xdr:rowOff>
    </xdr:from>
    <xdr:ext cx="469744" cy="259045"/>
    <xdr:sp macro="" textlink="">
      <xdr:nvSpPr>
        <xdr:cNvPr id="263" name="n_2mainValue【福祉施設】&#10;一人当たり面積">
          <a:extLst>
            <a:ext uri="{FF2B5EF4-FFF2-40B4-BE49-F238E27FC236}">
              <a16:creationId xmlns:a16="http://schemas.microsoft.com/office/drawing/2014/main" id="{00000000-0008-0000-0F00-000007010000}"/>
            </a:ext>
          </a:extLst>
        </xdr:cNvPr>
        <xdr:cNvSpPr txBox="1"/>
      </xdr:nvSpPr>
      <xdr:spPr>
        <a:xfrm>
          <a:off x="8515427" y="14788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45738</xdr:rowOff>
    </xdr:from>
    <xdr:ext cx="469744" cy="259045"/>
    <xdr:sp macro="" textlink="">
      <xdr:nvSpPr>
        <xdr:cNvPr id="264" name="n_3mainValue【福祉施設】&#10;一人当たり面積">
          <a:extLst>
            <a:ext uri="{FF2B5EF4-FFF2-40B4-BE49-F238E27FC236}">
              <a16:creationId xmlns:a16="http://schemas.microsoft.com/office/drawing/2014/main" id="{00000000-0008-0000-0F00-000008010000}"/>
            </a:ext>
          </a:extLst>
        </xdr:cNvPr>
        <xdr:cNvSpPr txBox="1"/>
      </xdr:nvSpPr>
      <xdr:spPr>
        <a:xfrm>
          <a:off x="7626427" y="1479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5" name="正方形/長方形 274">
          <a:extLst>
            <a:ext uri="{FF2B5EF4-FFF2-40B4-BE49-F238E27FC236}">
              <a16:creationId xmlns:a16="http://schemas.microsoft.com/office/drawing/2014/main" id="{00000000-0008-0000-0F00-00001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6" name="正方形/長方形 275">
          <a:extLst>
            <a:ext uri="{FF2B5EF4-FFF2-40B4-BE49-F238E27FC236}">
              <a16:creationId xmlns:a16="http://schemas.microsoft.com/office/drawing/2014/main" id="{00000000-0008-0000-0F00-00001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7" name="正方形/長方形 276">
          <a:extLst>
            <a:ext uri="{FF2B5EF4-FFF2-40B4-BE49-F238E27FC236}">
              <a16:creationId xmlns:a16="http://schemas.microsoft.com/office/drawing/2014/main" id="{00000000-0008-0000-0F00-00001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8" name="正方形/長方形 277">
          <a:extLst>
            <a:ext uri="{FF2B5EF4-FFF2-40B4-BE49-F238E27FC236}">
              <a16:creationId xmlns:a16="http://schemas.microsoft.com/office/drawing/2014/main" id="{00000000-0008-0000-0F00-00001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9" name="正方形/長方形 278">
          <a:extLst>
            <a:ext uri="{FF2B5EF4-FFF2-40B4-BE49-F238E27FC236}">
              <a16:creationId xmlns:a16="http://schemas.microsoft.com/office/drawing/2014/main" id="{00000000-0008-0000-0F00-00001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0" name="正方形/長方形 279">
          <a:extLst>
            <a:ext uri="{FF2B5EF4-FFF2-40B4-BE49-F238E27FC236}">
              <a16:creationId xmlns:a16="http://schemas.microsoft.com/office/drawing/2014/main" id="{00000000-0008-0000-0F00-000018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81" name="正方形/長方形 280">
          <a:extLst>
            <a:ext uri="{FF2B5EF4-FFF2-40B4-BE49-F238E27FC236}">
              <a16:creationId xmlns:a16="http://schemas.microsoft.com/office/drawing/2014/main" id="{00000000-0008-0000-0F00-00001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2" name="正方形/長方形 281">
          <a:extLst>
            <a:ext uri="{FF2B5EF4-FFF2-40B4-BE49-F238E27FC236}">
              <a16:creationId xmlns:a16="http://schemas.microsoft.com/office/drawing/2014/main" id="{00000000-0008-0000-0F00-00001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3" name="正方形/長方形 282">
          <a:extLst>
            <a:ext uri="{FF2B5EF4-FFF2-40B4-BE49-F238E27FC236}">
              <a16:creationId xmlns:a16="http://schemas.microsoft.com/office/drawing/2014/main" id="{00000000-0008-0000-0F00-00001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4" name="正方形/長方形 283">
          <a:extLst>
            <a:ext uri="{FF2B5EF4-FFF2-40B4-BE49-F238E27FC236}">
              <a16:creationId xmlns:a16="http://schemas.microsoft.com/office/drawing/2014/main" id="{00000000-0008-0000-0F00-00001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5" name="正方形/長方形 284">
          <a:extLst>
            <a:ext uri="{FF2B5EF4-FFF2-40B4-BE49-F238E27FC236}">
              <a16:creationId xmlns:a16="http://schemas.microsoft.com/office/drawing/2014/main" id="{00000000-0008-0000-0F00-00001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6" name="正方形/長方形 285">
          <a:extLst>
            <a:ext uri="{FF2B5EF4-FFF2-40B4-BE49-F238E27FC236}">
              <a16:creationId xmlns:a16="http://schemas.microsoft.com/office/drawing/2014/main" id="{00000000-0008-0000-0F00-00001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7" name="正方形/長方形 286">
          <a:extLst>
            <a:ext uri="{FF2B5EF4-FFF2-40B4-BE49-F238E27FC236}">
              <a16:creationId xmlns:a16="http://schemas.microsoft.com/office/drawing/2014/main" id="{00000000-0008-0000-0F00-00001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8" name="正方形/長方形 287">
          <a:extLst>
            <a:ext uri="{FF2B5EF4-FFF2-40B4-BE49-F238E27FC236}">
              <a16:creationId xmlns:a16="http://schemas.microsoft.com/office/drawing/2014/main" id="{00000000-0008-0000-0F00-00002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9" name="テキスト ボックス 288">
          <a:extLst>
            <a:ext uri="{FF2B5EF4-FFF2-40B4-BE49-F238E27FC236}">
              <a16:creationId xmlns:a16="http://schemas.microsoft.com/office/drawing/2014/main" id="{00000000-0008-0000-0F00-00002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91" name="テキスト ボックス 290">
          <a:extLst>
            <a:ext uri="{FF2B5EF4-FFF2-40B4-BE49-F238E27FC236}">
              <a16:creationId xmlns:a16="http://schemas.microsoft.com/office/drawing/2014/main" id="{00000000-0008-0000-0F00-000023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93" name="テキスト ボックス 292">
          <a:extLst>
            <a:ext uri="{FF2B5EF4-FFF2-40B4-BE49-F238E27FC236}">
              <a16:creationId xmlns:a16="http://schemas.microsoft.com/office/drawing/2014/main" id="{00000000-0008-0000-0F00-000025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94" name="直線コネクタ 293">
          <a:extLst>
            <a:ext uri="{FF2B5EF4-FFF2-40B4-BE49-F238E27FC236}">
              <a16:creationId xmlns:a16="http://schemas.microsoft.com/office/drawing/2014/main" id="{00000000-0008-0000-0F00-000026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95" name="テキスト ボックス 294">
          <a:extLst>
            <a:ext uri="{FF2B5EF4-FFF2-40B4-BE49-F238E27FC236}">
              <a16:creationId xmlns:a16="http://schemas.microsoft.com/office/drawing/2014/main" id="{00000000-0008-0000-0F00-000027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96" name="直線コネクタ 295">
          <a:extLst>
            <a:ext uri="{FF2B5EF4-FFF2-40B4-BE49-F238E27FC236}">
              <a16:creationId xmlns:a16="http://schemas.microsoft.com/office/drawing/2014/main" id="{00000000-0008-0000-0F00-000028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98" name="直線コネクタ 297">
          <a:extLst>
            <a:ext uri="{FF2B5EF4-FFF2-40B4-BE49-F238E27FC236}">
              <a16:creationId xmlns:a16="http://schemas.microsoft.com/office/drawing/2014/main" id="{00000000-0008-0000-0F00-00002A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00" name="直線コネクタ 299">
          <a:extLst>
            <a:ext uri="{FF2B5EF4-FFF2-40B4-BE49-F238E27FC236}">
              <a16:creationId xmlns:a16="http://schemas.microsoft.com/office/drawing/2014/main" id="{00000000-0008-0000-0F00-00002C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02" name="直線コネクタ 301">
          <a:extLst>
            <a:ext uri="{FF2B5EF4-FFF2-40B4-BE49-F238E27FC236}">
              <a16:creationId xmlns:a16="http://schemas.microsoft.com/office/drawing/2014/main" id="{00000000-0008-0000-0F00-00002E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04" name="直線コネクタ 303">
          <a:extLst>
            <a:ext uri="{FF2B5EF4-FFF2-40B4-BE49-F238E27FC236}">
              <a16:creationId xmlns:a16="http://schemas.microsoft.com/office/drawing/2014/main" id="{00000000-0008-0000-0F00-000030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05" name="【一般廃棄物処理施設】&#10;有形固定資産減価償却率グラフ枠">
          <a:extLst>
            <a:ext uri="{FF2B5EF4-FFF2-40B4-BE49-F238E27FC236}">
              <a16:creationId xmlns:a16="http://schemas.microsoft.com/office/drawing/2014/main" id="{00000000-0008-0000-0F00-000031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139881</xdr:rowOff>
    </xdr:from>
    <xdr:to>
      <xdr:col>85</xdr:col>
      <xdr:colOff>126364</xdr:colOff>
      <xdr:row>42</xdr:row>
      <xdr:rowOff>79466</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flipV="1">
          <a:off x="16318864" y="579773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83293</xdr:rowOff>
    </xdr:from>
    <xdr:ext cx="405111" cy="259045"/>
    <xdr:sp macro="" textlink="">
      <xdr:nvSpPr>
        <xdr:cNvPr id="307" name="【一般廃棄物処理施設】&#10;有形固定資産減価償却率最小値テキスト">
          <a:extLst>
            <a:ext uri="{FF2B5EF4-FFF2-40B4-BE49-F238E27FC236}">
              <a16:creationId xmlns:a16="http://schemas.microsoft.com/office/drawing/2014/main" id="{00000000-0008-0000-0F00-000033010000}"/>
            </a:ext>
          </a:extLst>
        </xdr:cNvPr>
        <xdr:cNvSpPr txBox="1"/>
      </xdr:nvSpPr>
      <xdr:spPr>
        <a:xfrm>
          <a:off x="16357600" y="728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79466</xdr:rowOff>
    </xdr:from>
    <xdr:to>
      <xdr:col>86</xdr:col>
      <xdr:colOff>25400</xdr:colOff>
      <xdr:row>42</xdr:row>
      <xdr:rowOff>79466</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16230600" y="728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86558</xdr:rowOff>
    </xdr:from>
    <xdr:ext cx="340478" cy="259045"/>
    <xdr:sp macro="" textlink="">
      <xdr:nvSpPr>
        <xdr:cNvPr id="309" name="【一般廃棄物処理施設】&#10;有形固定資産減価償却率最大値テキスト">
          <a:extLst>
            <a:ext uri="{FF2B5EF4-FFF2-40B4-BE49-F238E27FC236}">
              <a16:creationId xmlns:a16="http://schemas.microsoft.com/office/drawing/2014/main" id="{00000000-0008-0000-0F00-000035010000}"/>
            </a:ext>
          </a:extLst>
        </xdr:cNvPr>
        <xdr:cNvSpPr txBox="1"/>
      </xdr:nvSpPr>
      <xdr:spPr>
        <a:xfrm>
          <a:off x="16357600" y="557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139881</xdr:rowOff>
    </xdr:from>
    <xdr:to>
      <xdr:col>86</xdr:col>
      <xdr:colOff>25400</xdr:colOff>
      <xdr:row>33</xdr:row>
      <xdr:rowOff>139881</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16230600" y="579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17253</xdr:rowOff>
    </xdr:from>
    <xdr:ext cx="405111" cy="259045"/>
    <xdr:sp macro="" textlink="">
      <xdr:nvSpPr>
        <xdr:cNvPr id="311" name="【一般廃棄物処理施設】&#10;有形固定資産減価償却率平均値テキスト">
          <a:extLst>
            <a:ext uri="{FF2B5EF4-FFF2-40B4-BE49-F238E27FC236}">
              <a16:creationId xmlns:a16="http://schemas.microsoft.com/office/drawing/2014/main" id="{00000000-0008-0000-0F00-000037010000}"/>
            </a:ext>
          </a:extLst>
        </xdr:cNvPr>
        <xdr:cNvSpPr txBox="1"/>
      </xdr:nvSpPr>
      <xdr:spPr>
        <a:xfrm>
          <a:off x="16357600" y="61894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165826</xdr:rowOff>
    </xdr:from>
    <xdr:to>
      <xdr:col>85</xdr:col>
      <xdr:colOff>177800</xdr:colOff>
      <xdr:row>37</xdr:row>
      <xdr:rowOff>95976</xdr:rowOff>
    </xdr:to>
    <xdr:sp macro="" textlink="">
      <xdr:nvSpPr>
        <xdr:cNvPr id="312" name="フローチャート: 判断 311">
          <a:extLst>
            <a:ext uri="{FF2B5EF4-FFF2-40B4-BE49-F238E27FC236}">
              <a16:creationId xmlns:a16="http://schemas.microsoft.com/office/drawing/2014/main" id="{00000000-0008-0000-0F00-000038010000}"/>
            </a:ext>
          </a:extLst>
        </xdr:cNvPr>
        <xdr:cNvSpPr/>
      </xdr:nvSpPr>
      <xdr:spPr>
        <a:xfrm>
          <a:off x="162687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115207</xdr:rowOff>
    </xdr:from>
    <xdr:to>
      <xdr:col>81</xdr:col>
      <xdr:colOff>101600</xdr:colOff>
      <xdr:row>37</xdr:row>
      <xdr:rowOff>45357</xdr:rowOff>
    </xdr:to>
    <xdr:sp macro="" textlink="">
      <xdr:nvSpPr>
        <xdr:cNvPr id="313" name="フローチャート: 判断 312">
          <a:extLst>
            <a:ext uri="{FF2B5EF4-FFF2-40B4-BE49-F238E27FC236}">
              <a16:creationId xmlns:a16="http://schemas.microsoft.com/office/drawing/2014/main" id="{00000000-0008-0000-0F00-000039010000}"/>
            </a:ext>
          </a:extLst>
        </xdr:cNvPr>
        <xdr:cNvSpPr/>
      </xdr:nvSpPr>
      <xdr:spPr>
        <a:xfrm>
          <a:off x="15430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314" name="フローチャート: 判断 313">
          <a:extLst>
            <a:ext uri="{FF2B5EF4-FFF2-40B4-BE49-F238E27FC236}">
              <a16:creationId xmlns:a16="http://schemas.microsoft.com/office/drawing/2014/main" id="{00000000-0008-0000-0F00-00003A010000}"/>
            </a:ext>
          </a:extLst>
        </xdr:cNvPr>
        <xdr:cNvSpPr/>
      </xdr:nvSpPr>
      <xdr:spPr>
        <a:xfrm>
          <a:off x="1454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36830</xdr:rowOff>
    </xdr:from>
    <xdr:to>
      <xdr:col>72</xdr:col>
      <xdr:colOff>38100</xdr:colOff>
      <xdr:row>38</xdr:row>
      <xdr:rowOff>138430</xdr:rowOff>
    </xdr:to>
    <xdr:sp macro="" textlink="">
      <xdr:nvSpPr>
        <xdr:cNvPr id="315" name="フローチャート: 判断 314">
          <a:extLst>
            <a:ext uri="{FF2B5EF4-FFF2-40B4-BE49-F238E27FC236}">
              <a16:creationId xmlns:a16="http://schemas.microsoft.com/office/drawing/2014/main" id="{00000000-0008-0000-0F00-00003B010000}"/>
            </a:ext>
          </a:extLst>
        </xdr:cNvPr>
        <xdr:cNvSpPr/>
      </xdr:nvSpPr>
      <xdr:spPr>
        <a:xfrm>
          <a:off x="13652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103777</xdr:rowOff>
    </xdr:from>
    <xdr:to>
      <xdr:col>67</xdr:col>
      <xdr:colOff>101600</xdr:colOff>
      <xdr:row>39</xdr:row>
      <xdr:rowOff>33927</xdr:rowOff>
    </xdr:to>
    <xdr:sp macro="" textlink="">
      <xdr:nvSpPr>
        <xdr:cNvPr id="316" name="フローチャート: 判断 315">
          <a:extLst>
            <a:ext uri="{FF2B5EF4-FFF2-40B4-BE49-F238E27FC236}">
              <a16:creationId xmlns:a16="http://schemas.microsoft.com/office/drawing/2014/main" id="{00000000-0008-0000-0F00-00003C010000}"/>
            </a:ext>
          </a:extLst>
        </xdr:cNvPr>
        <xdr:cNvSpPr/>
      </xdr:nvSpPr>
      <xdr:spPr>
        <a:xfrm>
          <a:off x="12763500" y="66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17" name="テキスト ボックス 316">
          <a:extLst>
            <a:ext uri="{FF2B5EF4-FFF2-40B4-BE49-F238E27FC236}">
              <a16:creationId xmlns:a16="http://schemas.microsoft.com/office/drawing/2014/main" id="{00000000-0008-0000-0F00-00003D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8" name="テキスト ボックス 317">
          <a:extLst>
            <a:ext uri="{FF2B5EF4-FFF2-40B4-BE49-F238E27FC236}">
              <a16:creationId xmlns:a16="http://schemas.microsoft.com/office/drawing/2014/main" id="{00000000-0008-0000-0F00-00003E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9" name="テキスト ボックス 318">
          <a:extLst>
            <a:ext uri="{FF2B5EF4-FFF2-40B4-BE49-F238E27FC236}">
              <a16:creationId xmlns:a16="http://schemas.microsoft.com/office/drawing/2014/main" id="{00000000-0008-0000-0F00-00003F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0" name="テキスト ボックス 319">
          <a:extLst>
            <a:ext uri="{FF2B5EF4-FFF2-40B4-BE49-F238E27FC236}">
              <a16:creationId xmlns:a16="http://schemas.microsoft.com/office/drawing/2014/main" id="{00000000-0008-0000-0F00-000040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1" name="テキスト ボックス 320">
          <a:extLst>
            <a:ext uri="{FF2B5EF4-FFF2-40B4-BE49-F238E27FC236}">
              <a16:creationId xmlns:a16="http://schemas.microsoft.com/office/drawing/2014/main" id="{00000000-0008-0000-0F00-000041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95613</xdr:rowOff>
    </xdr:from>
    <xdr:to>
      <xdr:col>85</xdr:col>
      <xdr:colOff>177800</xdr:colOff>
      <xdr:row>39</xdr:row>
      <xdr:rowOff>25763</xdr:rowOff>
    </xdr:to>
    <xdr:sp macro="" textlink="">
      <xdr:nvSpPr>
        <xdr:cNvPr id="322" name="楕円 321">
          <a:extLst>
            <a:ext uri="{FF2B5EF4-FFF2-40B4-BE49-F238E27FC236}">
              <a16:creationId xmlns:a16="http://schemas.microsoft.com/office/drawing/2014/main" id="{00000000-0008-0000-0F00-000042010000}"/>
            </a:ext>
          </a:extLst>
        </xdr:cNvPr>
        <xdr:cNvSpPr/>
      </xdr:nvSpPr>
      <xdr:spPr>
        <a:xfrm>
          <a:off x="16268700" y="66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74040</xdr:rowOff>
    </xdr:from>
    <xdr:ext cx="405111" cy="259045"/>
    <xdr:sp macro="" textlink="">
      <xdr:nvSpPr>
        <xdr:cNvPr id="323" name="【一般廃棄物処理施設】&#10;有形固定資産減価償却率該当値テキスト">
          <a:extLst>
            <a:ext uri="{FF2B5EF4-FFF2-40B4-BE49-F238E27FC236}">
              <a16:creationId xmlns:a16="http://schemas.microsoft.com/office/drawing/2014/main" id="{00000000-0008-0000-0F00-000043010000}"/>
            </a:ext>
          </a:extLst>
        </xdr:cNvPr>
        <xdr:cNvSpPr txBox="1"/>
      </xdr:nvSpPr>
      <xdr:spPr>
        <a:xfrm>
          <a:off x="16357600" y="658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59690</xdr:rowOff>
    </xdr:from>
    <xdr:to>
      <xdr:col>81</xdr:col>
      <xdr:colOff>101600</xdr:colOff>
      <xdr:row>38</xdr:row>
      <xdr:rowOff>161290</xdr:rowOff>
    </xdr:to>
    <xdr:sp macro="" textlink="">
      <xdr:nvSpPr>
        <xdr:cNvPr id="324" name="楕円 323">
          <a:extLst>
            <a:ext uri="{FF2B5EF4-FFF2-40B4-BE49-F238E27FC236}">
              <a16:creationId xmlns:a16="http://schemas.microsoft.com/office/drawing/2014/main" id="{00000000-0008-0000-0F00-000044010000}"/>
            </a:ext>
          </a:extLst>
        </xdr:cNvPr>
        <xdr:cNvSpPr/>
      </xdr:nvSpPr>
      <xdr:spPr>
        <a:xfrm>
          <a:off x="15430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110490</xdr:rowOff>
    </xdr:from>
    <xdr:to>
      <xdr:col>85</xdr:col>
      <xdr:colOff>127000</xdr:colOff>
      <xdr:row>38</xdr:row>
      <xdr:rowOff>146413</xdr:rowOff>
    </xdr:to>
    <xdr:cxnSp macro="">
      <xdr:nvCxnSpPr>
        <xdr:cNvPr id="325" name="直線コネクタ 324">
          <a:extLst>
            <a:ext uri="{FF2B5EF4-FFF2-40B4-BE49-F238E27FC236}">
              <a16:creationId xmlns:a16="http://schemas.microsoft.com/office/drawing/2014/main" id="{00000000-0008-0000-0F00-000045010000}"/>
            </a:ext>
          </a:extLst>
        </xdr:cNvPr>
        <xdr:cNvCxnSpPr/>
      </xdr:nvCxnSpPr>
      <xdr:spPr>
        <a:xfrm>
          <a:off x="15481300" y="662559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118473</xdr:rowOff>
    </xdr:from>
    <xdr:to>
      <xdr:col>76</xdr:col>
      <xdr:colOff>165100</xdr:colOff>
      <xdr:row>39</xdr:row>
      <xdr:rowOff>48623</xdr:rowOff>
    </xdr:to>
    <xdr:sp macro="" textlink="">
      <xdr:nvSpPr>
        <xdr:cNvPr id="326" name="楕円 325">
          <a:extLst>
            <a:ext uri="{FF2B5EF4-FFF2-40B4-BE49-F238E27FC236}">
              <a16:creationId xmlns:a16="http://schemas.microsoft.com/office/drawing/2014/main" id="{00000000-0008-0000-0F00-000046010000}"/>
            </a:ext>
          </a:extLst>
        </xdr:cNvPr>
        <xdr:cNvSpPr/>
      </xdr:nvSpPr>
      <xdr:spPr>
        <a:xfrm>
          <a:off x="14541500" y="663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110490</xdr:rowOff>
    </xdr:from>
    <xdr:to>
      <xdr:col>81</xdr:col>
      <xdr:colOff>50800</xdr:colOff>
      <xdr:row>38</xdr:row>
      <xdr:rowOff>169273</xdr:rowOff>
    </xdr:to>
    <xdr:cxnSp macro="">
      <xdr:nvCxnSpPr>
        <xdr:cNvPr id="327" name="直線コネクタ 326">
          <a:extLst>
            <a:ext uri="{FF2B5EF4-FFF2-40B4-BE49-F238E27FC236}">
              <a16:creationId xmlns:a16="http://schemas.microsoft.com/office/drawing/2014/main" id="{00000000-0008-0000-0F00-000047010000}"/>
            </a:ext>
          </a:extLst>
        </xdr:cNvPr>
        <xdr:cNvCxnSpPr/>
      </xdr:nvCxnSpPr>
      <xdr:spPr>
        <a:xfrm flipV="1">
          <a:off x="14592300" y="662559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64588</xdr:rowOff>
    </xdr:from>
    <xdr:to>
      <xdr:col>72</xdr:col>
      <xdr:colOff>38100</xdr:colOff>
      <xdr:row>38</xdr:row>
      <xdr:rowOff>166188</xdr:rowOff>
    </xdr:to>
    <xdr:sp macro="" textlink="">
      <xdr:nvSpPr>
        <xdr:cNvPr id="328" name="楕円 327">
          <a:extLst>
            <a:ext uri="{FF2B5EF4-FFF2-40B4-BE49-F238E27FC236}">
              <a16:creationId xmlns:a16="http://schemas.microsoft.com/office/drawing/2014/main" id="{00000000-0008-0000-0F00-000048010000}"/>
            </a:ext>
          </a:extLst>
        </xdr:cNvPr>
        <xdr:cNvSpPr/>
      </xdr:nvSpPr>
      <xdr:spPr>
        <a:xfrm>
          <a:off x="13652500" y="657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115388</xdr:rowOff>
    </xdr:from>
    <xdr:to>
      <xdr:col>76</xdr:col>
      <xdr:colOff>114300</xdr:colOff>
      <xdr:row>38</xdr:row>
      <xdr:rowOff>169273</xdr:rowOff>
    </xdr:to>
    <xdr:cxnSp macro="">
      <xdr:nvCxnSpPr>
        <xdr:cNvPr id="329" name="直線コネクタ 328">
          <a:extLst>
            <a:ext uri="{FF2B5EF4-FFF2-40B4-BE49-F238E27FC236}">
              <a16:creationId xmlns:a16="http://schemas.microsoft.com/office/drawing/2014/main" id="{00000000-0008-0000-0F00-000049010000}"/>
            </a:ext>
          </a:extLst>
        </xdr:cNvPr>
        <xdr:cNvCxnSpPr/>
      </xdr:nvCxnSpPr>
      <xdr:spPr>
        <a:xfrm>
          <a:off x="13703300" y="6630488"/>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61884</xdr:rowOff>
    </xdr:from>
    <xdr:ext cx="405111" cy="259045"/>
    <xdr:sp macro="" textlink="">
      <xdr:nvSpPr>
        <xdr:cNvPr id="330" name="n_1aveValue【一般廃棄物処理施設】&#10;有形固定資産減価償却率">
          <a:extLst>
            <a:ext uri="{FF2B5EF4-FFF2-40B4-BE49-F238E27FC236}">
              <a16:creationId xmlns:a16="http://schemas.microsoft.com/office/drawing/2014/main" id="{00000000-0008-0000-0F00-00004A010000}"/>
            </a:ext>
          </a:extLst>
        </xdr:cNvPr>
        <xdr:cNvSpPr txBox="1"/>
      </xdr:nvSpPr>
      <xdr:spPr>
        <a:xfrm>
          <a:off x="152660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29227</xdr:rowOff>
    </xdr:from>
    <xdr:ext cx="405111" cy="259045"/>
    <xdr:sp macro="" textlink="">
      <xdr:nvSpPr>
        <xdr:cNvPr id="331" name="n_2aveValue【一般廃棄物処理施設】&#10;有形固定資産減価償却率">
          <a:extLst>
            <a:ext uri="{FF2B5EF4-FFF2-40B4-BE49-F238E27FC236}">
              <a16:creationId xmlns:a16="http://schemas.microsoft.com/office/drawing/2014/main" id="{00000000-0008-0000-0F00-00004B010000}"/>
            </a:ext>
          </a:extLst>
        </xdr:cNvPr>
        <xdr:cNvSpPr txBox="1"/>
      </xdr:nvSpPr>
      <xdr:spPr>
        <a:xfrm>
          <a:off x="14389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154957</xdr:rowOff>
    </xdr:from>
    <xdr:ext cx="405111" cy="259045"/>
    <xdr:sp macro="" textlink="">
      <xdr:nvSpPr>
        <xdr:cNvPr id="332" name="n_3aveValue【一般廃棄物処理施設】&#10;有形固定資産減価償却率">
          <a:extLst>
            <a:ext uri="{FF2B5EF4-FFF2-40B4-BE49-F238E27FC236}">
              <a16:creationId xmlns:a16="http://schemas.microsoft.com/office/drawing/2014/main" id="{00000000-0008-0000-0F00-00004C010000}"/>
            </a:ext>
          </a:extLst>
        </xdr:cNvPr>
        <xdr:cNvSpPr txBox="1"/>
      </xdr:nvSpPr>
      <xdr:spPr>
        <a:xfrm>
          <a:off x="13500744"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50454</xdr:rowOff>
    </xdr:from>
    <xdr:ext cx="405111" cy="259045"/>
    <xdr:sp macro="" textlink="">
      <xdr:nvSpPr>
        <xdr:cNvPr id="333" name="n_4aveValue【一般廃棄物処理施設】&#10;有形固定資産減価償却率">
          <a:extLst>
            <a:ext uri="{FF2B5EF4-FFF2-40B4-BE49-F238E27FC236}">
              <a16:creationId xmlns:a16="http://schemas.microsoft.com/office/drawing/2014/main" id="{00000000-0008-0000-0F00-00004D010000}"/>
            </a:ext>
          </a:extLst>
        </xdr:cNvPr>
        <xdr:cNvSpPr txBox="1"/>
      </xdr:nvSpPr>
      <xdr:spPr>
        <a:xfrm>
          <a:off x="12611744" y="639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152417</xdr:rowOff>
    </xdr:from>
    <xdr:ext cx="405111" cy="259045"/>
    <xdr:sp macro="" textlink="">
      <xdr:nvSpPr>
        <xdr:cNvPr id="334" name="n_1mainValue【一般廃棄物処理施設】&#10;有形固定資産減価償却率">
          <a:extLst>
            <a:ext uri="{FF2B5EF4-FFF2-40B4-BE49-F238E27FC236}">
              <a16:creationId xmlns:a16="http://schemas.microsoft.com/office/drawing/2014/main" id="{00000000-0008-0000-0F00-00004E010000}"/>
            </a:ext>
          </a:extLst>
        </xdr:cNvPr>
        <xdr:cNvSpPr txBox="1"/>
      </xdr:nvSpPr>
      <xdr:spPr>
        <a:xfrm>
          <a:off x="152660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39750</xdr:rowOff>
    </xdr:from>
    <xdr:ext cx="405111" cy="259045"/>
    <xdr:sp macro="" textlink="">
      <xdr:nvSpPr>
        <xdr:cNvPr id="335" name="n_2mainValue【一般廃棄物処理施設】&#10;有形固定資産減価償却率">
          <a:extLst>
            <a:ext uri="{FF2B5EF4-FFF2-40B4-BE49-F238E27FC236}">
              <a16:creationId xmlns:a16="http://schemas.microsoft.com/office/drawing/2014/main" id="{00000000-0008-0000-0F00-00004F010000}"/>
            </a:ext>
          </a:extLst>
        </xdr:cNvPr>
        <xdr:cNvSpPr txBox="1"/>
      </xdr:nvSpPr>
      <xdr:spPr>
        <a:xfrm>
          <a:off x="143897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157315</xdr:rowOff>
    </xdr:from>
    <xdr:ext cx="405111" cy="259045"/>
    <xdr:sp macro="" textlink="">
      <xdr:nvSpPr>
        <xdr:cNvPr id="336" name="n_3mainValue【一般廃棄物処理施設】&#10;有形固定資産減価償却率">
          <a:extLst>
            <a:ext uri="{FF2B5EF4-FFF2-40B4-BE49-F238E27FC236}">
              <a16:creationId xmlns:a16="http://schemas.microsoft.com/office/drawing/2014/main" id="{00000000-0008-0000-0F00-000050010000}"/>
            </a:ext>
          </a:extLst>
        </xdr:cNvPr>
        <xdr:cNvSpPr txBox="1"/>
      </xdr:nvSpPr>
      <xdr:spPr>
        <a:xfrm>
          <a:off x="13500744" y="667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7" name="正方形/長方形 336">
          <a:extLst>
            <a:ext uri="{FF2B5EF4-FFF2-40B4-BE49-F238E27FC236}">
              <a16:creationId xmlns:a16="http://schemas.microsoft.com/office/drawing/2014/main" id="{00000000-0008-0000-0F00-000051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8" name="正方形/長方形 337">
          <a:extLst>
            <a:ext uri="{FF2B5EF4-FFF2-40B4-BE49-F238E27FC236}">
              <a16:creationId xmlns:a16="http://schemas.microsoft.com/office/drawing/2014/main" id="{00000000-0008-0000-0F00-000052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9" name="正方形/長方形 338">
          <a:extLst>
            <a:ext uri="{FF2B5EF4-FFF2-40B4-BE49-F238E27FC236}">
              <a16:creationId xmlns:a16="http://schemas.microsoft.com/office/drawing/2014/main" id="{00000000-0008-0000-0F00-000053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0" name="正方形/長方形 339">
          <a:extLst>
            <a:ext uri="{FF2B5EF4-FFF2-40B4-BE49-F238E27FC236}">
              <a16:creationId xmlns:a16="http://schemas.microsoft.com/office/drawing/2014/main" id="{00000000-0008-0000-0F00-000054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1" name="正方形/長方形 340">
          <a:extLst>
            <a:ext uri="{FF2B5EF4-FFF2-40B4-BE49-F238E27FC236}">
              <a16:creationId xmlns:a16="http://schemas.microsoft.com/office/drawing/2014/main" id="{00000000-0008-0000-0F00-000055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2" name="正方形/長方形 341">
          <a:extLst>
            <a:ext uri="{FF2B5EF4-FFF2-40B4-BE49-F238E27FC236}">
              <a16:creationId xmlns:a16="http://schemas.microsoft.com/office/drawing/2014/main" id="{00000000-0008-0000-0F00-000056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3" name="正方形/長方形 342">
          <a:extLst>
            <a:ext uri="{FF2B5EF4-FFF2-40B4-BE49-F238E27FC236}">
              <a16:creationId xmlns:a16="http://schemas.microsoft.com/office/drawing/2014/main" id="{00000000-0008-0000-0F00-000057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4" name="正方形/長方形 343">
          <a:extLst>
            <a:ext uri="{FF2B5EF4-FFF2-40B4-BE49-F238E27FC236}">
              <a16:creationId xmlns:a16="http://schemas.microsoft.com/office/drawing/2014/main" id="{00000000-0008-0000-0F00-000058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5" name="テキスト ボックス 344">
          <a:extLst>
            <a:ext uri="{FF2B5EF4-FFF2-40B4-BE49-F238E27FC236}">
              <a16:creationId xmlns:a16="http://schemas.microsoft.com/office/drawing/2014/main" id="{00000000-0008-0000-0F00-000059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6" name="直線コネクタ 345">
          <a:extLst>
            <a:ext uri="{FF2B5EF4-FFF2-40B4-BE49-F238E27FC236}">
              <a16:creationId xmlns:a16="http://schemas.microsoft.com/office/drawing/2014/main" id="{00000000-0008-0000-0F00-00005A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48" name="テキスト ボックス 347">
          <a:extLst>
            <a:ext uri="{FF2B5EF4-FFF2-40B4-BE49-F238E27FC236}">
              <a16:creationId xmlns:a16="http://schemas.microsoft.com/office/drawing/2014/main" id="{00000000-0008-0000-0F00-00005C01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50" name="テキスト ボックス 349">
          <a:extLst>
            <a:ext uri="{FF2B5EF4-FFF2-40B4-BE49-F238E27FC236}">
              <a16:creationId xmlns:a16="http://schemas.microsoft.com/office/drawing/2014/main" id="{00000000-0008-0000-0F00-00005E01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51" name="直線コネクタ 350">
          <a:extLst>
            <a:ext uri="{FF2B5EF4-FFF2-40B4-BE49-F238E27FC236}">
              <a16:creationId xmlns:a16="http://schemas.microsoft.com/office/drawing/2014/main" id="{00000000-0008-0000-0F00-00005F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53" name="直線コネクタ 352">
          <a:extLst>
            <a:ext uri="{FF2B5EF4-FFF2-40B4-BE49-F238E27FC236}">
              <a16:creationId xmlns:a16="http://schemas.microsoft.com/office/drawing/2014/main" id="{00000000-0008-0000-0F00-000061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55" name="直線コネクタ 354">
          <a:extLst>
            <a:ext uri="{FF2B5EF4-FFF2-40B4-BE49-F238E27FC236}">
              <a16:creationId xmlns:a16="http://schemas.microsoft.com/office/drawing/2014/main" id="{00000000-0008-0000-0F00-000063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7" name="直線コネクタ 356">
          <a:extLst>
            <a:ext uri="{FF2B5EF4-FFF2-40B4-BE49-F238E27FC236}">
              <a16:creationId xmlns:a16="http://schemas.microsoft.com/office/drawing/2014/main" id="{00000000-0008-0000-0F00-000065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9" name="【一般廃棄物処理施設】&#10;一人当たり有形固定資産（償却資産）額グラフ枠">
          <a:extLst>
            <a:ext uri="{FF2B5EF4-FFF2-40B4-BE49-F238E27FC236}">
              <a16:creationId xmlns:a16="http://schemas.microsoft.com/office/drawing/2014/main" id="{00000000-0008-0000-0F00-000067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84045</xdr:rowOff>
    </xdr:from>
    <xdr:to>
      <xdr:col>116</xdr:col>
      <xdr:colOff>62864</xdr:colOff>
      <xdr:row>42</xdr:row>
      <xdr:rowOff>36637</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flipV="1">
          <a:off x="22160864" y="5741895"/>
          <a:ext cx="0" cy="149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40464</xdr:rowOff>
    </xdr:from>
    <xdr:ext cx="469744" cy="259045"/>
    <xdr:sp macro="" textlink="">
      <xdr:nvSpPr>
        <xdr:cNvPr id="361" name="【一般廃棄物処理施設】&#10;一人当たり有形固定資産（償却資産）額最小値テキスト">
          <a:extLst>
            <a:ext uri="{FF2B5EF4-FFF2-40B4-BE49-F238E27FC236}">
              <a16:creationId xmlns:a16="http://schemas.microsoft.com/office/drawing/2014/main" id="{00000000-0008-0000-0F00-000069010000}"/>
            </a:ext>
          </a:extLst>
        </xdr:cNvPr>
        <xdr:cNvSpPr txBox="1"/>
      </xdr:nvSpPr>
      <xdr:spPr>
        <a:xfrm>
          <a:off x="22199600" y="724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36637</xdr:rowOff>
    </xdr:from>
    <xdr:to>
      <xdr:col>116</xdr:col>
      <xdr:colOff>152400</xdr:colOff>
      <xdr:row>42</xdr:row>
      <xdr:rowOff>36637</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a:off x="22072600" y="7237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30722</xdr:rowOff>
    </xdr:from>
    <xdr:ext cx="690189" cy="259045"/>
    <xdr:sp macro="" textlink="">
      <xdr:nvSpPr>
        <xdr:cNvPr id="363" name="【一般廃棄物処理施設】&#10;一人当たり有形固定資産（償却資産）額最大値テキスト">
          <a:extLst>
            <a:ext uri="{FF2B5EF4-FFF2-40B4-BE49-F238E27FC236}">
              <a16:creationId xmlns:a16="http://schemas.microsoft.com/office/drawing/2014/main" id="{00000000-0008-0000-0F00-00006B010000}"/>
            </a:ext>
          </a:extLst>
        </xdr:cNvPr>
        <xdr:cNvSpPr txBox="1"/>
      </xdr:nvSpPr>
      <xdr:spPr>
        <a:xfrm>
          <a:off x="22199600" y="5517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1,964,705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84045</xdr:rowOff>
    </xdr:from>
    <xdr:to>
      <xdr:col>116</xdr:col>
      <xdr:colOff>152400</xdr:colOff>
      <xdr:row>33</xdr:row>
      <xdr:rowOff>84045</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a:off x="22072600" y="5741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161289</xdr:rowOff>
    </xdr:from>
    <xdr:ext cx="599010" cy="259045"/>
    <xdr:sp macro="" textlink="">
      <xdr:nvSpPr>
        <xdr:cNvPr id="365" name="【一般廃棄物処理施設】&#10;一人当たり有形固定資産（償却資産）額平均値テキスト">
          <a:extLst>
            <a:ext uri="{FF2B5EF4-FFF2-40B4-BE49-F238E27FC236}">
              <a16:creationId xmlns:a16="http://schemas.microsoft.com/office/drawing/2014/main" id="{00000000-0008-0000-0F00-00006D010000}"/>
            </a:ext>
          </a:extLst>
        </xdr:cNvPr>
        <xdr:cNvSpPr txBox="1"/>
      </xdr:nvSpPr>
      <xdr:spPr>
        <a:xfrm>
          <a:off x="22199600" y="7019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11412</xdr:rowOff>
    </xdr:from>
    <xdr:to>
      <xdr:col>116</xdr:col>
      <xdr:colOff>114300</xdr:colOff>
      <xdr:row>41</xdr:row>
      <xdr:rowOff>113012</xdr:rowOff>
    </xdr:to>
    <xdr:sp macro="" textlink="">
      <xdr:nvSpPr>
        <xdr:cNvPr id="366" name="フローチャート: 判断 365">
          <a:extLst>
            <a:ext uri="{FF2B5EF4-FFF2-40B4-BE49-F238E27FC236}">
              <a16:creationId xmlns:a16="http://schemas.microsoft.com/office/drawing/2014/main" id="{00000000-0008-0000-0F00-00006E010000}"/>
            </a:ext>
          </a:extLst>
        </xdr:cNvPr>
        <xdr:cNvSpPr/>
      </xdr:nvSpPr>
      <xdr:spPr>
        <a:xfrm>
          <a:off x="22110700" y="7040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13687</xdr:rowOff>
    </xdr:from>
    <xdr:to>
      <xdr:col>112</xdr:col>
      <xdr:colOff>38100</xdr:colOff>
      <xdr:row>41</xdr:row>
      <xdr:rowOff>115287</xdr:rowOff>
    </xdr:to>
    <xdr:sp macro="" textlink="">
      <xdr:nvSpPr>
        <xdr:cNvPr id="367" name="フローチャート: 判断 366">
          <a:extLst>
            <a:ext uri="{FF2B5EF4-FFF2-40B4-BE49-F238E27FC236}">
              <a16:creationId xmlns:a16="http://schemas.microsoft.com/office/drawing/2014/main" id="{00000000-0008-0000-0F00-00006F010000}"/>
            </a:ext>
          </a:extLst>
        </xdr:cNvPr>
        <xdr:cNvSpPr/>
      </xdr:nvSpPr>
      <xdr:spPr>
        <a:xfrm>
          <a:off x="21272500" y="704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65042</xdr:rowOff>
    </xdr:from>
    <xdr:to>
      <xdr:col>107</xdr:col>
      <xdr:colOff>101600</xdr:colOff>
      <xdr:row>41</xdr:row>
      <xdr:rowOff>166642</xdr:rowOff>
    </xdr:to>
    <xdr:sp macro="" textlink="">
      <xdr:nvSpPr>
        <xdr:cNvPr id="368" name="フローチャート: 判断 367">
          <a:extLst>
            <a:ext uri="{FF2B5EF4-FFF2-40B4-BE49-F238E27FC236}">
              <a16:creationId xmlns:a16="http://schemas.microsoft.com/office/drawing/2014/main" id="{00000000-0008-0000-0F00-000070010000}"/>
            </a:ext>
          </a:extLst>
        </xdr:cNvPr>
        <xdr:cNvSpPr/>
      </xdr:nvSpPr>
      <xdr:spPr>
        <a:xfrm>
          <a:off x="20383500" y="709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13317</xdr:rowOff>
    </xdr:from>
    <xdr:to>
      <xdr:col>102</xdr:col>
      <xdr:colOff>165100</xdr:colOff>
      <xdr:row>41</xdr:row>
      <xdr:rowOff>114917</xdr:rowOff>
    </xdr:to>
    <xdr:sp macro="" textlink="">
      <xdr:nvSpPr>
        <xdr:cNvPr id="369" name="フローチャート: 判断 368">
          <a:extLst>
            <a:ext uri="{FF2B5EF4-FFF2-40B4-BE49-F238E27FC236}">
              <a16:creationId xmlns:a16="http://schemas.microsoft.com/office/drawing/2014/main" id="{00000000-0008-0000-0F00-000071010000}"/>
            </a:ext>
          </a:extLst>
        </xdr:cNvPr>
        <xdr:cNvSpPr/>
      </xdr:nvSpPr>
      <xdr:spPr>
        <a:xfrm>
          <a:off x="19494500" y="70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8152</xdr:rowOff>
    </xdr:from>
    <xdr:to>
      <xdr:col>98</xdr:col>
      <xdr:colOff>38100</xdr:colOff>
      <xdr:row>41</xdr:row>
      <xdr:rowOff>109752</xdr:rowOff>
    </xdr:to>
    <xdr:sp macro="" textlink="">
      <xdr:nvSpPr>
        <xdr:cNvPr id="370" name="フローチャート: 判断 369">
          <a:extLst>
            <a:ext uri="{FF2B5EF4-FFF2-40B4-BE49-F238E27FC236}">
              <a16:creationId xmlns:a16="http://schemas.microsoft.com/office/drawing/2014/main" id="{00000000-0008-0000-0F00-000072010000}"/>
            </a:ext>
          </a:extLst>
        </xdr:cNvPr>
        <xdr:cNvSpPr/>
      </xdr:nvSpPr>
      <xdr:spPr>
        <a:xfrm>
          <a:off x="18605500" y="703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1" name="テキスト ボックス 370">
          <a:extLst>
            <a:ext uri="{FF2B5EF4-FFF2-40B4-BE49-F238E27FC236}">
              <a16:creationId xmlns:a16="http://schemas.microsoft.com/office/drawing/2014/main" id="{00000000-0008-0000-0F00-000073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2" name="テキスト ボックス 371">
          <a:extLst>
            <a:ext uri="{FF2B5EF4-FFF2-40B4-BE49-F238E27FC236}">
              <a16:creationId xmlns:a16="http://schemas.microsoft.com/office/drawing/2014/main" id="{00000000-0008-0000-0F00-000074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3" name="テキスト ボックス 372">
          <a:extLst>
            <a:ext uri="{FF2B5EF4-FFF2-40B4-BE49-F238E27FC236}">
              <a16:creationId xmlns:a16="http://schemas.microsoft.com/office/drawing/2014/main" id="{00000000-0008-0000-0F00-000075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4" name="テキスト ボックス 373">
          <a:extLst>
            <a:ext uri="{FF2B5EF4-FFF2-40B4-BE49-F238E27FC236}">
              <a16:creationId xmlns:a16="http://schemas.microsoft.com/office/drawing/2014/main" id="{00000000-0008-0000-0F00-000076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5" name="テキスト ボックス 374">
          <a:extLst>
            <a:ext uri="{FF2B5EF4-FFF2-40B4-BE49-F238E27FC236}">
              <a16:creationId xmlns:a16="http://schemas.microsoft.com/office/drawing/2014/main" id="{00000000-0008-0000-0F00-000077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23412</xdr:rowOff>
    </xdr:from>
    <xdr:to>
      <xdr:col>116</xdr:col>
      <xdr:colOff>114300</xdr:colOff>
      <xdr:row>40</xdr:row>
      <xdr:rowOff>125012</xdr:rowOff>
    </xdr:to>
    <xdr:sp macro="" textlink="">
      <xdr:nvSpPr>
        <xdr:cNvPr id="376" name="楕円 375">
          <a:extLst>
            <a:ext uri="{FF2B5EF4-FFF2-40B4-BE49-F238E27FC236}">
              <a16:creationId xmlns:a16="http://schemas.microsoft.com/office/drawing/2014/main" id="{00000000-0008-0000-0F00-000078010000}"/>
            </a:ext>
          </a:extLst>
        </xdr:cNvPr>
        <xdr:cNvSpPr/>
      </xdr:nvSpPr>
      <xdr:spPr>
        <a:xfrm>
          <a:off x="22110700" y="688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46289</xdr:rowOff>
    </xdr:from>
    <xdr:ext cx="599010" cy="259045"/>
    <xdr:sp macro="" textlink="">
      <xdr:nvSpPr>
        <xdr:cNvPr id="377" name="【一般廃棄物処理施設】&#10;一人当たり有形固定資産（償却資産）額該当値テキスト">
          <a:extLst>
            <a:ext uri="{FF2B5EF4-FFF2-40B4-BE49-F238E27FC236}">
              <a16:creationId xmlns:a16="http://schemas.microsoft.com/office/drawing/2014/main" id="{00000000-0008-0000-0F00-000079010000}"/>
            </a:ext>
          </a:extLst>
        </xdr:cNvPr>
        <xdr:cNvSpPr txBox="1"/>
      </xdr:nvSpPr>
      <xdr:spPr>
        <a:xfrm>
          <a:off x="22199600" y="6732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35762</xdr:rowOff>
    </xdr:from>
    <xdr:to>
      <xdr:col>112</xdr:col>
      <xdr:colOff>38100</xdr:colOff>
      <xdr:row>40</xdr:row>
      <xdr:rowOff>137362</xdr:rowOff>
    </xdr:to>
    <xdr:sp macro="" textlink="">
      <xdr:nvSpPr>
        <xdr:cNvPr id="378" name="楕円 377">
          <a:extLst>
            <a:ext uri="{FF2B5EF4-FFF2-40B4-BE49-F238E27FC236}">
              <a16:creationId xmlns:a16="http://schemas.microsoft.com/office/drawing/2014/main" id="{00000000-0008-0000-0F00-00007A010000}"/>
            </a:ext>
          </a:extLst>
        </xdr:cNvPr>
        <xdr:cNvSpPr/>
      </xdr:nvSpPr>
      <xdr:spPr>
        <a:xfrm>
          <a:off x="21272500" y="689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74212</xdr:rowOff>
    </xdr:from>
    <xdr:to>
      <xdr:col>116</xdr:col>
      <xdr:colOff>63500</xdr:colOff>
      <xdr:row>40</xdr:row>
      <xdr:rowOff>86562</xdr:rowOff>
    </xdr:to>
    <xdr:cxnSp macro="">
      <xdr:nvCxnSpPr>
        <xdr:cNvPr id="379" name="直線コネクタ 378">
          <a:extLst>
            <a:ext uri="{FF2B5EF4-FFF2-40B4-BE49-F238E27FC236}">
              <a16:creationId xmlns:a16="http://schemas.microsoft.com/office/drawing/2014/main" id="{00000000-0008-0000-0F00-00007B010000}"/>
            </a:ext>
          </a:extLst>
        </xdr:cNvPr>
        <xdr:cNvCxnSpPr/>
      </xdr:nvCxnSpPr>
      <xdr:spPr>
        <a:xfrm flipV="1">
          <a:off x="21323300" y="6932212"/>
          <a:ext cx="838200" cy="1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108243</xdr:rowOff>
    </xdr:from>
    <xdr:to>
      <xdr:col>107</xdr:col>
      <xdr:colOff>101600</xdr:colOff>
      <xdr:row>41</xdr:row>
      <xdr:rowOff>38393</xdr:rowOff>
    </xdr:to>
    <xdr:sp macro="" textlink="">
      <xdr:nvSpPr>
        <xdr:cNvPr id="380" name="楕円 379">
          <a:extLst>
            <a:ext uri="{FF2B5EF4-FFF2-40B4-BE49-F238E27FC236}">
              <a16:creationId xmlns:a16="http://schemas.microsoft.com/office/drawing/2014/main" id="{00000000-0008-0000-0F00-00007C010000}"/>
            </a:ext>
          </a:extLst>
        </xdr:cNvPr>
        <xdr:cNvSpPr/>
      </xdr:nvSpPr>
      <xdr:spPr>
        <a:xfrm>
          <a:off x="20383500" y="696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86562</xdr:rowOff>
    </xdr:from>
    <xdr:to>
      <xdr:col>111</xdr:col>
      <xdr:colOff>177800</xdr:colOff>
      <xdr:row>40</xdr:row>
      <xdr:rowOff>159043</xdr:rowOff>
    </xdr:to>
    <xdr:cxnSp macro="">
      <xdr:nvCxnSpPr>
        <xdr:cNvPr id="381" name="直線コネクタ 380">
          <a:extLst>
            <a:ext uri="{FF2B5EF4-FFF2-40B4-BE49-F238E27FC236}">
              <a16:creationId xmlns:a16="http://schemas.microsoft.com/office/drawing/2014/main" id="{00000000-0008-0000-0F00-00007D010000}"/>
            </a:ext>
          </a:extLst>
        </xdr:cNvPr>
        <xdr:cNvCxnSpPr/>
      </xdr:nvCxnSpPr>
      <xdr:spPr>
        <a:xfrm flipV="1">
          <a:off x="20434300" y="6944562"/>
          <a:ext cx="889000" cy="7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119121</xdr:rowOff>
    </xdr:from>
    <xdr:to>
      <xdr:col>102</xdr:col>
      <xdr:colOff>165100</xdr:colOff>
      <xdr:row>41</xdr:row>
      <xdr:rowOff>49271</xdr:rowOff>
    </xdr:to>
    <xdr:sp macro="" textlink="">
      <xdr:nvSpPr>
        <xdr:cNvPr id="382" name="楕円 381">
          <a:extLst>
            <a:ext uri="{FF2B5EF4-FFF2-40B4-BE49-F238E27FC236}">
              <a16:creationId xmlns:a16="http://schemas.microsoft.com/office/drawing/2014/main" id="{00000000-0008-0000-0F00-00007E010000}"/>
            </a:ext>
          </a:extLst>
        </xdr:cNvPr>
        <xdr:cNvSpPr/>
      </xdr:nvSpPr>
      <xdr:spPr>
        <a:xfrm>
          <a:off x="19494500" y="697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159043</xdr:rowOff>
    </xdr:from>
    <xdr:to>
      <xdr:col>107</xdr:col>
      <xdr:colOff>50800</xdr:colOff>
      <xdr:row>40</xdr:row>
      <xdr:rowOff>169921</xdr:rowOff>
    </xdr:to>
    <xdr:cxnSp macro="">
      <xdr:nvCxnSpPr>
        <xdr:cNvPr id="383" name="直線コネクタ 382">
          <a:extLst>
            <a:ext uri="{FF2B5EF4-FFF2-40B4-BE49-F238E27FC236}">
              <a16:creationId xmlns:a16="http://schemas.microsoft.com/office/drawing/2014/main" id="{00000000-0008-0000-0F00-00007F010000}"/>
            </a:ext>
          </a:extLst>
        </xdr:cNvPr>
        <xdr:cNvCxnSpPr/>
      </xdr:nvCxnSpPr>
      <xdr:spPr>
        <a:xfrm flipV="1">
          <a:off x="19545300" y="7017043"/>
          <a:ext cx="889000" cy="10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106414</xdr:rowOff>
    </xdr:from>
    <xdr:ext cx="599010" cy="259045"/>
    <xdr:sp macro="" textlink="">
      <xdr:nvSpPr>
        <xdr:cNvPr id="384" name="n_1aveValue【一般廃棄物処理施設】&#10;一人当たり有形固定資産（償却資産）額">
          <a:extLst>
            <a:ext uri="{FF2B5EF4-FFF2-40B4-BE49-F238E27FC236}">
              <a16:creationId xmlns:a16="http://schemas.microsoft.com/office/drawing/2014/main" id="{00000000-0008-0000-0F00-000080010000}"/>
            </a:ext>
          </a:extLst>
        </xdr:cNvPr>
        <xdr:cNvSpPr txBox="1"/>
      </xdr:nvSpPr>
      <xdr:spPr>
        <a:xfrm>
          <a:off x="21011095" y="7135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157769</xdr:rowOff>
    </xdr:from>
    <xdr:ext cx="599010" cy="259045"/>
    <xdr:sp macro="" textlink="">
      <xdr:nvSpPr>
        <xdr:cNvPr id="385" name="n_2aveValue【一般廃棄物処理施設】&#10;一人当たり有形固定資産（償却資産）額">
          <a:extLst>
            <a:ext uri="{FF2B5EF4-FFF2-40B4-BE49-F238E27FC236}">
              <a16:creationId xmlns:a16="http://schemas.microsoft.com/office/drawing/2014/main" id="{00000000-0008-0000-0F00-000081010000}"/>
            </a:ext>
          </a:extLst>
        </xdr:cNvPr>
        <xdr:cNvSpPr txBox="1"/>
      </xdr:nvSpPr>
      <xdr:spPr>
        <a:xfrm>
          <a:off x="20134795" y="7187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106044</xdr:rowOff>
    </xdr:from>
    <xdr:ext cx="599010" cy="259045"/>
    <xdr:sp macro="" textlink="">
      <xdr:nvSpPr>
        <xdr:cNvPr id="386" name="n_3aveValue【一般廃棄物処理施設】&#10;一人当たり有形固定資産（償却資産）額">
          <a:extLst>
            <a:ext uri="{FF2B5EF4-FFF2-40B4-BE49-F238E27FC236}">
              <a16:creationId xmlns:a16="http://schemas.microsoft.com/office/drawing/2014/main" id="{00000000-0008-0000-0F00-000082010000}"/>
            </a:ext>
          </a:extLst>
        </xdr:cNvPr>
        <xdr:cNvSpPr txBox="1"/>
      </xdr:nvSpPr>
      <xdr:spPr>
        <a:xfrm>
          <a:off x="19245795" y="713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126279</xdr:rowOff>
    </xdr:from>
    <xdr:ext cx="599010" cy="259045"/>
    <xdr:sp macro="" textlink="">
      <xdr:nvSpPr>
        <xdr:cNvPr id="387" name="n_4aveValue【一般廃棄物処理施設】&#10;一人当たり有形固定資産（償却資産）額">
          <a:extLst>
            <a:ext uri="{FF2B5EF4-FFF2-40B4-BE49-F238E27FC236}">
              <a16:creationId xmlns:a16="http://schemas.microsoft.com/office/drawing/2014/main" id="{00000000-0008-0000-0F00-000083010000}"/>
            </a:ext>
          </a:extLst>
        </xdr:cNvPr>
        <xdr:cNvSpPr txBox="1"/>
      </xdr:nvSpPr>
      <xdr:spPr>
        <a:xfrm>
          <a:off x="18356795" y="6812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153889</xdr:rowOff>
    </xdr:from>
    <xdr:ext cx="599010" cy="259045"/>
    <xdr:sp macro="" textlink="">
      <xdr:nvSpPr>
        <xdr:cNvPr id="388" name="n_1mainValue【一般廃棄物処理施設】&#10;一人当たり有形固定資産（償却資産）額">
          <a:extLst>
            <a:ext uri="{FF2B5EF4-FFF2-40B4-BE49-F238E27FC236}">
              <a16:creationId xmlns:a16="http://schemas.microsoft.com/office/drawing/2014/main" id="{00000000-0008-0000-0F00-000084010000}"/>
            </a:ext>
          </a:extLst>
        </xdr:cNvPr>
        <xdr:cNvSpPr txBox="1"/>
      </xdr:nvSpPr>
      <xdr:spPr>
        <a:xfrm>
          <a:off x="21011095" y="6668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54920</xdr:rowOff>
    </xdr:from>
    <xdr:ext cx="599010" cy="259045"/>
    <xdr:sp macro="" textlink="">
      <xdr:nvSpPr>
        <xdr:cNvPr id="389" name="n_2mainValue【一般廃棄物処理施設】&#10;一人当たり有形固定資産（償却資産）額">
          <a:extLst>
            <a:ext uri="{FF2B5EF4-FFF2-40B4-BE49-F238E27FC236}">
              <a16:creationId xmlns:a16="http://schemas.microsoft.com/office/drawing/2014/main" id="{00000000-0008-0000-0F00-000085010000}"/>
            </a:ext>
          </a:extLst>
        </xdr:cNvPr>
        <xdr:cNvSpPr txBox="1"/>
      </xdr:nvSpPr>
      <xdr:spPr>
        <a:xfrm>
          <a:off x="20134795" y="6741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65798</xdr:rowOff>
    </xdr:from>
    <xdr:ext cx="599010" cy="259045"/>
    <xdr:sp macro="" textlink="">
      <xdr:nvSpPr>
        <xdr:cNvPr id="390" name="n_3mainValue【一般廃棄物処理施設】&#10;一人当たり有形固定資産（償却資産）額">
          <a:extLst>
            <a:ext uri="{FF2B5EF4-FFF2-40B4-BE49-F238E27FC236}">
              <a16:creationId xmlns:a16="http://schemas.microsoft.com/office/drawing/2014/main" id="{00000000-0008-0000-0F00-000086010000}"/>
            </a:ext>
          </a:extLst>
        </xdr:cNvPr>
        <xdr:cNvSpPr txBox="1"/>
      </xdr:nvSpPr>
      <xdr:spPr>
        <a:xfrm>
          <a:off x="19245795" y="6752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1" name="正方形/長方形 390">
          <a:extLst>
            <a:ext uri="{FF2B5EF4-FFF2-40B4-BE49-F238E27FC236}">
              <a16:creationId xmlns:a16="http://schemas.microsoft.com/office/drawing/2014/main" id="{00000000-0008-0000-0F00-000087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2" name="正方形/長方形 391">
          <a:extLst>
            <a:ext uri="{FF2B5EF4-FFF2-40B4-BE49-F238E27FC236}">
              <a16:creationId xmlns:a16="http://schemas.microsoft.com/office/drawing/2014/main" id="{00000000-0008-0000-0F00-000088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3" name="正方形/長方形 392">
          <a:extLst>
            <a:ext uri="{FF2B5EF4-FFF2-40B4-BE49-F238E27FC236}">
              <a16:creationId xmlns:a16="http://schemas.microsoft.com/office/drawing/2014/main" id="{00000000-0008-0000-0F00-000089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4" name="正方形/長方形 393">
          <a:extLst>
            <a:ext uri="{FF2B5EF4-FFF2-40B4-BE49-F238E27FC236}">
              <a16:creationId xmlns:a16="http://schemas.microsoft.com/office/drawing/2014/main" id="{00000000-0008-0000-0F00-00008A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95" name="正方形/長方形 394">
          <a:extLst>
            <a:ext uri="{FF2B5EF4-FFF2-40B4-BE49-F238E27FC236}">
              <a16:creationId xmlns:a16="http://schemas.microsoft.com/office/drawing/2014/main" id="{00000000-0008-0000-0F00-00008B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96" name="正方形/長方形 395">
          <a:extLst>
            <a:ext uri="{FF2B5EF4-FFF2-40B4-BE49-F238E27FC236}">
              <a16:creationId xmlns:a16="http://schemas.microsoft.com/office/drawing/2014/main" id="{00000000-0008-0000-0F00-00008C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7" name="正方形/長方形 396">
          <a:extLst>
            <a:ext uri="{FF2B5EF4-FFF2-40B4-BE49-F238E27FC236}">
              <a16:creationId xmlns:a16="http://schemas.microsoft.com/office/drawing/2014/main" id="{00000000-0008-0000-0F00-00008D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8" name="正方形/長方形 397">
          <a:extLst>
            <a:ext uri="{FF2B5EF4-FFF2-40B4-BE49-F238E27FC236}">
              <a16:creationId xmlns:a16="http://schemas.microsoft.com/office/drawing/2014/main" id="{00000000-0008-0000-0F00-00008E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9" name="テキスト ボックス 398">
          <a:extLst>
            <a:ext uri="{FF2B5EF4-FFF2-40B4-BE49-F238E27FC236}">
              <a16:creationId xmlns:a16="http://schemas.microsoft.com/office/drawing/2014/main" id="{00000000-0008-0000-0F00-00008F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01" name="テキスト ボックス 400">
          <a:extLst>
            <a:ext uri="{FF2B5EF4-FFF2-40B4-BE49-F238E27FC236}">
              <a16:creationId xmlns:a16="http://schemas.microsoft.com/office/drawing/2014/main" id="{00000000-0008-0000-0F00-000091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03" name="テキスト ボックス 402">
          <a:extLst>
            <a:ext uri="{FF2B5EF4-FFF2-40B4-BE49-F238E27FC236}">
              <a16:creationId xmlns:a16="http://schemas.microsoft.com/office/drawing/2014/main" id="{00000000-0008-0000-0F00-000093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05" name="テキスト ボックス 404">
          <a:extLst>
            <a:ext uri="{FF2B5EF4-FFF2-40B4-BE49-F238E27FC236}">
              <a16:creationId xmlns:a16="http://schemas.microsoft.com/office/drawing/2014/main" id="{00000000-0008-0000-0F00-000095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07" name="テキスト ボックス 406">
          <a:extLst>
            <a:ext uri="{FF2B5EF4-FFF2-40B4-BE49-F238E27FC236}">
              <a16:creationId xmlns:a16="http://schemas.microsoft.com/office/drawing/2014/main" id="{00000000-0008-0000-0F00-000097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09" name="テキスト ボックス 408">
          <a:extLst>
            <a:ext uri="{FF2B5EF4-FFF2-40B4-BE49-F238E27FC236}">
              <a16:creationId xmlns:a16="http://schemas.microsoft.com/office/drawing/2014/main" id="{00000000-0008-0000-0F00-000099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10" name="直線コネクタ 409">
          <a:extLst>
            <a:ext uri="{FF2B5EF4-FFF2-40B4-BE49-F238E27FC236}">
              <a16:creationId xmlns:a16="http://schemas.microsoft.com/office/drawing/2014/main" id="{00000000-0008-0000-0F00-00009A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2" name="直線コネクタ 411">
          <a:extLst>
            <a:ext uri="{FF2B5EF4-FFF2-40B4-BE49-F238E27FC236}">
              <a16:creationId xmlns:a16="http://schemas.microsoft.com/office/drawing/2014/main" id="{00000000-0008-0000-0F00-00009C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3" name="【保健センター・保健所】&#10;有形固定資産減価償却率グラフ枠">
          <a:extLst>
            <a:ext uri="{FF2B5EF4-FFF2-40B4-BE49-F238E27FC236}">
              <a16:creationId xmlns:a16="http://schemas.microsoft.com/office/drawing/2014/main" id="{00000000-0008-0000-0F00-00009D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64</xdr:row>
      <xdr:rowOff>167640</xdr:rowOff>
    </xdr:to>
    <xdr:cxnSp macro="">
      <xdr:nvCxnSpPr>
        <xdr:cNvPr id="414" name="直線コネクタ 413">
          <a:extLst>
            <a:ext uri="{FF2B5EF4-FFF2-40B4-BE49-F238E27FC236}">
              <a16:creationId xmlns:a16="http://schemas.microsoft.com/office/drawing/2014/main" id="{00000000-0008-0000-0F00-00009E010000}"/>
            </a:ext>
          </a:extLst>
        </xdr:cNvPr>
        <xdr:cNvCxnSpPr/>
      </xdr:nvCxnSpPr>
      <xdr:spPr>
        <a:xfrm flipV="1">
          <a:off x="16318864" y="960120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65</xdr:row>
      <xdr:rowOff>17</xdr:rowOff>
    </xdr:from>
    <xdr:ext cx="405111" cy="259045"/>
    <xdr:sp macro="" textlink="">
      <xdr:nvSpPr>
        <xdr:cNvPr id="415" name="【保健センター・保健所】&#10;有形固定資産減価償却率最小値テキスト">
          <a:extLst>
            <a:ext uri="{FF2B5EF4-FFF2-40B4-BE49-F238E27FC236}">
              <a16:creationId xmlns:a16="http://schemas.microsoft.com/office/drawing/2014/main" id="{00000000-0008-0000-0F00-00009F010000}"/>
            </a:ext>
          </a:extLst>
        </xdr:cNvPr>
        <xdr:cNvSpPr txBox="1"/>
      </xdr:nvSpPr>
      <xdr:spPr>
        <a:xfrm>
          <a:off x="16357600" y="1114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167640</xdr:rowOff>
    </xdr:from>
    <xdr:to>
      <xdr:col>86</xdr:col>
      <xdr:colOff>25400</xdr:colOff>
      <xdr:row>64</xdr:row>
      <xdr:rowOff>167640</xdr:rowOff>
    </xdr:to>
    <xdr:cxnSp macro="">
      <xdr:nvCxnSpPr>
        <xdr:cNvPr id="416" name="直線コネクタ 415">
          <a:extLst>
            <a:ext uri="{FF2B5EF4-FFF2-40B4-BE49-F238E27FC236}">
              <a16:creationId xmlns:a16="http://schemas.microsoft.com/office/drawing/2014/main" id="{00000000-0008-0000-0F00-0000A0010000}"/>
            </a:ext>
          </a:extLst>
        </xdr:cNvPr>
        <xdr:cNvCxnSpPr/>
      </xdr:nvCxnSpPr>
      <xdr:spPr>
        <a:xfrm>
          <a:off x="16230600" y="1114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340478" cy="259045"/>
    <xdr:sp macro="" textlink="">
      <xdr:nvSpPr>
        <xdr:cNvPr id="417" name="【保健センター・保健所】&#10;有形固定資産減価償却率最大値テキスト">
          <a:extLst>
            <a:ext uri="{FF2B5EF4-FFF2-40B4-BE49-F238E27FC236}">
              <a16:creationId xmlns:a16="http://schemas.microsoft.com/office/drawing/2014/main" id="{00000000-0008-0000-0F00-0000A1010000}"/>
            </a:ext>
          </a:extLst>
        </xdr:cNvPr>
        <xdr:cNvSpPr txBox="1"/>
      </xdr:nvSpPr>
      <xdr:spPr>
        <a:xfrm>
          <a:off x="16357600" y="937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418" name="直線コネクタ 417">
          <a:extLst>
            <a:ext uri="{FF2B5EF4-FFF2-40B4-BE49-F238E27FC236}">
              <a16:creationId xmlns:a16="http://schemas.microsoft.com/office/drawing/2014/main" id="{00000000-0008-0000-0F00-0000A2010000}"/>
            </a:ext>
          </a:extLst>
        </xdr:cNvPr>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140987</xdr:rowOff>
    </xdr:from>
    <xdr:ext cx="405111" cy="259045"/>
    <xdr:sp macro="" textlink="">
      <xdr:nvSpPr>
        <xdr:cNvPr id="419" name="【保健センター・保健所】&#10;有形固定資産減価償却率平均値テキスト">
          <a:extLst>
            <a:ext uri="{FF2B5EF4-FFF2-40B4-BE49-F238E27FC236}">
              <a16:creationId xmlns:a16="http://schemas.microsoft.com/office/drawing/2014/main" id="{00000000-0008-0000-0F00-0000A3010000}"/>
            </a:ext>
          </a:extLst>
        </xdr:cNvPr>
        <xdr:cNvSpPr txBox="1"/>
      </xdr:nvSpPr>
      <xdr:spPr>
        <a:xfrm>
          <a:off x="16357600" y="10427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162560</xdr:rowOff>
    </xdr:from>
    <xdr:to>
      <xdr:col>85</xdr:col>
      <xdr:colOff>177800</xdr:colOff>
      <xdr:row>61</xdr:row>
      <xdr:rowOff>92710</xdr:rowOff>
    </xdr:to>
    <xdr:sp macro="" textlink="">
      <xdr:nvSpPr>
        <xdr:cNvPr id="420" name="フローチャート: 判断 419">
          <a:extLst>
            <a:ext uri="{FF2B5EF4-FFF2-40B4-BE49-F238E27FC236}">
              <a16:creationId xmlns:a16="http://schemas.microsoft.com/office/drawing/2014/main" id="{00000000-0008-0000-0F00-0000A4010000}"/>
            </a:ext>
          </a:extLst>
        </xdr:cNvPr>
        <xdr:cNvSpPr/>
      </xdr:nvSpPr>
      <xdr:spPr>
        <a:xfrm>
          <a:off x="162687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90170</xdr:rowOff>
    </xdr:from>
    <xdr:to>
      <xdr:col>81</xdr:col>
      <xdr:colOff>101600</xdr:colOff>
      <xdr:row>62</xdr:row>
      <xdr:rowOff>20320</xdr:rowOff>
    </xdr:to>
    <xdr:sp macro="" textlink="">
      <xdr:nvSpPr>
        <xdr:cNvPr id="421" name="フローチャート: 判断 420">
          <a:extLst>
            <a:ext uri="{FF2B5EF4-FFF2-40B4-BE49-F238E27FC236}">
              <a16:creationId xmlns:a16="http://schemas.microsoft.com/office/drawing/2014/main" id="{00000000-0008-0000-0F00-0000A5010000}"/>
            </a:ext>
          </a:extLst>
        </xdr:cNvPr>
        <xdr:cNvSpPr/>
      </xdr:nvSpPr>
      <xdr:spPr>
        <a:xfrm>
          <a:off x="154305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23495</xdr:rowOff>
    </xdr:from>
    <xdr:to>
      <xdr:col>76</xdr:col>
      <xdr:colOff>165100</xdr:colOff>
      <xdr:row>61</xdr:row>
      <xdr:rowOff>125095</xdr:rowOff>
    </xdr:to>
    <xdr:sp macro="" textlink="">
      <xdr:nvSpPr>
        <xdr:cNvPr id="422" name="フローチャート: 判断 421">
          <a:extLst>
            <a:ext uri="{FF2B5EF4-FFF2-40B4-BE49-F238E27FC236}">
              <a16:creationId xmlns:a16="http://schemas.microsoft.com/office/drawing/2014/main" id="{00000000-0008-0000-0F00-0000A6010000}"/>
            </a:ext>
          </a:extLst>
        </xdr:cNvPr>
        <xdr:cNvSpPr/>
      </xdr:nvSpPr>
      <xdr:spPr>
        <a:xfrm>
          <a:off x="145415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63500</xdr:rowOff>
    </xdr:from>
    <xdr:to>
      <xdr:col>72</xdr:col>
      <xdr:colOff>38100</xdr:colOff>
      <xdr:row>60</xdr:row>
      <xdr:rowOff>165100</xdr:rowOff>
    </xdr:to>
    <xdr:sp macro="" textlink="">
      <xdr:nvSpPr>
        <xdr:cNvPr id="423" name="フローチャート: 判断 422">
          <a:extLst>
            <a:ext uri="{FF2B5EF4-FFF2-40B4-BE49-F238E27FC236}">
              <a16:creationId xmlns:a16="http://schemas.microsoft.com/office/drawing/2014/main" id="{00000000-0008-0000-0F00-0000A7010000}"/>
            </a:ext>
          </a:extLst>
        </xdr:cNvPr>
        <xdr:cNvSpPr/>
      </xdr:nvSpPr>
      <xdr:spPr>
        <a:xfrm>
          <a:off x="13652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133985</xdr:rowOff>
    </xdr:from>
    <xdr:to>
      <xdr:col>67</xdr:col>
      <xdr:colOff>101600</xdr:colOff>
      <xdr:row>62</xdr:row>
      <xdr:rowOff>64135</xdr:rowOff>
    </xdr:to>
    <xdr:sp macro="" textlink="">
      <xdr:nvSpPr>
        <xdr:cNvPr id="424" name="フローチャート: 判断 423">
          <a:extLst>
            <a:ext uri="{FF2B5EF4-FFF2-40B4-BE49-F238E27FC236}">
              <a16:creationId xmlns:a16="http://schemas.microsoft.com/office/drawing/2014/main" id="{00000000-0008-0000-0F00-0000A8010000}"/>
            </a:ext>
          </a:extLst>
        </xdr:cNvPr>
        <xdr:cNvSpPr/>
      </xdr:nvSpPr>
      <xdr:spPr>
        <a:xfrm>
          <a:off x="12763500" y="105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25" name="テキスト ボックス 424">
          <a:extLst>
            <a:ext uri="{FF2B5EF4-FFF2-40B4-BE49-F238E27FC236}">
              <a16:creationId xmlns:a16="http://schemas.microsoft.com/office/drawing/2014/main" id="{00000000-0008-0000-0F00-0000A9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26" name="テキスト ボックス 425">
          <a:extLst>
            <a:ext uri="{FF2B5EF4-FFF2-40B4-BE49-F238E27FC236}">
              <a16:creationId xmlns:a16="http://schemas.microsoft.com/office/drawing/2014/main" id="{00000000-0008-0000-0F00-0000AA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7" name="テキスト ボックス 426">
          <a:extLst>
            <a:ext uri="{FF2B5EF4-FFF2-40B4-BE49-F238E27FC236}">
              <a16:creationId xmlns:a16="http://schemas.microsoft.com/office/drawing/2014/main" id="{00000000-0008-0000-0F00-0000AB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8" name="テキスト ボックス 427">
          <a:extLst>
            <a:ext uri="{FF2B5EF4-FFF2-40B4-BE49-F238E27FC236}">
              <a16:creationId xmlns:a16="http://schemas.microsoft.com/office/drawing/2014/main" id="{00000000-0008-0000-0F00-0000AC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9" name="テキスト ボックス 428">
          <a:extLst>
            <a:ext uri="{FF2B5EF4-FFF2-40B4-BE49-F238E27FC236}">
              <a16:creationId xmlns:a16="http://schemas.microsoft.com/office/drawing/2014/main" id="{00000000-0008-0000-0F00-0000AD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162560</xdr:rowOff>
    </xdr:from>
    <xdr:to>
      <xdr:col>85</xdr:col>
      <xdr:colOff>177800</xdr:colOff>
      <xdr:row>60</xdr:row>
      <xdr:rowOff>92710</xdr:rowOff>
    </xdr:to>
    <xdr:sp macro="" textlink="">
      <xdr:nvSpPr>
        <xdr:cNvPr id="430" name="楕円 429">
          <a:extLst>
            <a:ext uri="{FF2B5EF4-FFF2-40B4-BE49-F238E27FC236}">
              <a16:creationId xmlns:a16="http://schemas.microsoft.com/office/drawing/2014/main" id="{00000000-0008-0000-0F00-0000AE010000}"/>
            </a:ext>
          </a:extLst>
        </xdr:cNvPr>
        <xdr:cNvSpPr/>
      </xdr:nvSpPr>
      <xdr:spPr>
        <a:xfrm>
          <a:off x="162687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13987</xdr:rowOff>
    </xdr:from>
    <xdr:ext cx="405111" cy="259045"/>
    <xdr:sp macro="" textlink="">
      <xdr:nvSpPr>
        <xdr:cNvPr id="431" name="【保健センター・保健所】&#10;有形固定資産減価償却率該当値テキスト">
          <a:extLst>
            <a:ext uri="{FF2B5EF4-FFF2-40B4-BE49-F238E27FC236}">
              <a16:creationId xmlns:a16="http://schemas.microsoft.com/office/drawing/2014/main" id="{00000000-0008-0000-0F00-0000AF010000}"/>
            </a:ext>
          </a:extLst>
        </xdr:cNvPr>
        <xdr:cNvSpPr txBox="1"/>
      </xdr:nvSpPr>
      <xdr:spPr>
        <a:xfrm>
          <a:off x="16357600" y="1012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99695</xdr:rowOff>
    </xdr:from>
    <xdr:to>
      <xdr:col>81</xdr:col>
      <xdr:colOff>101600</xdr:colOff>
      <xdr:row>60</xdr:row>
      <xdr:rowOff>29845</xdr:rowOff>
    </xdr:to>
    <xdr:sp macro="" textlink="">
      <xdr:nvSpPr>
        <xdr:cNvPr id="432" name="楕円 431">
          <a:extLst>
            <a:ext uri="{FF2B5EF4-FFF2-40B4-BE49-F238E27FC236}">
              <a16:creationId xmlns:a16="http://schemas.microsoft.com/office/drawing/2014/main" id="{00000000-0008-0000-0F00-0000B0010000}"/>
            </a:ext>
          </a:extLst>
        </xdr:cNvPr>
        <xdr:cNvSpPr/>
      </xdr:nvSpPr>
      <xdr:spPr>
        <a:xfrm>
          <a:off x="15430500" y="1021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150495</xdr:rowOff>
    </xdr:from>
    <xdr:to>
      <xdr:col>85</xdr:col>
      <xdr:colOff>127000</xdr:colOff>
      <xdr:row>60</xdr:row>
      <xdr:rowOff>41910</xdr:rowOff>
    </xdr:to>
    <xdr:cxnSp macro="">
      <xdr:nvCxnSpPr>
        <xdr:cNvPr id="433" name="直線コネクタ 432">
          <a:extLst>
            <a:ext uri="{FF2B5EF4-FFF2-40B4-BE49-F238E27FC236}">
              <a16:creationId xmlns:a16="http://schemas.microsoft.com/office/drawing/2014/main" id="{00000000-0008-0000-0F00-0000B1010000}"/>
            </a:ext>
          </a:extLst>
        </xdr:cNvPr>
        <xdr:cNvCxnSpPr/>
      </xdr:nvCxnSpPr>
      <xdr:spPr>
        <a:xfrm>
          <a:off x="15481300" y="10266045"/>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65405</xdr:rowOff>
    </xdr:from>
    <xdr:to>
      <xdr:col>76</xdr:col>
      <xdr:colOff>165100</xdr:colOff>
      <xdr:row>59</xdr:row>
      <xdr:rowOff>167005</xdr:rowOff>
    </xdr:to>
    <xdr:sp macro="" textlink="">
      <xdr:nvSpPr>
        <xdr:cNvPr id="434" name="楕円 433">
          <a:extLst>
            <a:ext uri="{FF2B5EF4-FFF2-40B4-BE49-F238E27FC236}">
              <a16:creationId xmlns:a16="http://schemas.microsoft.com/office/drawing/2014/main" id="{00000000-0008-0000-0F00-0000B2010000}"/>
            </a:ext>
          </a:extLst>
        </xdr:cNvPr>
        <xdr:cNvSpPr/>
      </xdr:nvSpPr>
      <xdr:spPr>
        <a:xfrm>
          <a:off x="14541500" y="1018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116205</xdr:rowOff>
    </xdr:from>
    <xdr:to>
      <xdr:col>81</xdr:col>
      <xdr:colOff>50800</xdr:colOff>
      <xdr:row>59</xdr:row>
      <xdr:rowOff>150495</xdr:rowOff>
    </xdr:to>
    <xdr:cxnSp macro="">
      <xdr:nvCxnSpPr>
        <xdr:cNvPr id="435" name="直線コネクタ 434">
          <a:extLst>
            <a:ext uri="{FF2B5EF4-FFF2-40B4-BE49-F238E27FC236}">
              <a16:creationId xmlns:a16="http://schemas.microsoft.com/office/drawing/2014/main" id="{00000000-0008-0000-0F00-0000B3010000}"/>
            </a:ext>
          </a:extLst>
        </xdr:cNvPr>
        <xdr:cNvCxnSpPr/>
      </xdr:nvCxnSpPr>
      <xdr:spPr>
        <a:xfrm>
          <a:off x="14592300" y="1023175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17780</xdr:rowOff>
    </xdr:from>
    <xdr:to>
      <xdr:col>72</xdr:col>
      <xdr:colOff>38100</xdr:colOff>
      <xdr:row>59</xdr:row>
      <xdr:rowOff>119380</xdr:rowOff>
    </xdr:to>
    <xdr:sp macro="" textlink="">
      <xdr:nvSpPr>
        <xdr:cNvPr id="436" name="楕円 435">
          <a:extLst>
            <a:ext uri="{FF2B5EF4-FFF2-40B4-BE49-F238E27FC236}">
              <a16:creationId xmlns:a16="http://schemas.microsoft.com/office/drawing/2014/main" id="{00000000-0008-0000-0F00-0000B4010000}"/>
            </a:ext>
          </a:extLst>
        </xdr:cNvPr>
        <xdr:cNvSpPr/>
      </xdr:nvSpPr>
      <xdr:spPr>
        <a:xfrm>
          <a:off x="13652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68580</xdr:rowOff>
    </xdr:from>
    <xdr:to>
      <xdr:col>76</xdr:col>
      <xdr:colOff>114300</xdr:colOff>
      <xdr:row>59</xdr:row>
      <xdr:rowOff>116205</xdr:rowOff>
    </xdr:to>
    <xdr:cxnSp macro="">
      <xdr:nvCxnSpPr>
        <xdr:cNvPr id="437" name="直線コネクタ 436">
          <a:extLst>
            <a:ext uri="{FF2B5EF4-FFF2-40B4-BE49-F238E27FC236}">
              <a16:creationId xmlns:a16="http://schemas.microsoft.com/office/drawing/2014/main" id="{00000000-0008-0000-0F00-0000B5010000}"/>
            </a:ext>
          </a:extLst>
        </xdr:cNvPr>
        <xdr:cNvCxnSpPr/>
      </xdr:nvCxnSpPr>
      <xdr:spPr>
        <a:xfrm>
          <a:off x="13703300" y="1018413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11447</xdr:rowOff>
    </xdr:from>
    <xdr:ext cx="405111" cy="259045"/>
    <xdr:sp macro="" textlink="">
      <xdr:nvSpPr>
        <xdr:cNvPr id="438" name="n_1aveValue【保健センター・保健所】&#10;有形固定資産減価償却率">
          <a:extLst>
            <a:ext uri="{FF2B5EF4-FFF2-40B4-BE49-F238E27FC236}">
              <a16:creationId xmlns:a16="http://schemas.microsoft.com/office/drawing/2014/main" id="{00000000-0008-0000-0F00-0000B6010000}"/>
            </a:ext>
          </a:extLst>
        </xdr:cNvPr>
        <xdr:cNvSpPr txBox="1"/>
      </xdr:nvSpPr>
      <xdr:spPr>
        <a:xfrm>
          <a:off x="15266044" y="1064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116222</xdr:rowOff>
    </xdr:from>
    <xdr:ext cx="405111" cy="259045"/>
    <xdr:sp macro="" textlink="">
      <xdr:nvSpPr>
        <xdr:cNvPr id="439" name="n_2aveValue【保健センター・保健所】&#10;有形固定資産減価償却率">
          <a:extLst>
            <a:ext uri="{FF2B5EF4-FFF2-40B4-BE49-F238E27FC236}">
              <a16:creationId xmlns:a16="http://schemas.microsoft.com/office/drawing/2014/main" id="{00000000-0008-0000-0F00-0000B7010000}"/>
            </a:ext>
          </a:extLst>
        </xdr:cNvPr>
        <xdr:cNvSpPr txBox="1"/>
      </xdr:nvSpPr>
      <xdr:spPr>
        <a:xfrm>
          <a:off x="14389744" y="105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156227</xdr:rowOff>
    </xdr:from>
    <xdr:ext cx="405111" cy="259045"/>
    <xdr:sp macro="" textlink="">
      <xdr:nvSpPr>
        <xdr:cNvPr id="440" name="n_3aveValue【保健センター・保健所】&#10;有形固定資産減価償却率">
          <a:extLst>
            <a:ext uri="{FF2B5EF4-FFF2-40B4-BE49-F238E27FC236}">
              <a16:creationId xmlns:a16="http://schemas.microsoft.com/office/drawing/2014/main" id="{00000000-0008-0000-0F00-0000B8010000}"/>
            </a:ext>
          </a:extLst>
        </xdr:cNvPr>
        <xdr:cNvSpPr txBox="1"/>
      </xdr:nvSpPr>
      <xdr:spPr>
        <a:xfrm>
          <a:off x="13500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80662</xdr:rowOff>
    </xdr:from>
    <xdr:ext cx="405111" cy="259045"/>
    <xdr:sp macro="" textlink="">
      <xdr:nvSpPr>
        <xdr:cNvPr id="441" name="n_4aveValue【保健センター・保健所】&#10;有形固定資産減価償却率">
          <a:extLst>
            <a:ext uri="{FF2B5EF4-FFF2-40B4-BE49-F238E27FC236}">
              <a16:creationId xmlns:a16="http://schemas.microsoft.com/office/drawing/2014/main" id="{00000000-0008-0000-0F00-0000B9010000}"/>
            </a:ext>
          </a:extLst>
        </xdr:cNvPr>
        <xdr:cNvSpPr txBox="1"/>
      </xdr:nvSpPr>
      <xdr:spPr>
        <a:xfrm>
          <a:off x="12611744" y="10367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46372</xdr:rowOff>
    </xdr:from>
    <xdr:ext cx="405111" cy="259045"/>
    <xdr:sp macro="" textlink="">
      <xdr:nvSpPr>
        <xdr:cNvPr id="442" name="n_1mainValue【保健センター・保健所】&#10;有形固定資産減価償却率">
          <a:extLst>
            <a:ext uri="{FF2B5EF4-FFF2-40B4-BE49-F238E27FC236}">
              <a16:creationId xmlns:a16="http://schemas.microsoft.com/office/drawing/2014/main" id="{00000000-0008-0000-0F00-0000BA010000}"/>
            </a:ext>
          </a:extLst>
        </xdr:cNvPr>
        <xdr:cNvSpPr txBox="1"/>
      </xdr:nvSpPr>
      <xdr:spPr>
        <a:xfrm>
          <a:off x="152660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12082</xdr:rowOff>
    </xdr:from>
    <xdr:ext cx="405111" cy="259045"/>
    <xdr:sp macro="" textlink="">
      <xdr:nvSpPr>
        <xdr:cNvPr id="443" name="n_2mainValue【保健センター・保健所】&#10;有形固定資産減価償却率">
          <a:extLst>
            <a:ext uri="{FF2B5EF4-FFF2-40B4-BE49-F238E27FC236}">
              <a16:creationId xmlns:a16="http://schemas.microsoft.com/office/drawing/2014/main" id="{00000000-0008-0000-0F00-0000BB010000}"/>
            </a:ext>
          </a:extLst>
        </xdr:cNvPr>
        <xdr:cNvSpPr txBox="1"/>
      </xdr:nvSpPr>
      <xdr:spPr>
        <a:xfrm>
          <a:off x="14389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135907</xdr:rowOff>
    </xdr:from>
    <xdr:ext cx="405111" cy="259045"/>
    <xdr:sp macro="" textlink="">
      <xdr:nvSpPr>
        <xdr:cNvPr id="444" name="n_3mainValue【保健センター・保健所】&#10;有形固定資産減価償却率">
          <a:extLst>
            <a:ext uri="{FF2B5EF4-FFF2-40B4-BE49-F238E27FC236}">
              <a16:creationId xmlns:a16="http://schemas.microsoft.com/office/drawing/2014/main" id="{00000000-0008-0000-0F00-0000BC010000}"/>
            </a:ext>
          </a:extLst>
        </xdr:cNvPr>
        <xdr:cNvSpPr txBox="1"/>
      </xdr:nvSpPr>
      <xdr:spPr>
        <a:xfrm>
          <a:off x="13500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5" name="正方形/長方形 444">
          <a:extLst>
            <a:ext uri="{FF2B5EF4-FFF2-40B4-BE49-F238E27FC236}">
              <a16:creationId xmlns:a16="http://schemas.microsoft.com/office/drawing/2014/main" id="{00000000-0008-0000-0F00-0000BD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6" name="正方形/長方形 445">
          <a:extLst>
            <a:ext uri="{FF2B5EF4-FFF2-40B4-BE49-F238E27FC236}">
              <a16:creationId xmlns:a16="http://schemas.microsoft.com/office/drawing/2014/main" id="{00000000-0008-0000-0F00-0000BE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7" name="正方形/長方形 446">
          <a:extLst>
            <a:ext uri="{FF2B5EF4-FFF2-40B4-BE49-F238E27FC236}">
              <a16:creationId xmlns:a16="http://schemas.microsoft.com/office/drawing/2014/main" id="{00000000-0008-0000-0F00-0000BF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8" name="正方形/長方形 447">
          <a:extLst>
            <a:ext uri="{FF2B5EF4-FFF2-40B4-BE49-F238E27FC236}">
              <a16:creationId xmlns:a16="http://schemas.microsoft.com/office/drawing/2014/main" id="{00000000-0008-0000-0F00-0000C0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9" name="正方形/長方形 448">
          <a:extLst>
            <a:ext uri="{FF2B5EF4-FFF2-40B4-BE49-F238E27FC236}">
              <a16:creationId xmlns:a16="http://schemas.microsoft.com/office/drawing/2014/main" id="{00000000-0008-0000-0F00-0000C1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0" name="正方形/長方形 449">
          <a:extLst>
            <a:ext uri="{FF2B5EF4-FFF2-40B4-BE49-F238E27FC236}">
              <a16:creationId xmlns:a16="http://schemas.microsoft.com/office/drawing/2014/main" id="{00000000-0008-0000-0F00-0000C2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1" name="正方形/長方形 450">
          <a:extLst>
            <a:ext uri="{FF2B5EF4-FFF2-40B4-BE49-F238E27FC236}">
              <a16:creationId xmlns:a16="http://schemas.microsoft.com/office/drawing/2014/main" id="{00000000-0008-0000-0F00-0000C3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2" name="正方形/長方形 451">
          <a:extLst>
            <a:ext uri="{FF2B5EF4-FFF2-40B4-BE49-F238E27FC236}">
              <a16:creationId xmlns:a16="http://schemas.microsoft.com/office/drawing/2014/main" id="{00000000-0008-0000-0F00-0000C4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56" name="テキスト ボックス 455">
          <a:extLst>
            <a:ext uri="{FF2B5EF4-FFF2-40B4-BE49-F238E27FC236}">
              <a16:creationId xmlns:a16="http://schemas.microsoft.com/office/drawing/2014/main" id="{00000000-0008-0000-0F00-0000C8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58" name="テキスト ボックス 457">
          <a:extLst>
            <a:ext uri="{FF2B5EF4-FFF2-40B4-BE49-F238E27FC236}">
              <a16:creationId xmlns:a16="http://schemas.microsoft.com/office/drawing/2014/main" id="{00000000-0008-0000-0F00-0000CA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0" name="テキスト ボックス 459">
          <a:extLst>
            <a:ext uri="{FF2B5EF4-FFF2-40B4-BE49-F238E27FC236}">
              <a16:creationId xmlns:a16="http://schemas.microsoft.com/office/drawing/2014/main" id="{00000000-0008-0000-0F00-0000CC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2" name="テキスト ボックス 461">
          <a:extLst>
            <a:ext uri="{FF2B5EF4-FFF2-40B4-BE49-F238E27FC236}">
              <a16:creationId xmlns:a16="http://schemas.microsoft.com/office/drawing/2014/main" id="{00000000-0008-0000-0F00-0000CE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4" name="テキスト ボックス 463">
          <a:extLst>
            <a:ext uri="{FF2B5EF4-FFF2-40B4-BE49-F238E27FC236}">
              <a16:creationId xmlns:a16="http://schemas.microsoft.com/office/drawing/2014/main" id="{00000000-0008-0000-0F00-0000D0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5" name="直線コネクタ 464">
          <a:extLst>
            <a:ext uri="{FF2B5EF4-FFF2-40B4-BE49-F238E27FC236}">
              <a16:creationId xmlns:a16="http://schemas.microsoft.com/office/drawing/2014/main" id="{00000000-0008-0000-0F00-0000D1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7" name="【保健センター・保健所】&#10;一人当たり面積グラフ枠">
          <a:extLst>
            <a:ext uri="{FF2B5EF4-FFF2-40B4-BE49-F238E27FC236}">
              <a16:creationId xmlns:a16="http://schemas.microsoft.com/office/drawing/2014/main" id="{00000000-0008-0000-0F00-0000D3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91440</xdr:rowOff>
    </xdr:from>
    <xdr:to>
      <xdr:col>116</xdr:col>
      <xdr:colOff>62864</xdr:colOff>
      <xdr:row>64</xdr:row>
      <xdr:rowOff>43815</xdr:rowOff>
    </xdr:to>
    <xdr:cxnSp macro="">
      <xdr:nvCxnSpPr>
        <xdr:cNvPr id="468" name="直線コネクタ 467">
          <a:extLst>
            <a:ext uri="{FF2B5EF4-FFF2-40B4-BE49-F238E27FC236}">
              <a16:creationId xmlns:a16="http://schemas.microsoft.com/office/drawing/2014/main" id="{00000000-0008-0000-0F00-0000D4010000}"/>
            </a:ext>
          </a:extLst>
        </xdr:cNvPr>
        <xdr:cNvCxnSpPr/>
      </xdr:nvCxnSpPr>
      <xdr:spPr>
        <a:xfrm flipV="1">
          <a:off x="22160864" y="9692640"/>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47642</xdr:rowOff>
    </xdr:from>
    <xdr:ext cx="469744" cy="259045"/>
    <xdr:sp macro="" textlink="">
      <xdr:nvSpPr>
        <xdr:cNvPr id="469" name="【保健センター・保健所】&#10;一人当たり面積最小値テキスト">
          <a:extLst>
            <a:ext uri="{FF2B5EF4-FFF2-40B4-BE49-F238E27FC236}">
              <a16:creationId xmlns:a16="http://schemas.microsoft.com/office/drawing/2014/main" id="{00000000-0008-0000-0F00-0000D5010000}"/>
            </a:ext>
          </a:extLst>
        </xdr:cNvPr>
        <xdr:cNvSpPr txBox="1"/>
      </xdr:nvSpPr>
      <xdr:spPr>
        <a:xfrm>
          <a:off x="22199600" y="11020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43815</xdr:rowOff>
    </xdr:from>
    <xdr:to>
      <xdr:col>116</xdr:col>
      <xdr:colOff>152400</xdr:colOff>
      <xdr:row>64</xdr:row>
      <xdr:rowOff>43815</xdr:rowOff>
    </xdr:to>
    <xdr:cxnSp macro="">
      <xdr:nvCxnSpPr>
        <xdr:cNvPr id="470" name="直線コネクタ 469">
          <a:extLst>
            <a:ext uri="{FF2B5EF4-FFF2-40B4-BE49-F238E27FC236}">
              <a16:creationId xmlns:a16="http://schemas.microsoft.com/office/drawing/2014/main" id="{00000000-0008-0000-0F00-0000D6010000}"/>
            </a:ext>
          </a:extLst>
        </xdr:cNvPr>
        <xdr:cNvCxnSpPr/>
      </xdr:nvCxnSpPr>
      <xdr:spPr>
        <a:xfrm>
          <a:off x="22072600" y="1101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38117</xdr:rowOff>
    </xdr:from>
    <xdr:ext cx="469744" cy="259045"/>
    <xdr:sp macro="" textlink="">
      <xdr:nvSpPr>
        <xdr:cNvPr id="471" name="【保健センター・保健所】&#10;一人当たり面積最大値テキスト">
          <a:extLst>
            <a:ext uri="{FF2B5EF4-FFF2-40B4-BE49-F238E27FC236}">
              <a16:creationId xmlns:a16="http://schemas.microsoft.com/office/drawing/2014/main" id="{00000000-0008-0000-0F00-0000D7010000}"/>
            </a:ext>
          </a:extLst>
        </xdr:cNvPr>
        <xdr:cNvSpPr txBox="1"/>
      </xdr:nvSpPr>
      <xdr:spPr>
        <a:xfrm>
          <a:off x="22199600" y="946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91440</xdr:rowOff>
    </xdr:from>
    <xdr:to>
      <xdr:col>116</xdr:col>
      <xdr:colOff>152400</xdr:colOff>
      <xdr:row>56</xdr:row>
      <xdr:rowOff>91440</xdr:rowOff>
    </xdr:to>
    <xdr:cxnSp macro="">
      <xdr:nvCxnSpPr>
        <xdr:cNvPr id="472" name="直線コネクタ 471">
          <a:extLst>
            <a:ext uri="{FF2B5EF4-FFF2-40B4-BE49-F238E27FC236}">
              <a16:creationId xmlns:a16="http://schemas.microsoft.com/office/drawing/2014/main" id="{00000000-0008-0000-0F00-0000D8010000}"/>
            </a:ext>
          </a:extLst>
        </xdr:cNvPr>
        <xdr:cNvCxnSpPr/>
      </xdr:nvCxnSpPr>
      <xdr:spPr>
        <a:xfrm>
          <a:off x="22072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152036</xdr:rowOff>
    </xdr:from>
    <xdr:ext cx="469744" cy="259045"/>
    <xdr:sp macro="" textlink="">
      <xdr:nvSpPr>
        <xdr:cNvPr id="473" name="【保健センター・保健所】&#10;一人当たり面積平均値テキスト">
          <a:extLst>
            <a:ext uri="{FF2B5EF4-FFF2-40B4-BE49-F238E27FC236}">
              <a16:creationId xmlns:a16="http://schemas.microsoft.com/office/drawing/2014/main" id="{00000000-0008-0000-0F00-0000D9010000}"/>
            </a:ext>
          </a:extLst>
        </xdr:cNvPr>
        <xdr:cNvSpPr txBox="1"/>
      </xdr:nvSpPr>
      <xdr:spPr>
        <a:xfrm>
          <a:off x="22199600" y="107819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2159</xdr:rowOff>
    </xdr:from>
    <xdr:to>
      <xdr:col>116</xdr:col>
      <xdr:colOff>114300</xdr:colOff>
      <xdr:row>63</xdr:row>
      <xdr:rowOff>103759</xdr:rowOff>
    </xdr:to>
    <xdr:sp macro="" textlink="">
      <xdr:nvSpPr>
        <xdr:cNvPr id="474" name="フローチャート: 判断 473">
          <a:extLst>
            <a:ext uri="{FF2B5EF4-FFF2-40B4-BE49-F238E27FC236}">
              <a16:creationId xmlns:a16="http://schemas.microsoft.com/office/drawing/2014/main" id="{00000000-0008-0000-0F00-0000DA010000}"/>
            </a:ext>
          </a:extLst>
        </xdr:cNvPr>
        <xdr:cNvSpPr/>
      </xdr:nvSpPr>
      <xdr:spPr>
        <a:xfrm>
          <a:off x="22110700" y="10803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169799</xdr:rowOff>
    </xdr:from>
    <xdr:to>
      <xdr:col>112</xdr:col>
      <xdr:colOff>38100</xdr:colOff>
      <xdr:row>63</xdr:row>
      <xdr:rowOff>99949</xdr:rowOff>
    </xdr:to>
    <xdr:sp macro="" textlink="">
      <xdr:nvSpPr>
        <xdr:cNvPr id="475" name="フローチャート: 判断 474">
          <a:extLst>
            <a:ext uri="{FF2B5EF4-FFF2-40B4-BE49-F238E27FC236}">
              <a16:creationId xmlns:a16="http://schemas.microsoft.com/office/drawing/2014/main" id="{00000000-0008-0000-0F00-0000DB010000}"/>
            </a:ext>
          </a:extLst>
        </xdr:cNvPr>
        <xdr:cNvSpPr/>
      </xdr:nvSpPr>
      <xdr:spPr>
        <a:xfrm>
          <a:off x="21272500" y="1079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2921</xdr:rowOff>
    </xdr:from>
    <xdr:to>
      <xdr:col>107</xdr:col>
      <xdr:colOff>101600</xdr:colOff>
      <xdr:row>63</xdr:row>
      <xdr:rowOff>104521</xdr:rowOff>
    </xdr:to>
    <xdr:sp macro="" textlink="">
      <xdr:nvSpPr>
        <xdr:cNvPr id="476" name="フローチャート: 判断 475">
          <a:extLst>
            <a:ext uri="{FF2B5EF4-FFF2-40B4-BE49-F238E27FC236}">
              <a16:creationId xmlns:a16="http://schemas.microsoft.com/office/drawing/2014/main" id="{00000000-0008-0000-0F00-0000DC010000}"/>
            </a:ext>
          </a:extLst>
        </xdr:cNvPr>
        <xdr:cNvSpPr/>
      </xdr:nvSpPr>
      <xdr:spPr>
        <a:xfrm>
          <a:off x="20383500" y="1080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16637</xdr:rowOff>
    </xdr:from>
    <xdr:to>
      <xdr:col>102</xdr:col>
      <xdr:colOff>165100</xdr:colOff>
      <xdr:row>63</xdr:row>
      <xdr:rowOff>118237</xdr:rowOff>
    </xdr:to>
    <xdr:sp macro="" textlink="">
      <xdr:nvSpPr>
        <xdr:cNvPr id="477" name="フローチャート: 判断 476">
          <a:extLst>
            <a:ext uri="{FF2B5EF4-FFF2-40B4-BE49-F238E27FC236}">
              <a16:creationId xmlns:a16="http://schemas.microsoft.com/office/drawing/2014/main" id="{00000000-0008-0000-0F00-0000DD010000}"/>
            </a:ext>
          </a:extLst>
        </xdr:cNvPr>
        <xdr:cNvSpPr/>
      </xdr:nvSpPr>
      <xdr:spPr>
        <a:xfrm>
          <a:off x="19494500" y="1081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84455</xdr:rowOff>
    </xdr:from>
    <xdr:to>
      <xdr:col>98</xdr:col>
      <xdr:colOff>38100</xdr:colOff>
      <xdr:row>64</xdr:row>
      <xdr:rowOff>14605</xdr:rowOff>
    </xdr:to>
    <xdr:sp macro="" textlink="">
      <xdr:nvSpPr>
        <xdr:cNvPr id="478" name="フローチャート: 判断 477">
          <a:extLst>
            <a:ext uri="{FF2B5EF4-FFF2-40B4-BE49-F238E27FC236}">
              <a16:creationId xmlns:a16="http://schemas.microsoft.com/office/drawing/2014/main" id="{00000000-0008-0000-0F00-0000DE010000}"/>
            </a:ext>
          </a:extLst>
        </xdr:cNvPr>
        <xdr:cNvSpPr/>
      </xdr:nvSpPr>
      <xdr:spPr>
        <a:xfrm>
          <a:off x="18605500" y="1088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00000000-0008-0000-0F00-0000DF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00000000-0008-0000-0F00-0000E0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00000000-0008-0000-0F00-0000E1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00000000-0008-0000-0F00-0000E2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00000000-0008-0000-0F00-0000E3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84074</xdr:rowOff>
    </xdr:from>
    <xdr:to>
      <xdr:col>116</xdr:col>
      <xdr:colOff>114300</xdr:colOff>
      <xdr:row>61</xdr:row>
      <xdr:rowOff>14224</xdr:rowOff>
    </xdr:to>
    <xdr:sp macro="" textlink="">
      <xdr:nvSpPr>
        <xdr:cNvPr id="484" name="楕円 483">
          <a:extLst>
            <a:ext uri="{FF2B5EF4-FFF2-40B4-BE49-F238E27FC236}">
              <a16:creationId xmlns:a16="http://schemas.microsoft.com/office/drawing/2014/main" id="{00000000-0008-0000-0F00-0000E4010000}"/>
            </a:ext>
          </a:extLst>
        </xdr:cNvPr>
        <xdr:cNvSpPr/>
      </xdr:nvSpPr>
      <xdr:spPr>
        <a:xfrm>
          <a:off x="22110700" y="1037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106951</xdr:rowOff>
    </xdr:from>
    <xdr:ext cx="469744" cy="259045"/>
    <xdr:sp macro="" textlink="">
      <xdr:nvSpPr>
        <xdr:cNvPr id="485" name="【保健センター・保健所】&#10;一人当たり面積該当値テキスト">
          <a:extLst>
            <a:ext uri="{FF2B5EF4-FFF2-40B4-BE49-F238E27FC236}">
              <a16:creationId xmlns:a16="http://schemas.microsoft.com/office/drawing/2014/main" id="{00000000-0008-0000-0F00-0000E5010000}"/>
            </a:ext>
          </a:extLst>
        </xdr:cNvPr>
        <xdr:cNvSpPr txBox="1"/>
      </xdr:nvSpPr>
      <xdr:spPr>
        <a:xfrm>
          <a:off x="22199600" y="1022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101981</xdr:rowOff>
    </xdr:from>
    <xdr:to>
      <xdr:col>112</xdr:col>
      <xdr:colOff>38100</xdr:colOff>
      <xdr:row>61</xdr:row>
      <xdr:rowOff>32131</xdr:rowOff>
    </xdr:to>
    <xdr:sp macro="" textlink="">
      <xdr:nvSpPr>
        <xdr:cNvPr id="486" name="楕円 485">
          <a:extLst>
            <a:ext uri="{FF2B5EF4-FFF2-40B4-BE49-F238E27FC236}">
              <a16:creationId xmlns:a16="http://schemas.microsoft.com/office/drawing/2014/main" id="{00000000-0008-0000-0F00-0000E6010000}"/>
            </a:ext>
          </a:extLst>
        </xdr:cNvPr>
        <xdr:cNvSpPr/>
      </xdr:nvSpPr>
      <xdr:spPr>
        <a:xfrm>
          <a:off x="21272500" y="1038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134874</xdr:rowOff>
    </xdr:from>
    <xdr:to>
      <xdr:col>116</xdr:col>
      <xdr:colOff>63500</xdr:colOff>
      <xdr:row>60</xdr:row>
      <xdr:rowOff>152781</xdr:rowOff>
    </xdr:to>
    <xdr:cxnSp macro="">
      <xdr:nvCxnSpPr>
        <xdr:cNvPr id="487" name="直線コネクタ 486">
          <a:extLst>
            <a:ext uri="{FF2B5EF4-FFF2-40B4-BE49-F238E27FC236}">
              <a16:creationId xmlns:a16="http://schemas.microsoft.com/office/drawing/2014/main" id="{00000000-0008-0000-0F00-0000E7010000}"/>
            </a:ext>
          </a:extLst>
        </xdr:cNvPr>
        <xdr:cNvCxnSpPr/>
      </xdr:nvCxnSpPr>
      <xdr:spPr>
        <a:xfrm flipV="1">
          <a:off x="21323300" y="10421874"/>
          <a:ext cx="8382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124079</xdr:rowOff>
    </xdr:from>
    <xdr:to>
      <xdr:col>107</xdr:col>
      <xdr:colOff>101600</xdr:colOff>
      <xdr:row>61</xdr:row>
      <xdr:rowOff>54229</xdr:rowOff>
    </xdr:to>
    <xdr:sp macro="" textlink="">
      <xdr:nvSpPr>
        <xdr:cNvPr id="488" name="楕円 487">
          <a:extLst>
            <a:ext uri="{FF2B5EF4-FFF2-40B4-BE49-F238E27FC236}">
              <a16:creationId xmlns:a16="http://schemas.microsoft.com/office/drawing/2014/main" id="{00000000-0008-0000-0F00-0000E8010000}"/>
            </a:ext>
          </a:extLst>
        </xdr:cNvPr>
        <xdr:cNvSpPr/>
      </xdr:nvSpPr>
      <xdr:spPr>
        <a:xfrm>
          <a:off x="20383500" y="1041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152781</xdr:rowOff>
    </xdr:from>
    <xdr:to>
      <xdr:col>111</xdr:col>
      <xdr:colOff>177800</xdr:colOff>
      <xdr:row>61</xdr:row>
      <xdr:rowOff>3429</xdr:rowOff>
    </xdr:to>
    <xdr:cxnSp macro="">
      <xdr:nvCxnSpPr>
        <xdr:cNvPr id="489" name="直線コネクタ 488">
          <a:extLst>
            <a:ext uri="{FF2B5EF4-FFF2-40B4-BE49-F238E27FC236}">
              <a16:creationId xmlns:a16="http://schemas.microsoft.com/office/drawing/2014/main" id="{00000000-0008-0000-0F00-0000E9010000}"/>
            </a:ext>
          </a:extLst>
        </xdr:cNvPr>
        <xdr:cNvCxnSpPr/>
      </xdr:nvCxnSpPr>
      <xdr:spPr>
        <a:xfrm flipV="1">
          <a:off x="20434300" y="10439781"/>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152654</xdr:rowOff>
    </xdr:from>
    <xdr:to>
      <xdr:col>102</xdr:col>
      <xdr:colOff>165100</xdr:colOff>
      <xdr:row>61</xdr:row>
      <xdr:rowOff>82804</xdr:rowOff>
    </xdr:to>
    <xdr:sp macro="" textlink="">
      <xdr:nvSpPr>
        <xdr:cNvPr id="490" name="楕円 489">
          <a:extLst>
            <a:ext uri="{FF2B5EF4-FFF2-40B4-BE49-F238E27FC236}">
              <a16:creationId xmlns:a16="http://schemas.microsoft.com/office/drawing/2014/main" id="{00000000-0008-0000-0F00-0000EA010000}"/>
            </a:ext>
          </a:extLst>
        </xdr:cNvPr>
        <xdr:cNvSpPr/>
      </xdr:nvSpPr>
      <xdr:spPr>
        <a:xfrm>
          <a:off x="19494500" y="1043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3429</xdr:rowOff>
    </xdr:from>
    <xdr:to>
      <xdr:col>107</xdr:col>
      <xdr:colOff>50800</xdr:colOff>
      <xdr:row>61</xdr:row>
      <xdr:rowOff>32004</xdr:rowOff>
    </xdr:to>
    <xdr:cxnSp macro="">
      <xdr:nvCxnSpPr>
        <xdr:cNvPr id="491" name="直線コネクタ 490">
          <a:extLst>
            <a:ext uri="{FF2B5EF4-FFF2-40B4-BE49-F238E27FC236}">
              <a16:creationId xmlns:a16="http://schemas.microsoft.com/office/drawing/2014/main" id="{00000000-0008-0000-0F00-0000EB010000}"/>
            </a:ext>
          </a:extLst>
        </xdr:cNvPr>
        <xdr:cNvCxnSpPr/>
      </xdr:nvCxnSpPr>
      <xdr:spPr>
        <a:xfrm flipV="1">
          <a:off x="19545300" y="10461879"/>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91076</xdr:rowOff>
    </xdr:from>
    <xdr:ext cx="469744" cy="259045"/>
    <xdr:sp macro="" textlink="">
      <xdr:nvSpPr>
        <xdr:cNvPr id="492" name="n_1aveValue【保健センター・保健所】&#10;一人当たり面積">
          <a:extLst>
            <a:ext uri="{FF2B5EF4-FFF2-40B4-BE49-F238E27FC236}">
              <a16:creationId xmlns:a16="http://schemas.microsoft.com/office/drawing/2014/main" id="{00000000-0008-0000-0F00-0000EC010000}"/>
            </a:ext>
          </a:extLst>
        </xdr:cNvPr>
        <xdr:cNvSpPr txBox="1"/>
      </xdr:nvSpPr>
      <xdr:spPr>
        <a:xfrm>
          <a:off x="21075727" y="10892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95648</xdr:rowOff>
    </xdr:from>
    <xdr:ext cx="469744" cy="259045"/>
    <xdr:sp macro="" textlink="">
      <xdr:nvSpPr>
        <xdr:cNvPr id="493" name="n_2aveValue【保健センター・保健所】&#10;一人当たり面積">
          <a:extLst>
            <a:ext uri="{FF2B5EF4-FFF2-40B4-BE49-F238E27FC236}">
              <a16:creationId xmlns:a16="http://schemas.microsoft.com/office/drawing/2014/main" id="{00000000-0008-0000-0F00-0000ED010000}"/>
            </a:ext>
          </a:extLst>
        </xdr:cNvPr>
        <xdr:cNvSpPr txBox="1"/>
      </xdr:nvSpPr>
      <xdr:spPr>
        <a:xfrm>
          <a:off x="20199427" y="1089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109364</xdr:rowOff>
    </xdr:from>
    <xdr:ext cx="469744" cy="259045"/>
    <xdr:sp macro="" textlink="">
      <xdr:nvSpPr>
        <xdr:cNvPr id="494" name="n_3aveValue【保健センター・保健所】&#10;一人当たり面積">
          <a:extLst>
            <a:ext uri="{FF2B5EF4-FFF2-40B4-BE49-F238E27FC236}">
              <a16:creationId xmlns:a16="http://schemas.microsoft.com/office/drawing/2014/main" id="{00000000-0008-0000-0F00-0000EE010000}"/>
            </a:ext>
          </a:extLst>
        </xdr:cNvPr>
        <xdr:cNvSpPr txBox="1"/>
      </xdr:nvSpPr>
      <xdr:spPr>
        <a:xfrm>
          <a:off x="19310427" y="1091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31132</xdr:rowOff>
    </xdr:from>
    <xdr:ext cx="469744" cy="259045"/>
    <xdr:sp macro="" textlink="">
      <xdr:nvSpPr>
        <xdr:cNvPr id="495" name="n_4aveValue【保健センター・保健所】&#10;一人当たり面積">
          <a:extLst>
            <a:ext uri="{FF2B5EF4-FFF2-40B4-BE49-F238E27FC236}">
              <a16:creationId xmlns:a16="http://schemas.microsoft.com/office/drawing/2014/main" id="{00000000-0008-0000-0F00-0000EF010000}"/>
            </a:ext>
          </a:extLst>
        </xdr:cNvPr>
        <xdr:cNvSpPr txBox="1"/>
      </xdr:nvSpPr>
      <xdr:spPr>
        <a:xfrm>
          <a:off x="18421427" y="1066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48658</xdr:rowOff>
    </xdr:from>
    <xdr:ext cx="469744" cy="259045"/>
    <xdr:sp macro="" textlink="">
      <xdr:nvSpPr>
        <xdr:cNvPr id="496" name="n_1mainValue【保健センター・保健所】&#10;一人当たり面積">
          <a:extLst>
            <a:ext uri="{FF2B5EF4-FFF2-40B4-BE49-F238E27FC236}">
              <a16:creationId xmlns:a16="http://schemas.microsoft.com/office/drawing/2014/main" id="{00000000-0008-0000-0F00-0000F0010000}"/>
            </a:ext>
          </a:extLst>
        </xdr:cNvPr>
        <xdr:cNvSpPr txBox="1"/>
      </xdr:nvSpPr>
      <xdr:spPr>
        <a:xfrm>
          <a:off x="21075727" y="1016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70756</xdr:rowOff>
    </xdr:from>
    <xdr:ext cx="469744" cy="259045"/>
    <xdr:sp macro="" textlink="">
      <xdr:nvSpPr>
        <xdr:cNvPr id="497" name="n_2mainValue【保健センター・保健所】&#10;一人当たり面積">
          <a:extLst>
            <a:ext uri="{FF2B5EF4-FFF2-40B4-BE49-F238E27FC236}">
              <a16:creationId xmlns:a16="http://schemas.microsoft.com/office/drawing/2014/main" id="{00000000-0008-0000-0F00-0000F1010000}"/>
            </a:ext>
          </a:extLst>
        </xdr:cNvPr>
        <xdr:cNvSpPr txBox="1"/>
      </xdr:nvSpPr>
      <xdr:spPr>
        <a:xfrm>
          <a:off x="20199427" y="1018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99331</xdr:rowOff>
    </xdr:from>
    <xdr:ext cx="469744" cy="259045"/>
    <xdr:sp macro="" textlink="">
      <xdr:nvSpPr>
        <xdr:cNvPr id="498" name="n_3mainValue【保健センター・保健所】&#10;一人当たり面積">
          <a:extLst>
            <a:ext uri="{FF2B5EF4-FFF2-40B4-BE49-F238E27FC236}">
              <a16:creationId xmlns:a16="http://schemas.microsoft.com/office/drawing/2014/main" id="{00000000-0008-0000-0F00-0000F2010000}"/>
            </a:ext>
          </a:extLst>
        </xdr:cNvPr>
        <xdr:cNvSpPr txBox="1"/>
      </xdr:nvSpPr>
      <xdr:spPr>
        <a:xfrm>
          <a:off x="19310427" y="1021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2" name="正方形/長方形 501">
          <a:extLst>
            <a:ext uri="{FF2B5EF4-FFF2-40B4-BE49-F238E27FC236}">
              <a16:creationId xmlns:a16="http://schemas.microsoft.com/office/drawing/2014/main" id="{00000000-0008-0000-0F00-0000F6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3" name="正方形/長方形 502">
          <a:extLst>
            <a:ext uri="{FF2B5EF4-FFF2-40B4-BE49-F238E27FC236}">
              <a16:creationId xmlns:a16="http://schemas.microsoft.com/office/drawing/2014/main" id="{00000000-0008-0000-0F00-0000F7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4" name="正方形/長方形 503">
          <a:extLst>
            <a:ext uri="{FF2B5EF4-FFF2-40B4-BE49-F238E27FC236}">
              <a16:creationId xmlns:a16="http://schemas.microsoft.com/office/drawing/2014/main" id="{00000000-0008-0000-0F00-0000F8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5" name="正方形/長方形 504">
          <a:extLst>
            <a:ext uri="{FF2B5EF4-FFF2-40B4-BE49-F238E27FC236}">
              <a16:creationId xmlns:a16="http://schemas.microsoft.com/office/drawing/2014/main" id="{00000000-0008-0000-0F00-0000F9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6" name="正方形/長方形 505">
          <a:extLst>
            <a:ext uri="{FF2B5EF4-FFF2-40B4-BE49-F238E27FC236}">
              <a16:creationId xmlns:a16="http://schemas.microsoft.com/office/drawing/2014/main" id="{00000000-0008-0000-0F00-0000FA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7" name="テキスト ボックス 516">
          <a:extLst>
            <a:ext uri="{FF2B5EF4-FFF2-40B4-BE49-F238E27FC236}">
              <a16:creationId xmlns:a16="http://schemas.microsoft.com/office/drawing/2014/main" id="{00000000-0008-0000-0F00-000005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9" name="テキスト ボックス 518">
          <a:extLst>
            <a:ext uri="{FF2B5EF4-FFF2-40B4-BE49-F238E27FC236}">
              <a16:creationId xmlns:a16="http://schemas.microsoft.com/office/drawing/2014/main" id="{00000000-0008-0000-0F00-000007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20" name="直線コネクタ 519">
          <a:extLst>
            <a:ext uri="{FF2B5EF4-FFF2-40B4-BE49-F238E27FC236}">
              <a16:creationId xmlns:a16="http://schemas.microsoft.com/office/drawing/2014/main" id="{00000000-0008-0000-0F00-000008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21" name="テキスト ボックス 520">
          <a:extLst>
            <a:ext uri="{FF2B5EF4-FFF2-40B4-BE49-F238E27FC236}">
              <a16:creationId xmlns:a16="http://schemas.microsoft.com/office/drawing/2014/main" id="{00000000-0008-0000-0F00-000009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3" name="【消防施設】&#10;有形固定資産減価償却率グラフ枠">
          <a:extLst>
            <a:ext uri="{FF2B5EF4-FFF2-40B4-BE49-F238E27FC236}">
              <a16:creationId xmlns:a16="http://schemas.microsoft.com/office/drawing/2014/main" id="{00000000-0008-0000-0F00-00000B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524" name="直線コネクタ 523">
          <a:extLst>
            <a:ext uri="{FF2B5EF4-FFF2-40B4-BE49-F238E27FC236}">
              <a16:creationId xmlns:a16="http://schemas.microsoft.com/office/drawing/2014/main" id="{00000000-0008-0000-0F00-00000C020000}"/>
            </a:ext>
          </a:extLst>
        </xdr:cNvPr>
        <xdr:cNvCxnSpPr/>
      </xdr:nvCxnSpPr>
      <xdr:spPr>
        <a:xfrm flipV="1">
          <a:off x="16318864" y="133785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25" name="【消防施設】&#10;有形固定資産減価償却率最小値テキスト">
          <a:extLst>
            <a:ext uri="{FF2B5EF4-FFF2-40B4-BE49-F238E27FC236}">
              <a16:creationId xmlns:a16="http://schemas.microsoft.com/office/drawing/2014/main" id="{00000000-0008-0000-0F00-00000D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26" name="直線コネクタ 525">
          <a:extLst>
            <a:ext uri="{FF2B5EF4-FFF2-40B4-BE49-F238E27FC236}">
              <a16:creationId xmlns:a16="http://schemas.microsoft.com/office/drawing/2014/main" id="{00000000-0008-0000-0F00-00000E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527" name="【消防施設】&#10;有形固定資産減価償却率最大値テキスト">
          <a:extLst>
            <a:ext uri="{FF2B5EF4-FFF2-40B4-BE49-F238E27FC236}">
              <a16:creationId xmlns:a16="http://schemas.microsoft.com/office/drawing/2014/main" id="{00000000-0008-0000-0F00-00000F020000}"/>
            </a:ext>
          </a:extLst>
        </xdr:cNvPr>
        <xdr:cNvSpPr txBox="1"/>
      </xdr:nvSpPr>
      <xdr:spPr>
        <a:xfrm>
          <a:off x="16357600" y="1315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528" name="直線コネクタ 527">
          <a:extLst>
            <a:ext uri="{FF2B5EF4-FFF2-40B4-BE49-F238E27FC236}">
              <a16:creationId xmlns:a16="http://schemas.microsoft.com/office/drawing/2014/main" id="{00000000-0008-0000-0F00-000010020000}"/>
            </a:ext>
          </a:extLst>
        </xdr:cNvPr>
        <xdr:cNvCxnSpPr/>
      </xdr:nvCxnSpPr>
      <xdr:spPr>
        <a:xfrm>
          <a:off x="16230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11447</xdr:rowOff>
    </xdr:from>
    <xdr:ext cx="405111" cy="259045"/>
    <xdr:sp macro="" textlink="">
      <xdr:nvSpPr>
        <xdr:cNvPr id="529" name="【消防施設】&#10;有形固定資産減価償却率平均値テキスト">
          <a:extLst>
            <a:ext uri="{FF2B5EF4-FFF2-40B4-BE49-F238E27FC236}">
              <a16:creationId xmlns:a16="http://schemas.microsoft.com/office/drawing/2014/main" id="{00000000-0008-0000-0F00-000011020000}"/>
            </a:ext>
          </a:extLst>
        </xdr:cNvPr>
        <xdr:cNvSpPr txBox="1"/>
      </xdr:nvSpPr>
      <xdr:spPr>
        <a:xfrm>
          <a:off x="16357600" y="1424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33020</xdr:rowOff>
    </xdr:from>
    <xdr:to>
      <xdr:col>85</xdr:col>
      <xdr:colOff>177800</xdr:colOff>
      <xdr:row>83</xdr:row>
      <xdr:rowOff>134620</xdr:rowOff>
    </xdr:to>
    <xdr:sp macro="" textlink="">
      <xdr:nvSpPr>
        <xdr:cNvPr id="530" name="フローチャート: 判断 529">
          <a:extLst>
            <a:ext uri="{FF2B5EF4-FFF2-40B4-BE49-F238E27FC236}">
              <a16:creationId xmlns:a16="http://schemas.microsoft.com/office/drawing/2014/main" id="{00000000-0008-0000-0F00-000012020000}"/>
            </a:ext>
          </a:extLst>
        </xdr:cNvPr>
        <xdr:cNvSpPr/>
      </xdr:nvSpPr>
      <xdr:spPr>
        <a:xfrm>
          <a:off x="162687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3629</xdr:rowOff>
    </xdr:from>
    <xdr:to>
      <xdr:col>81</xdr:col>
      <xdr:colOff>101600</xdr:colOff>
      <xdr:row>83</xdr:row>
      <xdr:rowOff>105229</xdr:rowOff>
    </xdr:to>
    <xdr:sp macro="" textlink="">
      <xdr:nvSpPr>
        <xdr:cNvPr id="531" name="フローチャート: 判断 530">
          <a:extLst>
            <a:ext uri="{FF2B5EF4-FFF2-40B4-BE49-F238E27FC236}">
              <a16:creationId xmlns:a16="http://schemas.microsoft.com/office/drawing/2014/main" id="{00000000-0008-0000-0F00-000013020000}"/>
            </a:ext>
          </a:extLst>
        </xdr:cNvPr>
        <xdr:cNvSpPr/>
      </xdr:nvSpPr>
      <xdr:spPr>
        <a:xfrm>
          <a:off x="154305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3629</xdr:rowOff>
    </xdr:from>
    <xdr:to>
      <xdr:col>76</xdr:col>
      <xdr:colOff>165100</xdr:colOff>
      <xdr:row>83</xdr:row>
      <xdr:rowOff>105229</xdr:rowOff>
    </xdr:to>
    <xdr:sp macro="" textlink="">
      <xdr:nvSpPr>
        <xdr:cNvPr id="532" name="フローチャート: 判断 531">
          <a:extLst>
            <a:ext uri="{FF2B5EF4-FFF2-40B4-BE49-F238E27FC236}">
              <a16:creationId xmlns:a16="http://schemas.microsoft.com/office/drawing/2014/main" id="{00000000-0008-0000-0F00-000014020000}"/>
            </a:ext>
          </a:extLst>
        </xdr:cNvPr>
        <xdr:cNvSpPr/>
      </xdr:nvSpPr>
      <xdr:spPr>
        <a:xfrm>
          <a:off x="145415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18324</xdr:rowOff>
    </xdr:from>
    <xdr:to>
      <xdr:col>72</xdr:col>
      <xdr:colOff>38100</xdr:colOff>
      <xdr:row>83</xdr:row>
      <xdr:rowOff>119924</xdr:rowOff>
    </xdr:to>
    <xdr:sp macro="" textlink="">
      <xdr:nvSpPr>
        <xdr:cNvPr id="533" name="フローチャート: 判断 532">
          <a:extLst>
            <a:ext uri="{FF2B5EF4-FFF2-40B4-BE49-F238E27FC236}">
              <a16:creationId xmlns:a16="http://schemas.microsoft.com/office/drawing/2014/main" id="{00000000-0008-0000-0F00-000015020000}"/>
            </a:ext>
          </a:extLst>
        </xdr:cNvPr>
        <xdr:cNvSpPr/>
      </xdr:nvSpPr>
      <xdr:spPr>
        <a:xfrm>
          <a:off x="13652500" y="1424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55880</xdr:rowOff>
    </xdr:from>
    <xdr:to>
      <xdr:col>67</xdr:col>
      <xdr:colOff>101600</xdr:colOff>
      <xdr:row>83</xdr:row>
      <xdr:rowOff>157480</xdr:rowOff>
    </xdr:to>
    <xdr:sp macro="" textlink="">
      <xdr:nvSpPr>
        <xdr:cNvPr id="534" name="フローチャート: 判断 533">
          <a:extLst>
            <a:ext uri="{FF2B5EF4-FFF2-40B4-BE49-F238E27FC236}">
              <a16:creationId xmlns:a16="http://schemas.microsoft.com/office/drawing/2014/main" id="{00000000-0008-0000-0F00-000016020000}"/>
            </a:ext>
          </a:extLst>
        </xdr:cNvPr>
        <xdr:cNvSpPr/>
      </xdr:nvSpPr>
      <xdr:spPr>
        <a:xfrm>
          <a:off x="12763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7" name="テキスト ボックス 536">
          <a:extLst>
            <a:ext uri="{FF2B5EF4-FFF2-40B4-BE49-F238E27FC236}">
              <a16:creationId xmlns:a16="http://schemas.microsoft.com/office/drawing/2014/main" id="{00000000-0008-0000-0F00-000019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8" name="テキスト ボックス 537">
          <a:extLst>
            <a:ext uri="{FF2B5EF4-FFF2-40B4-BE49-F238E27FC236}">
              <a16:creationId xmlns:a16="http://schemas.microsoft.com/office/drawing/2014/main" id="{00000000-0008-0000-0F00-00001A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9" name="テキスト ボックス 538">
          <a:extLst>
            <a:ext uri="{FF2B5EF4-FFF2-40B4-BE49-F238E27FC236}">
              <a16:creationId xmlns:a16="http://schemas.microsoft.com/office/drawing/2014/main" id="{00000000-0008-0000-0F00-00001B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82006</xdr:rowOff>
    </xdr:from>
    <xdr:to>
      <xdr:col>85</xdr:col>
      <xdr:colOff>177800</xdr:colOff>
      <xdr:row>83</xdr:row>
      <xdr:rowOff>12156</xdr:rowOff>
    </xdr:to>
    <xdr:sp macro="" textlink="">
      <xdr:nvSpPr>
        <xdr:cNvPr id="540" name="楕円 539">
          <a:extLst>
            <a:ext uri="{FF2B5EF4-FFF2-40B4-BE49-F238E27FC236}">
              <a16:creationId xmlns:a16="http://schemas.microsoft.com/office/drawing/2014/main" id="{00000000-0008-0000-0F00-00001C020000}"/>
            </a:ext>
          </a:extLst>
        </xdr:cNvPr>
        <xdr:cNvSpPr/>
      </xdr:nvSpPr>
      <xdr:spPr>
        <a:xfrm>
          <a:off x="16268700" y="1414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104883</xdr:rowOff>
    </xdr:from>
    <xdr:ext cx="405111" cy="259045"/>
    <xdr:sp macro="" textlink="">
      <xdr:nvSpPr>
        <xdr:cNvPr id="541" name="【消防施設】&#10;有形固定資産減価償却率該当値テキスト">
          <a:extLst>
            <a:ext uri="{FF2B5EF4-FFF2-40B4-BE49-F238E27FC236}">
              <a16:creationId xmlns:a16="http://schemas.microsoft.com/office/drawing/2014/main" id="{00000000-0008-0000-0F00-00001D020000}"/>
            </a:ext>
          </a:extLst>
        </xdr:cNvPr>
        <xdr:cNvSpPr txBox="1"/>
      </xdr:nvSpPr>
      <xdr:spPr>
        <a:xfrm>
          <a:off x="16357600" y="13992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150586</xdr:rowOff>
    </xdr:from>
    <xdr:to>
      <xdr:col>81</xdr:col>
      <xdr:colOff>101600</xdr:colOff>
      <xdr:row>81</xdr:row>
      <xdr:rowOff>80736</xdr:rowOff>
    </xdr:to>
    <xdr:sp macro="" textlink="">
      <xdr:nvSpPr>
        <xdr:cNvPr id="542" name="楕円 541">
          <a:extLst>
            <a:ext uri="{FF2B5EF4-FFF2-40B4-BE49-F238E27FC236}">
              <a16:creationId xmlns:a16="http://schemas.microsoft.com/office/drawing/2014/main" id="{00000000-0008-0000-0F00-00001E020000}"/>
            </a:ext>
          </a:extLst>
        </xdr:cNvPr>
        <xdr:cNvSpPr/>
      </xdr:nvSpPr>
      <xdr:spPr>
        <a:xfrm>
          <a:off x="15430500" y="1386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29936</xdr:rowOff>
    </xdr:from>
    <xdr:to>
      <xdr:col>85</xdr:col>
      <xdr:colOff>127000</xdr:colOff>
      <xdr:row>82</xdr:row>
      <xdr:rowOff>132806</xdr:rowOff>
    </xdr:to>
    <xdr:cxnSp macro="">
      <xdr:nvCxnSpPr>
        <xdr:cNvPr id="543" name="直線コネクタ 542">
          <a:extLst>
            <a:ext uri="{FF2B5EF4-FFF2-40B4-BE49-F238E27FC236}">
              <a16:creationId xmlns:a16="http://schemas.microsoft.com/office/drawing/2014/main" id="{00000000-0008-0000-0F00-00001F020000}"/>
            </a:ext>
          </a:extLst>
        </xdr:cNvPr>
        <xdr:cNvCxnSpPr/>
      </xdr:nvCxnSpPr>
      <xdr:spPr>
        <a:xfrm>
          <a:off x="15481300" y="13917386"/>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90170</xdr:rowOff>
    </xdr:from>
    <xdr:to>
      <xdr:col>76</xdr:col>
      <xdr:colOff>165100</xdr:colOff>
      <xdr:row>81</xdr:row>
      <xdr:rowOff>20320</xdr:rowOff>
    </xdr:to>
    <xdr:sp macro="" textlink="">
      <xdr:nvSpPr>
        <xdr:cNvPr id="544" name="楕円 543">
          <a:extLst>
            <a:ext uri="{FF2B5EF4-FFF2-40B4-BE49-F238E27FC236}">
              <a16:creationId xmlns:a16="http://schemas.microsoft.com/office/drawing/2014/main" id="{00000000-0008-0000-0F00-000020020000}"/>
            </a:ext>
          </a:extLst>
        </xdr:cNvPr>
        <xdr:cNvSpPr/>
      </xdr:nvSpPr>
      <xdr:spPr>
        <a:xfrm>
          <a:off x="145415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140970</xdr:rowOff>
    </xdr:from>
    <xdr:to>
      <xdr:col>81</xdr:col>
      <xdr:colOff>50800</xdr:colOff>
      <xdr:row>81</xdr:row>
      <xdr:rowOff>29936</xdr:rowOff>
    </xdr:to>
    <xdr:cxnSp macro="">
      <xdr:nvCxnSpPr>
        <xdr:cNvPr id="545" name="直線コネクタ 544">
          <a:extLst>
            <a:ext uri="{FF2B5EF4-FFF2-40B4-BE49-F238E27FC236}">
              <a16:creationId xmlns:a16="http://schemas.microsoft.com/office/drawing/2014/main" id="{00000000-0008-0000-0F00-000021020000}"/>
            </a:ext>
          </a:extLst>
        </xdr:cNvPr>
        <xdr:cNvCxnSpPr/>
      </xdr:nvCxnSpPr>
      <xdr:spPr>
        <a:xfrm>
          <a:off x="14592300" y="13856970"/>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88537</xdr:rowOff>
    </xdr:from>
    <xdr:to>
      <xdr:col>72</xdr:col>
      <xdr:colOff>38100</xdr:colOff>
      <xdr:row>81</xdr:row>
      <xdr:rowOff>18687</xdr:rowOff>
    </xdr:to>
    <xdr:sp macro="" textlink="">
      <xdr:nvSpPr>
        <xdr:cNvPr id="546" name="楕円 545">
          <a:extLst>
            <a:ext uri="{FF2B5EF4-FFF2-40B4-BE49-F238E27FC236}">
              <a16:creationId xmlns:a16="http://schemas.microsoft.com/office/drawing/2014/main" id="{00000000-0008-0000-0F00-000022020000}"/>
            </a:ext>
          </a:extLst>
        </xdr:cNvPr>
        <xdr:cNvSpPr/>
      </xdr:nvSpPr>
      <xdr:spPr>
        <a:xfrm>
          <a:off x="13652500" y="1380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139337</xdr:rowOff>
    </xdr:from>
    <xdr:to>
      <xdr:col>76</xdr:col>
      <xdr:colOff>114300</xdr:colOff>
      <xdr:row>80</xdr:row>
      <xdr:rowOff>140970</xdr:rowOff>
    </xdr:to>
    <xdr:cxnSp macro="">
      <xdr:nvCxnSpPr>
        <xdr:cNvPr id="547" name="直線コネクタ 546">
          <a:extLst>
            <a:ext uri="{FF2B5EF4-FFF2-40B4-BE49-F238E27FC236}">
              <a16:creationId xmlns:a16="http://schemas.microsoft.com/office/drawing/2014/main" id="{00000000-0008-0000-0F00-000023020000}"/>
            </a:ext>
          </a:extLst>
        </xdr:cNvPr>
        <xdr:cNvCxnSpPr/>
      </xdr:nvCxnSpPr>
      <xdr:spPr>
        <a:xfrm>
          <a:off x="13703300" y="1385533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96356</xdr:rowOff>
    </xdr:from>
    <xdr:ext cx="405111" cy="259045"/>
    <xdr:sp macro="" textlink="">
      <xdr:nvSpPr>
        <xdr:cNvPr id="548" name="n_1aveValue【消防施設】&#10;有形固定資産減価償却率">
          <a:extLst>
            <a:ext uri="{FF2B5EF4-FFF2-40B4-BE49-F238E27FC236}">
              <a16:creationId xmlns:a16="http://schemas.microsoft.com/office/drawing/2014/main" id="{00000000-0008-0000-0F00-000024020000}"/>
            </a:ext>
          </a:extLst>
        </xdr:cNvPr>
        <xdr:cNvSpPr txBox="1"/>
      </xdr:nvSpPr>
      <xdr:spPr>
        <a:xfrm>
          <a:off x="15266044" y="1432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96356</xdr:rowOff>
    </xdr:from>
    <xdr:ext cx="405111" cy="259045"/>
    <xdr:sp macro="" textlink="">
      <xdr:nvSpPr>
        <xdr:cNvPr id="549" name="n_2aveValue【消防施設】&#10;有形固定資産減価償却率">
          <a:extLst>
            <a:ext uri="{FF2B5EF4-FFF2-40B4-BE49-F238E27FC236}">
              <a16:creationId xmlns:a16="http://schemas.microsoft.com/office/drawing/2014/main" id="{00000000-0008-0000-0F00-000025020000}"/>
            </a:ext>
          </a:extLst>
        </xdr:cNvPr>
        <xdr:cNvSpPr txBox="1"/>
      </xdr:nvSpPr>
      <xdr:spPr>
        <a:xfrm>
          <a:off x="14389744" y="1432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111051</xdr:rowOff>
    </xdr:from>
    <xdr:ext cx="405111" cy="259045"/>
    <xdr:sp macro="" textlink="">
      <xdr:nvSpPr>
        <xdr:cNvPr id="550" name="n_3aveValue【消防施設】&#10;有形固定資産減価償却率">
          <a:extLst>
            <a:ext uri="{FF2B5EF4-FFF2-40B4-BE49-F238E27FC236}">
              <a16:creationId xmlns:a16="http://schemas.microsoft.com/office/drawing/2014/main" id="{00000000-0008-0000-0F00-000026020000}"/>
            </a:ext>
          </a:extLst>
        </xdr:cNvPr>
        <xdr:cNvSpPr txBox="1"/>
      </xdr:nvSpPr>
      <xdr:spPr>
        <a:xfrm>
          <a:off x="13500744" y="1434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2557</xdr:rowOff>
    </xdr:from>
    <xdr:ext cx="405111" cy="259045"/>
    <xdr:sp macro="" textlink="">
      <xdr:nvSpPr>
        <xdr:cNvPr id="551" name="n_4aveValue【消防施設】&#10;有形固定資産減価償却率">
          <a:extLst>
            <a:ext uri="{FF2B5EF4-FFF2-40B4-BE49-F238E27FC236}">
              <a16:creationId xmlns:a16="http://schemas.microsoft.com/office/drawing/2014/main" id="{00000000-0008-0000-0F00-000027020000}"/>
            </a:ext>
          </a:extLst>
        </xdr:cNvPr>
        <xdr:cNvSpPr txBox="1"/>
      </xdr:nvSpPr>
      <xdr:spPr>
        <a:xfrm>
          <a:off x="12611744" y="1406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97263</xdr:rowOff>
    </xdr:from>
    <xdr:ext cx="405111" cy="259045"/>
    <xdr:sp macro="" textlink="">
      <xdr:nvSpPr>
        <xdr:cNvPr id="552" name="n_1mainValue【消防施設】&#10;有形固定資産減価償却率">
          <a:extLst>
            <a:ext uri="{FF2B5EF4-FFF2-40B4-BE49-F238E27FC236}">
              <a16:creationId xmlns:a16="http://schemas.microsoft.com/office/drawing/2014/main" id="{00000000-0008-0000-0F00-000028020000}"/>
            </a:ext>
          </a:extLst>
        </xdr:cNvPr>
        <xdr:cNvSpPr txBox="1"/>
      </xdr:nvSpPr>
      <xdr:spPr>
        <a:xfrm>
          <a:off x="15266044" y="1364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36847</xdr:rowOff>
    </xdr:from>
    <xdr:ext cx="405111" cy="259045"/>
    <xdr:sp macro="" textlink="">
      <xdr:nvSpPr>
        <xdr:cNvPr id="553" name="n_2mainValue【消防施設】&#10;有形固定資産減価償却率">
          <a:extLst>
            <a:ext uri="{FF2B5EF4-FFF2-40B4-BE49-F238E27FC236}">
              <a16:creationId xmlns:a16="http://schemas.microsoft.com/office/drawing/2014/main" id="{00000000-0008-0000-0F00-000029020000}"/>
            </a:ext>
          </a:extLst>
        </xdr:cNvPr>
        <xdr:cNvSpPr txBox="1"/>
      </xdr:nvSpPr>
      <xdr:spPr>
        <a:xfrm>
          <a:off x="14389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35214</xdr:rowOff>
    </xdr:from>
    <xdr:ext cx="405111" cy="259045"/>
    <xdr:sp macro="" textlink="">
      <xdr:nvSpPr>
        <xdr:cNvPr id="554" name="n_3mainValue【消防施設】&#10;有形固定資産減価償却率">
          <a:extLst>
            <a:ext uri="{FF2B5EF4-FFF2-40B4-BE49-F238E27FC236}">
              <a16:creationId xmlns:a16="http://schemas.microsoft.com/office/drawing/2014/main" id="{00000000-0008-0000-0F00-00002A020000}"/>
            </a:ext>
          </a:extLst>
        </xdr:cNvPr>
        <xdr:cNvSpPr txBox="1"/>
      </xdr:nvSpPr>
      <xdr:spPr>
        <a:xfrm>
          <a:off x="13500744" y="1357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0" name="正方形/長方形 559">
          <a:extLst>
            <a:ext uri="{FF2B5EF4-FFF2-40B4-BE49-F238E27FC236}">
              <a16:creationId xmlns:a16="http://schemas.microsoft.com/office/drawing/2014/main" id="{00000000-0008-0000-0F00-000030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1" name="正方形/長方形 560">
          <a:extLst>
            <a:ext uri="{FF2B5EF4-FFF2-40B4-BE49-F238E27FC236}">
              <a16:creationId xmlns:a16="http://schemas.microsoft.com/office/drawing/2014/main" id="{00000000-0008-0000-0F00-000031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2" name="正方形/長方形 561">
          <a:extLst>
            <a:ext uri="{FF2B5EF4-FFF2-40B4-BE49-F238E27FC236}">
              <a16:creationId xmlns:a16="http://schemas.microsoft.com/office/drawing/2014/main" id="{00000000-0008-0000-0F00-000032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68" name="テキスト ボックス 567">
          <a:extLst>
            <a:ext uri="{FF2B5EF4-FFF2-40B4-BE49-F238E27FC236}">
              <a16:creationId xmlns:a16="http://schemas.microsoft.com/office/drawing/2014/main" id="{00000000-0008-0000-0F00-000038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70" name="テキスト ボックス 569">
          <a:extLst>
            <a:ext uri="{FF2B5EF4-FFF2-40B4-BE49-F238E27FC236}">
              <a16:creationId xmlns:a16="http://schemas.microsoft.com/office/drawing/2014/main" id="{00000000-0008-0000-0F00-00003A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72" name="テキスト ボックス 571">
          <a:extLst>
            <a:ext uri="{FF2B5EF4-FFF2-40B4-BE49-F238E27FC236}">
              <a16:creationId xmlns:a16="http://schemas.microsoft.com/office/drawing/2014/main" id="{00000000-0008-0000-0F00-00003C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74" name="テキスト ボックス 573">
          <a:extLst>
            <a:ext uri="{FF2B5EF4-FFF2-40B4-BE49-F238E27FC236}">
              <a16:creationId xmlns:a16="http://schemas.microsoft.com/office/drawing/2014/main" id="{00000000-0008-0000-0F00-00003E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576" name="テキスト ボックス 575">
          <a:extLst>
            <a:ext uri="{FF2B5EF4-FFF2-40B4-BE49-F238E27FC236}">
              <a16:creationId xmlns:a16="http://schemas.microsoft.com/office/drawing/2014/main" id="{00000000-0008-0000-0F00-000040020000}"/>
            </a:ext>
          </a:extLst>
        </xdr:cNvPr>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7" name="【消防施設】&#10;一人当たり面積グラフ枠">
          <a:extLst>
            <a:ext uri="{FF2B5EF4-FFF2-40B4-BE49-F238E27FC236}">
              <a16:creationId xmlns:a16="http://schemas.microsoft.com/office/drawing/2014/main" id="{00000000-0008-0000-0F00-000041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163640</xdr:rowOff>
    </xdr:from>
    <xdr:to>
      <xdr:col>116</xdr:col>
      <xdr:colOff>62864</xdr:colOff>
      <xdr:row>86</xdr:row>
      <xdr:rowOff>110680</xdr:rowOff>
    </xdr:to>
    <xdr:cxnSp macro="">
      <xdr:nvCxnSpPr>
        <xdr:cNvPr id="578" name="直線コネクタ 577">
          <a:extLst>
            <a:ext uri="{FF2B5EF4-FFF2-40B4-BE49-F238E27FC236}">
              <a16:creationId xmlns:a16="http://schemas.microsoft.com/office/drawing/2014/main" id="{00000000-0008-0000-0F00-000042020000}"/>
            </a:ext>
          </a:extLst>
        </xdr:cNvPr>
        <xdr:cNvCxnSpPr/>
      </xdr:nvCxnSpPr>
      <xdr:spPr>
        <a:xfrm flipV="1">
          <a:off x="22160864" y="13365290"/>
          <a:ext cx="0" cy="1490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114507</xdr:rowOff>
    </xdr:from>
    <xdr:ext cx="469744" cy="259045"/>
    <xdr:sp macro="" textlink="">
      <xdr:nvSpPr>
        <xdr:cNvPr id="579" name="【消防施設】&#10;一人当たり面積最小値テキスト">
          <a:extLst>
            <a:ext uri="{FF2B5EF4-FFF2-40B4-BE49-F238E27FC236}">
              <a16:creationId xmlns:a16="http://schemas.microsoft.com/office/drawing/2014/main" id="{00000000-0008-0000-0F00-000043020000}"/>
            </a:ext>
          </a:extLst>
        </xdr:cNvPr>
        <xdr:cNvSpPr txBox="1"/>
      </xdr:nvSpPr>
      <xdr:spPr>
        <a:xfrm>
          <a:off x="22199600" y="14859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110680</xdr:rowOff>
    </xdr:from>
    <xdr:to>
      <xdr:col>116</xdr:col>
      <xdr:colOff>152400</xdr:colOff>
      <xdr:row>86</xdr:row>
      <xdr:rowOff>110680</xdr:rowOff>
    </xdr:to>
    <xdr:cxnSp macro="">
      <xdr:nvCxnSpPr>
        <xdr:cNvPr id="580" name="直線コネクタ 579">
          <a:extLst>
            <a:ext uri="{FF2B5EF4-FFF2-40B4-BE49-F238E27FC236}">
              <a16:creationId xmlns:a16="http://schemas.microsoft.com/office/drawing/2014/main" id="{00000000-0008-0000-0F00-000044020000}"/>
            </a:ext>
          </a:extLst>
        </xdr:cNvPr>
        <xdr:cNvCxnSpPr/>
      </xdr:nvCxnSpPr>
      <xdr:spPr>
        <a:xfrm>
          <a:off x="22072600" y="1485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110317</xdr:rowOff>
    </xdr:from>
    <xdr:ext cx="469744" cy="259045"/>
    <xdr:sp macro="" textlink="">
      <xdr:nvSpPr>
        <xdr:cNvPr id="581" name="【消防施設】&#10;一人当たり面積最大値テキスト">
          <a:extLst>
            <a:ext uri="{FF2B5EF4-FFF2-40B4-BE49-F238E27FC236}">
              <a16:creationId xmlns:a16="http://schemas.microsoft.com/office/drawing/2014/main" id="{00000000-0008-0000-0F00-000045020000}"/>
            </a:ext>
          </a:extLst>
        </xdr:cNvPr>
        <xdr:cNvSpPr txBox="1"/>
      </xdr:nvSpPr>
      <xdr:spPr>
        <a:xfrm>
          <a:off x="22199600" y="1314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163640</xdr:rowOff>
    </xdr:from>
    <xdr:to>
      <xdr:col>116</xdr:col>
      <xdr:colOff>152400</xdr:colOff>
      <xdr:row>77</xdr:row>
      <xdr:rowOff>163640</xdr:rowOff>
    </xdr:to>
    <xdr:cxnSp macro="">
      <xdr:nvCxnSpPr>
        <xdr:cNvPr id="582" name="直線コネクタ 581">
          <a:extLst>
            <a:ext uri="{FF2B5EF4-FFF2-40B4-BE49-F238E27FC236}">
              <a16:creationId xmlns:a16="http://schemas.microsoft.com/office/drawing/2014/main" id="{00000000-0008-0000-0F00-000046020000}"/>
            </a:ext>
          </a:extLst>
        </xdr:cNvPr>
        <xdr:cNvCxnSpPr/>
      </xdr:nvCxnSpPr>
      <xdr:spPr>
        <a:xfrm>
          <a:off x="22072600" y="13365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139527</xdr:rowOff>
    </xdr:from>
    <xdr:ext cx="469744" cy="259045"/>
    <xdr:sp macro="" textlink="">
      <xdr:nvSpPr>
        <xdr:cNvPr id="583" name="【消防施設】&#10;一人当たり面積平均値テキスト">
          <a:extLst>
            <a:ext uri="{FF2B5EF4-FFF2-40B4-BE49-F238E27FC236}">
              <a16:creationId xmlns:a16="http://schemas.microsoft.com/office/drawing/2014/main" id="{00000000-0008-0000-0F00-000047020000}"/>
            </a:ext>
          </a:extLst>
        </xdr:cNvPr>
        <xdr:cNvSpPr txBox="1"/>
      </xdr:nvSpPr>
      <xdr:spPr>
        <a:xfrm>
          <a:off x="22199600" y="1454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116650</xdr:rowOff>
    </xdr:from>
    <xdr:to>
      <xdr:col>116</xdr:col>
      <xdr:colOff>114300</xdr:colOff>
      <xdr:row>86</xdr:row>
      <xdr:rowOff>46800</xdr:rowOff>
    </xdr:to>
    <xdr:sp macro="" textlink="">
      <xdr:nvSpPr>
        <xdr:cNvPr id="584" name="フローチャート: 判断 583">
          <a:extLst>
            <a:ext uri="{FF2B5EF4-FFF2-40B4-BE49-F238E27FC236}">
              <a16:creationId xmlns:a16="http://schemas.microsoft.com/office/drawing/2014/main" id="{00000000-0008-0000-0F00-000048020000}"/>
            </a:ext>
          </a:extLst>
        </xdr:cNvPr>
        <xdr:cNvSpPr/>
      </xdr:nvSpPr>
      <xdr:spPr>
        <a:xfrm>
          <a:off x="22110700" y="1468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123126</xdr:rowOff>
    </xdr:from>
    <xdr:to>
      <xdr:col>112</xdr:col>
      <xdr:colOff>38100</xdr:colOff>
      <xdr:row>86</xdr:row>
      <xdr:rowOff>53276</xdr:rowOff>
    </xdr:to>
    <xdr:sp macro="" textlink="">
      <xdr:nvSpPr>
        <xdr:cNvPr id="585" name="フローチャート: 判断 584">
          <a:extLst>
            <a:ext uri="{FF2B5EF4-FFF2-40B4-BE49-F238E27FC236}">
              <a16:creationId xmlns:a16="http://schemas.microsoft.com/office/drawing/2014/main" id="{00000000-0008-0000-0F00-000049020000}"/>
            </a:ext>
          </a:extLst>
        </xdr:cNvPr>
        <xdr:cNvSpPr/>
      </xdr:nvSpPr>
      <xdr:spPr>
        <a:xfrm>
          <a:off x="21272500" y="1469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135700</xdr:rowOff>
    </xdr:from>
    <xdr:to>
      <xdr:col>107</xdr:col>
      <xdr:colOff>101600</xdr:colOff>
      <xdr:row>86</xdr:row>
      <xdr:rowOff>65850</xdr:rowOff>
    </xdr:to>
    <xdr:sp macro="" textlink="">
      <xdr:nvSpPr>
        <xdr:cNvPr id="586" name="フローチャート: 判断 585">
          <a:extLst>
            <a:ext uri="{FF2B5EF4-FFF2-40B4-BE49-F238E27FC236}">
              <a16:creationId xmlns:a16="http://schemas.microsoft.com/office/drawing/2014/main" id="{00000000-0008-0000-0F00-00004A020000}"/>
            </a:ext>
          </a:extLst>
        </xdr:cNvPr>
        <xdr:cNvSpPr/>
      </xdr:nvSpPr>
      <xdr:spPr>
        <a:xfrm>
          <a:off x="20383500" y="1470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18162</xdr:rowOff>
    </xdr:from>
    <xdr:to>
      <xdr:col>102</xdr:col>
      <xdr:colOff>165100</xdr:colOff>
      <xdr:row>86</xdr:row>
      <xdr:rowOff>119762</xdr:rowOff>
    </xdr:to>
    <xdr:sp macro="" textlink="">
      <xdr:nvSpPr>
        <xdr:cNvPr id="587" name="フローチャート: 判断 586">
          <a:extLst>
            <a:ext uri="{FF2B5EF4-FFF2-40B4-BE49-F238E27FC236}">
              <a16:creationId xmlns:a16="http://schemas.microsoft.com/office/drawing/2014/main" id="{00000000-0008-0000-0F00-00004B020000}"/>
            </a:ext>
          </a:extLst>
        </xdr:cNvPr>
        <xdr:cNvSpPr/>
      </xdr:nvSpPr>
      <xdr:spPr>
        <a:xfrm>
          <a:off x="19494500" y="1476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13970</xdr:rowOff>
    </xdr:from>
    <xdr:to>
      <xdr:col>98</xdr:col>
      <xdr:colOff>38100</xdr:colOff>
      <xdr:row>86</xdr:row>
      <xdr:rowOff>115570</xdr:rowOff>
    </xdr:to>
    <xdr:sp macro="" textlink="">
      <xdr:nvSpPr>
        <xdr:cNvPr id="588" name="フローチャート: 判断 587">
          <a:extLst>
            <a:ext uri="{FF2B5EF4-FFF2-40B4-BE49-F238E27FC236}">
              <a16:creationId xmlns:a16="http://schemas.microsoft.com/office/drawing/2014/main" id="{00000000-0008-0000-0F00-00004C020000}"/>
            </a:ext>
          </a:extLst>
        </xdr:cNvPr>
        <xdr:cNvSpPr/>
      </xdr:nvSpPr>
      <xdr:spPr>
        <a:xfrm>
          <a:off x="18605500" y="1475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2" name="テキスト ボックス 591">
          <a:extLst>
            <a:ext uri="{FF2B5EF4-FFF2-40B4-BE49-F238E27FC236}">
              <a16:creationId xmlns:a16="http://schemas.microsoft.com/office/drawing/2014/main" id="{00000000-0008-0000-0F00-000050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3" name="テキスト ボックス 592">
          <a:extLst>
            <a:ext uri="{FF2B5EF4-FFF2-40B4-BE49-F238E27FC236}">
              <a16:creationId xmlns:a16="http://schemas.microsoft.com/office/drawing/2014/main" id="{00000000-0008-0000-0F00-000051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13208</xdr:rowOff>
    </xdr:from>
    <xdr:to>
      <xdr:col>116</xdr:col>
      <xdr:colOff>114300</xdr:colOff>
      <xdr:row>86</xdr:row>
      <xdr:rowOff>114808</xdr:rowOff>
    </xdr:to>
    <xdr:sp macro="" textlink="">
      <xdr:nvSpPr>
        <xdr:cNvPr id="594" name="楕円 593">
          <a:extLst>
            <a:ext uri="{FF2B5EF4-FFF2-40B4-BE49-F238E27FC236}">
              <a16:creationId xmlns:a16="http://schemas.microsoft.com/office/drawing/2014/main" id="{00000000-0008-0000-0F00-000052020000}"/>
            </a:ext>
          </a:extLst>
        </xdr:cNvPr>
        <xdr:cNvSpPr/>
      </xdr:nvSpPr>
      <xdr:spPr>
        <a:xfrm>
          <a:off x="22110700" y="1475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99585</xdr:rowOff>
    </xdr:from>
    <xdr:ext cx="469744" cy="259045"/>
    <xdr:sp macro="" textlink="">
      <xdr:nvSpPr>
        <xdr:cNvPr id="595" name="【消防施設】&#10;一人当たり面積該当値テキスト">
          <a:extLst>
            <a:ext uri="{FF2B5EF4-FFF2-40B4-BE49-F238E27FC236}">
              <a16:creationId xmlns:a16="http://schemas.microsoft.com/office/drawing/2014/main" id="{00000000-0008-0000-0F00-000053020000}"/>
            </a:ext>
          </a:extLst>
        </xdr:cNvPr>
        <xdr:cNvSpPr txBox="1"/>
      </xdr:nvSpPr>
      <xdr:spPr>
        <a:xfrm>
          <a:off x="22199600" y="14672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23304</xdr:rowOff>
    </xdr:from>
    <xdr:to>
      <xdr:col>112</xdr:col>
      <xdr:colOff>38100</xdr:colOff>
      <xdr:row>86</xdr:row>
      <xdr:rowOff>124904</xdr:rowOff>
    </xdr:to>
    <xdr:sp macro="" textlink="">
      <xdr:nvSpPr>
        <xdr:cNvPr id="596" name="楕円 595">
          <a:extLst>
            <a:ext uri="{FF2B5EF4-FFF2-40B4-BE49-F238E27FC236}">
              <a16:creationId xmlns:a16="http://schemas.microsoft.com/office/drawing/2014/main" id="{00000000-0008-0000-0F00-000054020000}"/>
            </a:ext>
          </a:extLst>
        </xdr:cNvPr>
        <xdr:cNvSpPr/>
      </xdr:nvSpPr>
      <xdr:spPr>
        <a:xfrm>
          <a:off x="21272500" y="1476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64008</xdr:rowOff>
    </xdr:from>
    <xdr:to>
      <xdr:col>116</xdr:col>
      <xdr:colOff>63500</xdr:colOff>
      <xdr:row>86</xdr:row>
      <xdr:rowOff>74104</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flipV="1">
          <a:off x="21323300" y="14808708"/>
          <a:ext cx="838200" cy="1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24637</xdr:rowOff>
    </xdr:from>
    <xdr:to>
      <xdr:col>107</xdr:col>
      <xdr:colOff>101600</xdr:colOff>
      <xdr:row>86</xdr:row>
      <xdr:rowOff>126237</xdr:rowOff>
    </xdr:to>
    <xdr:sp macro="" textlink="">
      <xdr:nvSpPr>
        <xdr:cNvPr id="598" name="楕円 597">
          <a:extLst>
            <a:ext uri="{FF2B5EF4-FFF2-40B4-BE49-F238E27FC236}">
              <a16:creationId xmlns:a16="http://schemas.microsoft.com/office/drawing/2014/main" id="{00000000-0008-0000-0F00-000056020000}"/>
            </a:ext>
          </a:extLst>
        </xdr:cNvPr>
        <xdr:cNvSpPr/>
      </xdr:nvSpPr>
      <xdr:spPr>
        <a:xfrm>
          <a:off x="20383500" y="1476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74104</xdr:rowOff>
    </xdr:from>
    <xdr:to>
      <xdr:col>111</xdr:col>
      <xdr:colOff>177800</xdr:colOff>
      <xdr:row>86</xdr:row>
      <xdr:rowOff>75437</xdr:rowOff>
    </xdr:to>
    <xdr:cxnSp macro="">
      <xdr:nvCxnSpPr>
        <xdr:cNvPr id="599" name="直線コネクタ 598">
          <a:extLst>
            <a:ext uri="{FF2B5EF4-FFF2-40B4-BE49-F238E27FC236}">
              <a16:creationId xmlns:a16="http://schemas.microsoft.com/office/drawing/2014/main" id="{00000000-0008-0000-0F00-000057020000}"/>
            </a:ext>
          </a:extLst>
        </xdr:cNvPr>
        <xdr:cNvCxnSpPr/>
      </xdr:nvCxnSpPr>
      <xdr:spPr>
        <a:xfrm flipV="1">
          <a:off x="20434300" y="14818804"/>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28448</xdr:rowOff>
    </xdr:from>
    <xdr:to>
      <xdr:col>102</xdr:col>
      <xdr:colOff>165100</xdr:colOff>
      <xdr:row>86</xdr:row>
      <xdr:rowOff>130048</xdr:rowOff>
    </xdr:to>
    <xdr:sp macro="" textlink="">
      <xdr:nvSpPr>
        <xdr:cNvPr id="600" name="楕円 599">
          <a:extLst>
            <a:ext uri="{FF2B5EF4-FFF2-40B4-BE49-F238E27FC236}">
              <a16:creationId xmlns:a16="http://schemas.microsoft.com/office/drawing/2014/main" id="{00000000-0008-0000-0F00-000058020000}"/>
            </a:ext>
          </a:extLst>
        </xdr:cNvPr>
        <xdr:cNvSpPr/>
      </xdr:nvSpPr>
      <xdr:spPr>
        <a:xfrm>
          <a:off x="19494500" y="1477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75437</xdr:rowOff>
    </xdr:from>
    <xdr:to>
      <xdr:col>107</xdr:col>
      <xdr:colOff>50800</xdr:colOff>
      <xdr:row>86</xdr:row>
      <xdr:rowOff>79248</xdr:rowOff>
    </xdr:to>
    <xdr:cxnSp macro="">
      <xdr:nvCxnSpPr>
        <xdr:cNvPr id="601" name="直線コネクタ 600">
          <a:extLst>
            <a:ext uri="{FF2B5EF4-FFF2-40B4-BE49-F238E27FC236}">
              <a16:creationId xmlns:a16="http://schemas.microsoft.com/office/drawing/2014/main" id="{00000000-0008-0000-0F00-000059020000}"/>
            </a:ext>
          </a:extLst>
        </xdr:cNvPr>
        <xdr:cNvCxnSpPr/>
      </xdr:nvCxnSpPr>
      <xdr:spPr>
        <a:xfrm flipV="1">
          <a:off x="19545300" y="14820137"/>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69803</xdr:rowOff>
    </xdr:from>
    <xdr:ext cx="469744" cy="259045"/>
    <xdr:sp macro="" textlink="">
      <xdr:nvSpPr>
        <xdr:cNvPr id="602" name="n_1aveValue【消防施設】&#10;一人当たり面積">
          <a:extLst>
            <a:ext uri="{FF2B5EF4-FFF2-40B4-BE49-F238E27FC236}">
              <a16:creationId xmlns:a16="http://schemas.microsoft.com/office/drawing/2014/main" id="{00000000-0008-0000-0F00-00005A020000}"/>
            </a:ext>
          </a:extLst>
        </xdr:cNvPr>
        <xdr:cNvSpPr txBox="1"/>
      </xdr:nvSpPr>
      <xdr:spPr>
        <a:xfrm>
          <a:off x="21075727" y="1447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82377</xdr:rowOff>
    </xdr:from>
    <xdr:ext cx="469744" cy="259045"/>
    <xdr:sp macro="" textlink="">
      <xdr:nvSpPr>
        <xdr:cNvPr id="603" name="n_2aveValue【消防施設】&#10;一人当たり面積">
          <a:extLst>
            <a:ext uri="{FF2B5EF4-FFF2-40B4-BE49-F238E27FC236}">
              <a16:creationId xmlns:a16="http://schemas.microsoft.com/office/drawing/2014/main" id="{00000000-0008-0000-0F00-00005B020000}"/>
            </a:ext>
          </a:extLst>
        </xdr:cNvPr>
        <xdr:cNvSpPr txBox="1"/>
      </xdr:nvSpPr>
      <xdr:spPr>
        <a:xfrm>
          <a:off x="20199427" y="1448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136289</xdr:rowOff>
    </xdr:from>
    <xdr:ext cx="469744" cy="259045"/>
    <xdr:sp macro="" textlink="">
      <xdr:nvSpPr>
        <xdr:cNvPr id="604" name="n_3aveValue【消防施設】&#10;一人当たり面積">
          <a:extLst>
            <a:ext uri="{FF2B5EF4-FFF2-40B4-BE49-F238E27FC236}">
              <a16:creationId xmlns:a16="http://schemas.microsoft.com/office/drawing/2014/main" id="{00000000-0008-0000-0F00-00005C020000}"/>
            </a:ext>
          </a:extLst>
        </xdr:cNvPr>
        <xdr:cNvSpPr txBox="1"/>
      </xdr:nvSpPr>
      <xdr:spPr>
        <a:xfrm>
          <a:off x="19310427" y="14538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132097</xdr:rowOff>
    </xdr:from>
    <xdr:ext cx="469744" cy="259045"/>
    <xdr:sp macro="" textlink="">
      <xdr:nvSpPr>
        <xdr:cNvPr id="605" name="n_4aveValue【消防施設】&#10;一人当たり面積">
          <a:extLst>
            <a:ext uri="{FF2B5EF4-FFF2-40B4-BE49-F238E27FC236}">
              <a16:creationId xmlns:a16="http://schemas.microsoft.com/office/drawing/2014/main" id="{00000000-0008-0000-0F00-00005D020000}"/>
            </a:ext>
          </a:extLst>
        </xdr:cNvPr>
        <xdr:cNvSpPr txBox="1"/>
      </xdr:nvSpPr>
      <xdr:spPr>
        <a:xfrm>
          <a:off x="18421427" y="1453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116031</xdr:rowOff>
    </xdr:from>
    <xdr:ext cx="469744" cy="259045"/>
    <xdr:sp macro="" textlink="">
      <xdr:nvSpPr>
        <xdr:cNvPr id="606" name="n_1mainValue【消防施設】&#10;一人当たり面積">
          <a:extLst>
            <a:ext uri="{FF2B5EF4-FFF2-40B4-BE49-F238E27FC236}">
              <a16:creationId xmlns:a16="http://schemas.microsoft.com/office/drawing/2014/main" id="{00000000-0008-0000-0F00-00005E020000}"/>
            </a:ext>
          </a:extLst>
        </xdr:cNvPr>
        <xdr:cNvSpPr txBox="1"/>
      </xdr:nvSpPr>
      <xdr:spPr>
        <a:xfrm>
          <a:off x="21075727" y="14860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117364</xdr:rowOff>
    </xdr:from>
    <xdr:ext cx="469744" cy="259045"/>
    <xdr:sp macro="" textlink="">
      <xdr:nvSpPr>
        <xdr:cNvPr id="607" name="n_2mainValue【消防施設】&#10;一人当たり面積">
          <a:extLst>
            <a:ext uri="{FF2B5EF4-FFF2-40B4-BE49-F238E27FC236}">
              <a16:creationId xmlns:a16="http://schemas.microsoft.com/office/drawing/2014/main" id="{00000000-0008-0000-0F00-00005F020000}"/>
            </a:ext>
          </a:extLst>
        </xdr:cNvPr>
        <xdr:cNvSpPr txBox="1"/>
      </xdr:nvSpPr>
      <xdr:spPr>
        <a:xfrm>
          <a:off x="20199427" y="1486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121175</xdr:rowOff>
    </xdr:from>
    <xdr:ext cx="469744" cy="259045"/>
    <xdr:sp macro="" textlink="">
      <xdr:nvSpPr>
        <xdr:cNvPr id="608" name="n_3mainValue【消防施設】&#10;一人当たり面積">
          <a:extLst>
            <a:ext uri="{FF2B5EF4-FFF2-40B4-BE49-F238E27FC236}">
              <a16:creationId xmlns:a16="http://schemas.microsoft.com/office/drawing/2014/main" id="{00000000-0008-0000-0F00-000060020000}"/>
            </a:ext>
          </a:extLst>
        </xdr:cNvPr>
        <xdr:cNvSpPr txBox="1"/>
      </xdr:nvSpPr>
      <xdr:spPr>
        <a:xfrm>
          <a:off x="19310427" y="14865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9" name="正方形/長方形 608">
          <a:extLst>
            <a:ext uri="{FF2B5EF4-FFF2-40B4-BE49-F238E27FC236}">
              <a16:creationId xmlns:a16="http://schemas.microsoft.com/office/drawing/2014/main" id="{00000000-0008-0000-0F00-000061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5" name="正方形/長方形 614">
          <a:extLst>
            <a:ext uri="{FF2B5EF4-FFF2-40B4-BE49-F238E27FC236}">
              <a16:creationId xmlns:a16="http://schemas.microsoft.com/office/drawing/2014/main" id="{00000000-0008-0000-0F00-000067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6" name="正方形/長方形 615">
          <a:extLst>
            <a:ext uri="{FF2B5EF4-FFF2-40B4-BE49-F238E27FC236}">
              <a16:creationId xmlns:a16="http://schemas.microsoft.com/office/drawing/2014/main" id="{00000000-0008-0000-0F00-000068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7" name="テキスト ボックス 616">
          <a:extLst>
            <a:ext uri="{FF2B5EF4-FFF2-40B4-BE49-F238E27FC236}">
              <a16:creationId xmlns:a16="http://schemas.microsoft.com/office/drawing/2014/main" id="{00000000-0008-0000-0F00-000069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8" name="直線コネクタ 617">
          <a:extLst>
            <a:ext uri="{FF2B5EF4-FFF2-40B4-BE49-F238E27FC236}">
              <a16:creationId xmlns:a16="http://schemas.microsoft.com/office/drawing/2014/main" id="{00000000-0008-0000-0F00-00006A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9" name="テキスト ボックス 618">
          <a:extLst>
            <a:ext uri="{FF2B5EF4-FFF2-40B4-BE49-F238E27FC236}">
              <a16:creationId xmlns:a16="http://schemas.microsoft.com/office/drawing/2014/main" id="{00000000-0008-0000-0F00-00006B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20" name="直線コネクタ 619">
          <a:extLst>
            <a:ext uri="{FF2B5EF4-FFF2-40B4-BE49-F238E27FC236}">
              <a16:creationId xmlns:a16="http://schemas.microsoft.com/office/drawing/2014/main" id="{00000000-0008-0000-0F00-00006C02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621" name="テキスト ボックス 620">
          <a:extLst>
            <a:ext uri="{FF2B5EF4-FFF2-40B4-BE49-F238E27FC236}">
              <a16:creationId xmlns:a16="http://schemas.microsoft.com/office/drawing/2014/main" id="{00000000-0008-0000-0F00-00006D020000}"/>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22" name="直線コネクタ 621">
          <a:extLst>
            <a:ext uri="{FF2B5EF4-FFF2-40B4-BE49-F238E27FC236}">
              <a16:creationId xmlns:a16="http://schemas.microsoft.com/office/drawing/2014/main" id="{00000000-0008-0000-0F00-00006E02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23" name="テキスト ボックス 622">
          <a:extLst>
            <a:ext uri="{FF2B5EF4-FFF2-40B4-BE49-F238E27FC236}">
              <a16:creationId xmlns:a16="http://schemas.microsoft.com/office/drawing/2014/main" id="{00000000-0008-0000-0F00-00006F02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24" name="直線コネクタ 623">
          <a:extLst>
            <a:ext uri="{FF2B5EF4-FFF2-40B4-BE49-F238E27FC236}">
              <a16:creationId xmlns:a16="http://schemas.microsoft.com/office/drawing/2014/main" id="{00000000-0008-0000-0F00-00007002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25" name="テキスト ボックス 624">
          <a:extLst>
            <a:ext uri="{FF2B5EF4-FFF2-40B4-BE49-F238E27FC236}">
              <a16:creationId xmlns:a16="http://schemas.microsoft.com/office/drawing/2014/main" id="{00000000-0008-0000-0F00-00007102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26" name="直線コネクタ 625">
          <a:extLst>
            <a:ext uri="{FF2B5EF4-FFF2-40B4-BE49-F238E27FC236}">
              <a16:creationId xmlns:a16="http://schemas.microsoft.com/office/drawing/2014/main" id="{00000000-0008-0000-0F00-00007202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27" name="テキスト ボックス 626">
          <a:extLst>
            <a:ext uri="{FF2B5EF4-FFF2-40B4-BE49-F238E27FC236}">
              <a16:creationId xmlns:a16="http://schemas.microsoft.com/office/drawing/2014/main" id="{00000000-0008-0000-0F00-000073020000}"/>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8" name="直線コネクタ 627">
          <a:extLst>
            <a:ext uri="{FF2B5EF4-FFF2-40B4-BE49-F238E27FC236}">
              <a16:creationId xmlns:a16="http://schemas.microsoft.com/office/drawing/2014/main" id="{00000000-0008-0000-0F00-000074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29" name="テキスト ボックス 628">
          <a:extLst>
            <a:ext uri="{FF2B5EF4-FFF2-40B4-BE49-F238E27FC236}">
              <a16:creationId xmlns:a16="http://schemas.microsoft.com/office/drawing/2014/main" id="{00000000-0008-0000-0F00-000075020000}"/>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0" name="【庁舎】&#10;有形固定資産減価償却率グラフ枠">
          <a:extLst>
            <a:ext uri="{FF2B5EF4-FFF2-40B4-BE49-F238E27FC236}">
              <a16:creationId xmlns:a16="http://schemas.microsoft.com/office/drawing/2014/main" id="{00000000-0008-0000-0F00-000076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108</xdr:row>
      <xdr:rowOff>76200</xdr:rowOff>
    </xdr:to>
    <xdr:cxnSp macro="">
      <xdr:nvCxnSpPr>
        <xdr:cNvPr id="631" name="直線コネクタ 630">
          <a:extLst>
            <a:ext uri="{FF2B5EF4-FFF2-40B4-BE49-F238E27FC236}">
              <a16:creationId xmlns:a16="http://schemas.microsoft.com/office/drawing/2014/main" id="{00000000-0008-0000-0F00-000077020000}"/>
            </a:ext>
          </a:extLst>
        </xdr:cNvPr>
        <xdr:cNvCxnSpPr/>
      </xdr:nvCxnSpPr>
      <xdr:spPr>
        <a:xfrm flipV="1">
          <a:off x="16318864" y="171640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632" name="【庁舎】&#10;有形固定資産減価償却率最小値テキスト">
          <a:extLst>
            <a:ext uri="{FF2B5EF4-FFF2-40B4-BE49-F238E27FC236}">
              <a16:creationId xmlns:a16="http://schemas.microsoft.com/office/drawing/2014/main" id="{00000000-0008-0000-0F00-000078020000}"/>
            </a:ext>
          </a:extLst>
        </xdr:cNvPr>
        <xdr:cNvSpPr txBox="1"/>
      </xdr:nvSpPr>
      <xdr:spPr>
        <a:xfrm>
          <a:off x="16357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633" name="直線コネクタ 632">
          <a:extLst>
            <a:ext uri="{FF2B5EF4-FFF2-40B4-BE49-F238E27FC236}">
              <a16:creationId xmlns:a16="http://schemas.microsoft.com/office/drawing/2014/main" id="{00000000-0008-0000-0F00-000079020000}"/>
            </a:ext>
          </a:extLst>
        </xdr:cNvPr>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405111" cy="259045"/>
    <xdr:sp macro="" textlink="">
      <xdr:nvSpPr>
        <xdr:cNvPr id="634" name="【庁舎】&#10;有形固定資産減価償却率最大値テキスト">
          <a:extLst>
            <a:ext uri="{FF2B5EF4-FFF2-40B4-BE49-F238E27FC236}">
              <a16:creationId xmlns:a16="http://schemas.microsoft.com/office/drawing/2014/main" id="{00000000-0008-0000-0F00-00007A020000}"/>
            </a:ext>
          </a:extLst>
        </xdr:cNvPr>
        <xdr:cNvSpPr txBox="1"/>
      </xdr:nvSpPr>
      <xdr:spPr>
        <a:xfrm>
          <a:off x="16357600" y="1693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635" name="直線コネクタ 634">
          <a:extLst>
            <a:ext uri="{FF2B5EF4-FFF2-40B4-BE49-F238E27FC236}">
              <a16:creationId xmlns:a16="http://schemas.microsoft.com/office/drawing/2014/main" id="{00000000-0008-0000-0F00-00007B020000}"/>
            </a:ext>
          </a:extLst>
        </xdr:cNvPr>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113555</xdr:rowOff>
    </xdr:from>
    <xdr:ext cx="405111" cy="259045"/>
    <xdr:sp macro="" textlink="">
      <xdr:nvSpPr>
        <xdr:cNvPr id="636" name="【庁舎】&#10;有形固定資産減価償却率平均値テキスト">
          <a:extLst>
            <a:ext uri="{FF2B5EF4-FFF2-40B4-BE49-F238E27FC236}">
              <a16:creationId xmlns:a16="http://schemas.microsoft.com/office/drawing/2014/main" id="{00000000-0008-0000-0F00-00007C020000}"/>
            </a:ext>
          </a:extLst>
        </xdr:cNvPr>
        <xdr:cNvSpPr txBox="1"/>
      </xdr:nvSpPr>
      <xdr:spPr>
        <a:xfrm>
          <a:off x="16357600" y="17772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135128</xdr:rowOff>
    </xdr:from>
    <xdr:to>
      <xdr:col>85</xdr:col>
      <xdr:colOff>177800</xdr:colOff>
      <xdr:row>104</xdr:row>
      <xdr:rowOff>65278</xdr:rowOff>
    </xdr:to>
    <xdr:sp macro="" textlink="">
      <xdr:nvSpPr>
        <xdr:cNvPr id="637" name="フローチャート: 判断 636">
          <a:extLst>
            <a:ext uri="{FF2B5EF4-FFF2-40B4-BE49-F238E27FC236}">
              <a16:creationId xmlns:a16="http://schemas.microsoft.com/office/drawing/2014/main" id="{00000000-0008-0000-0F00-00007D020000}"/>
            </a:ext>
          </a:extLst>
        </xdr:cNvPr>
        <xdr:cNvSpPr/>
      </xdr:nvSpPr>
      <xdr:spPr>
        <a:xfrm>
          <a:off x="16268700" y="1779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57404</xdr:rowOff>
    </xdr:from>
    <xdr:to>
      <xdr:col>81</xdr:col>
      <xdr:colOff>101600</xdr:colOff>
      <xdr:row>103</xdr:row>
      <xdr:rowOff>159004</xdr:rowOff>
    </xdr:to>
    <xdr:sp macro="" textlink="">
      <xdr:nvSpPr>
        <xdr:cNvPr id="638" name="フローチャート: 判断 637">
          <a:extLst>
            <a:ext uri="{FF2B5EF4-FFF2-40B4-BE49-F238E27FC236}">
              <a16:creationId xmlns:a16="http://schemas.microsoft.com/office/drawing/2014/main" id="{00000000-0008-0000-0F00-00007E020000}"/>
            </a:ext>
          </a:extLst>
        </xdr:cNvPr>
        <xdr:cNvSpPr/>
      </xdr:nvSpPr>
      <xdr:spPr>
        <a:xfrm>
          <a:off x="15430500" y="1771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36830</xdr:rowOff>
    </xdr:from>
    <xdr:to>
      <xdr:col>76</xdr:col>
      <xdr:colOff>165100</xdr:colOff>
      <xdr:row>103</xdr:row>
      <xdr:rowOff>138430</xdr:rowOff>
    </xdr:to>
    <xdr:sp macro="" textlink="">
      <xdr:nvSpPr>
        <xdr:cNvPr id="639" name="フローチャート: 判断 638">
          <a:extLst>
            <a:ext uri="{FF2B5EF4-FFF2-40B4-BE49-F238E27FC236}">
              <a16:creationId xmlns:a16="http://schemas.microsoft.com/office/drawing/2014/main" id="{00000000-0008-0000-0F00-00007F020000}"/>
            </a:ext>
          </a:extLst>
        </xdr:cNvPr>
        <xdr:cNvSpPr/>
      </xdr:nvSpPr>
      <xdr:spPr>
        <a:xfrm>
          <a:off x="14541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116839</xdr:rowOff>
    </xdr:from>
    <xdr:to>
      <xdr:col>72</xdr:col>
      <xdr:colOff>38100</xdr:colOff>
      <xdr:row>103</xdr:row>
      <xdr:rowOff>46989</xdr:rowOff>
    </xdr:to>
    <xdr:sp macro="" textlink="">
      <xdr:nvSpPr>
        <xdr:cNvPr id="640" name="フローチャート: 判断 639">
          <a:extLst>
            <a:ext uri="{FF2B5EF4-FFF2-40B4-BE49-F238E27FC236}">
              <a16:creationId xmlns:a16="http://schemas.microsoft.com/office/drawing/2014/main" id="{00000000-0008-0000-0F00-000080020000}"/>
            </a:ext>
          </a:extLst>
        </xdr:cNvPr>
        <xdr:cNvSpPr/>
      </xdr:nvSpPr>
      <xdr:spPr>
        <a:xfrm>
          <a:off x="1365250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59689</xdr:rowOff>
    </xdr:from>
    <xdr:to>
      <xdr:col>67</xdr:col>
      <xdr:colOff>101600</xdr:colOff>
      <xdr:row>102</xdr:row>
      <xdr:rowOff>161289</xdr:rowOff>
    </xdr:to>
    <xdr:sp macro="" textlink="">
      <xdr:nvSpPr>
        <xdr:cNvPr id="641" name="フローチャート: 判断 640">
          <a:extLst>
            <a:ext uri="{FF2B5EF4-FFF2-40B4-BE49-F238E27FC236}">
              <a16:creationId xmlns:a16="http://schemas.microsoft.com/office/drawing/2014/main" id="{00000000-0008-0000-0F00-000081020000}"/>
            </a:ext>
          </a:extLst>
        </xdr:cNvPr>
        <xdr:cNvSpPr/>
      </xdr:nvSpPr>
      <xdr:spPr>
        <a:xfrm>
          <a:off x="12763500" y="17547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2" name="テキスト ボックス 641">
          <a:extLst>
            <a:ext uri="{FF2B5EF4-FFF2-40B4-BE49-F238E27FC236}">
              <a16:creationId xmlns:a16="http://schemas.microsoft.com/office/drawing/2014/main" id="{00000000-0008-0000-0F00-000082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128270</xdr:rowOff>
    </xdr:from>
    <xdr:to>
      <xdr:col>85</xdr:col>
      <xdr:colOff>177800</xdr:colOff>
      <xdr:row>102</xdr:row>
      <xdr:rowOff>58420</xdr:rowOff>
    </xdr:to>
    <xdr:sp macro="" textlink="">
      <xdr:nvSpPr>
        <xdr:cNvPr id="647" name="楕円 646">
          <a:extLst>
            <a:ext uri="{FF2B5EF4-FFF2-40B4-BE49-F238E27FC236}">
              <a16:creationId xmlns:a16="http://schemas.microsoft.com/office/drawing/2014/main" id="{00000000-0008-0000-0F00-000087020000}"/>
            </a:ext>
          </a:extLst>
        </xdr:cNvPr>
        <xdr:cNvSpPr/>
      </xdr:nvSpPr>
      <xdr:spPr>
        <a:xfrm>
          <a:off x="16268700" y="1744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151147</xdr:rowOff>
    </xdr:from>
    <xdr:ext cx="405111" cy="259045"/>
    <xdr:sp macro="" textlink="">
      <xdr:nvSpPr>
        <xdr:cNvPr id="648" name="【庁舎】&#10;有形固定資産減価償却率該当値テキスト">
          <a:extLst>
            <a:ext uri="{FF2B5EF4-FFF2-40B4-BE49-F238E27FC236}">
              <a16:creationId xmlns:a16="http://schemas.microsoft.com/office/drawing/2014/main" id="{00000000-0008-0000-0F00-000088020000}"/>
            </a:ext>
          </a:extLst>
        </xdr:cNvPr>
        <xdr:cNvSpPr txBox="1"/>
      </xdr:nvSpPr>
      <xdr:spPr>
        <a:xfrm>
          <a:off x="16357600" y="1729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34544</xdr:rowOff>
    </xdr:from>
    <xdr:to>
      <xdr:col>81</xdr:col>
      <xdr:colOff>101600</xdr:colOff>
      <xdr:row>101</xdr:row>
      <xdr:rowOff>136144</xdr:rowOff>
    </xdr:to>
    <xdr:sp macro="" textlink="">
      <xdr:nvSpPr>
        <xdr:cNvPr id="649" name="楕円 648">
          <a:extLst>
            <a:ext uri="{FF2B5EF4-FFF2-40B4-BE49-F238E27FC236}">
              <a16:creationId xmlns:a16="http://schemas.microsoft.com/office/drawing/2014/main" id="{00000000-0008-0000-0F00-000089020000}"/>
            </a:ext>
          </a:extLst>
        </xdr:cNvPr>
        <xdr:cNvSpPr/>
      </xdr:nvSpPr>
      <xdr:spPr>
        <a:xfrm>
          <a:off x="15430500" y="1735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85344</xdr:rowOff>
    </xdr:from>
    <xdr:to>
      <xdr:col>85</xdr:col>
      <xdr:colOff>127000</xdr:colOff>
      <xdr:row>102</xdr:row>
      <xdr:rowOff>7620</xdr:rowOff>
    </xdr:to>
    <xdr:cxnSp macro="">
      <xdr:nvCxnSpPr>
        <xdr:cNvPr id="650" name="直線コネクタ 649">
          <a:extLst>
            <a:ext uri="{FF2B5EF4-FFF2-40B4-BE49-F238E27FC236}">
              <a16:creationId xmlns:a16="http://schemas.microsoft.com/office/drawing/2014/main" id="{00000000-0008-0000-0F00-00008A020000}"/>
            </a:ext>
          </a:extLst>
        </xdr:cNvPr>
        <xdr:cNvCxnSpPr/>
      </xdr:nvCxnSpPr>
      <xdr:spPr>
        <a:xfrm>
          <a:off x="15481300" y="17401794"/>
          <a:ext cx="8382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135128</xdr:rowOff>
    </xdr:from>
    <xdr:to>
      <xdr:col>76</xdr:col>
      <xdr:colOff>165100</xdr:colOff>
      <xdr:row>101</xdr:row>
      <xdr:rowOff>65278</xdr:rowOff>
    </xdr:to>
    <xdr:sp macro="" textlink="">
      <xdr:nvSpPr>
        <xdr:cNvPr id="651" name="楕円 650">
          <a:extLst>
            <a:ext uri="{FF2B5EF4-FFF2-40B4-BE49-F238E27FC236}">
              <a16:creationId xmlns:a16="http://schemas.microsoft.com/office/drawing/2014/main" id="{00000000-0008-0000-0F00-00008B020000}"/>
            </a:ext>
          </a:extLst>
        </xdr:cNvPr>
        <xdr:cNvSpPr/>
      </xdr:nvSpPr>
      <xdr:spPr>
        <a:xfrm>
          <a:off x="14541500" y="1728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14478</xdr:rowOff>
    </xdr:from>
    <xdr:to>
      <xdr:col>81</xdr:col>
      <xdr:colOff>50800</xdr:colOff>
      <xdr:row>101</xdr:row>
      <xdr:rowOff>85344</xdr:rowOff>
    </xdr:to>
    <xdr:cxnSp macro="">
      <xdr:nvCxnSpPr>
        <xdr:cNvPr id="652" name="直線コネクタ 651">
          <a:extLst>
            <a:ext uri="{FF2B5EF4-FFF2-40B4-BE49-F238E27FC236}">
              <a16:creationId xmlns:a16="http://schemas.microsoft.com/office/drawing/2014/main" id="{00000000-0008-0000-0F00-00008C020000}"/>
            </a:ext>
          </a:extLst>
        </xdr:cNvPr>
        <xdr:cNvCxnSpPr/>
      </xdr:nvCxnSpPr>
      <xdr:spPr>
        <a:xfrm>
          <a:off x="14592300" y="17330928"/>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66548</xdr:rowOff>
    </xdr:from>
    <xdr:to>
      <xdr:col>72</xdr:col>
      <xdr:colOff>38100</xdr:colOff>
      <xdr:row>100</xdr:row>
      <xdr:rowOff>168148</xdr:rowOff>
    </xdr:to>
    <xdr:sp macro="" textlink="">
      <xdr:nvSpPr>
        <xdr:cNvPr id="653" name="楕円 652">
          <a:extLst>
            <a:ext uri="{FF2B5EF4-FFF2-40B4-BE49-F238E27FC236}">
              <a16:creationId xmlns:a16="http://schemas.microsoft.com/office/drawing/2014/main" id="{00000000-0008-0000-0F00-00008D020000}"/>
            </a:ext>
          </a:extLst>
        </xdr:cNvPr>
        <xdr:cNvSpPr/>
      </xdr:nvSpPr>
      <xdr:spPr>
        <a:xfrm>
          <a:off x="13652500" y="1721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117348</xdr:rowOff>
    </xdr:from>
    <xdr:to>
      <xdr:col>76</xdr:col>
      <xdr:colOff>114300</xdr:colOff>
      <xdr:row>101</xdr:row>
      <xdr:rowOff>14478</xdr:rowOff>
    </xdr:to>
    <xdr:cxnSp macro="">
      <xdr:nvCxnSpPr>
        <xdr:cNvPr id="654" name="直線コネクタ 653">
          <a:extLst>
            <a:ext uri="{FF2B5EF4-FFF2-40B4-BE49-F238E27FC236}">
              <a16:creationId xmlns:a16="http://schemas.microsoft.com/office/drawing/2014/main" id="{00000000-0008-0000-0F00-00008E020000}"/>
            </a:ext>
          </a:extLst>
        </xdr:cNvPr>
        <xdr:cNvCxnSpPr/>
      </xdr:nvCxnSpPr>
      <xdr:spPr>
        <a:xfrm>
          <a:off x="13703300" y="1726234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150131</xdr:rowOff>
    </xdr:from>
    <xdr:ext cx="405111" cy="259045"/>
    <xdr:sp macro="" textlink="">
      <xdr:nvSpPr>
        <xdr:cNvPr id="655" name="n_1aveValue【庁舎】&#10;有形固定資産減価償却率">
          <a:extLst>
            <a:ext uri="{FF2B5EF4-FFF2-40B4-BE49-F238E27FC236}">
              <a16:creationId xmlns:a16="http://schemas.microsoft.com/office/drawing/2014/main" id="{00000000-0008-0000-0F00-00008F020000}"/>
            </a:ext>
          </a:extLst>
        </xdr:cNvPr>
        <xdr:cNvSpPr txBox="1"/>
      </xdr:nvSpPr>
      <xdr:spPr>
        <a:xfrm>
          <a:off x="15266044" y="17809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129557</xdr:rowOff>
    </xdr:from>
    <xdr:ext cx="405111" cy="259045"/>
    <xdr:sp macro="" textlink="">
      <xdr:nvSpPr>
        <xdr:cNvPr id="656" name="n_2aveValue【庁舎】&#10;有形固定資産減価償却率">
          <a:extLst>
            <a:ext uri="{FF2B5EF4-FFF2-40B4-BE49-F238E27FC236}">
              <a16:creationId xmlns:a16="http://schemas.microsoft.com/office/drawing/2014/main" id="{00000000-0008-0000-0F00-000090020000}"/>
            </a:ext>
          </a:extLst>
        </xdr:cNvPr>
        <xdr:cNvSpPr txBox="1"/>
      </xdr:nvSpPr>
      <xdr:spPr>
        <a:xfrm>
          <a:off x="143897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38116</xdr:rowOff>
    </xdr:from>
    <xdr:ext cx="405111" cy="259045"/>
    <xdr:sp macro="" textlink="">
      <xdr:nvSpPr>
        <xdr:cNvPr id="657" name="n_3aveValue【庁舎】&#10;有形固定資産減価償却率">
          <a:extLst>
            <a:ext uri="{FF2B5EF4-FFF2-40B4-BE49-F238E27FC236}">
              <a16:creationId xmlns:a16="http://schemas.microsoft.com/office/drawing/2014/main" id="{00000000-0008-0000-0F00-000091020000}"/>
            </a:ext>
          </a:extLst>
        </xdr:cNvPr>
        <xdr:cNvSpPr txBox="1"/>
      </xdr:nvSpPr>
      <xdr:spPr>
        <a:xfrm>
          <a:off x="13500744" y="17697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6366</xdr:rowOff>
    </xdr:from>
    <xdr:ext cx="405111" cy="259045"/>
    <xdr:sp macro="" textlink="">
      <xdr:nvSpPr>
        <xdr:cNvPr id="658" name="n_4aveValue【庁舎】&#10;有形固定資産減価償却率">
          <a:extLst>
            <a:ext uri="{FF2B5EF4-FFF2-40B4-BE49-F238E27FC236}">
              <a16:creationId xmlns:a16="http://schemas.microsoft.com/office/drawing/2014/main" id="{00000000-0008-0000-0F00-000092020000}"/>
            </a:ext>
          </a:extLst>
        </xdr:cNvPr>
        <xdr:cNvSpPr txBox="1"/>
      </xdr:nvSpPr>
      <xdr:spPr>
        <a:xfrm>
          <a:off x="12611744" y="1732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152671</xdr:rowOff>
    </xdr:from>
    <xdr:ext cx="405111" cy="259045"/>
    <xdr:sp macro="" textlink="">
      <xdr:nvSpPr>
        <xdr:cNvPr id="659" name="n_1mainValue【庁舎】&#10;有形固定資産減価償却率">
          <a:extLst>
            <a:ext uri="{FF2B5EF4-FFF2-40B4-BE49-F238E27FC236}">
              <a16:creationId xmlns:a16="http://schemas.microsoft.com/office/drawing/2014/main" id="{00000000-0008-0000-0F00-000093020000}"/>
            </a:ext>
          </a:extLst>
        </xdr:cNvPr>
        <xdr:cNvSpPr txBox="1"/>
      </xdr:nvSpPr>
      <xdr:spPr>
        <a:xfrm>
          <a:off x="15266044" y="1712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81805</xdr:rowOff>
    </xdr:from>
    <xdr:ext cx="405111" cy="259045"/>
    <xdr:sp macro="" textlink="">
      <xdr:nvSpPr>
        <xdr:cNvPr id="660" name="n_2mainValue【庁舎】&#10;有形固定資産減価償却率">
          <a:extLst>
            <a:ext uri="{FF2B5EF4-FFF2-40B4-BE49-F238E27FC236}">
              <a16:creationId xmlns:a16="http://schemas.microsoft.com/office/drawing/2014/main" id="{00000000-0008-0000-0F00-000094020000}"/>
            </a:ext>
          </a:extLst>
        </xdr:cNvPr>
        <xdr:cNvSpPr txBox="1"/>
      </xdr:nvSpPr>
      <xdr:spPr>
        <a:xfrm>
          <a:off x="14389744" y="17055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13225</xdr:rowOff>
    </xdr:from>
    <xdr:ext cx="405111" cy="259045"/>
    <xdr:sp macro="" textlink="">
      <xdr:nvSpPr>
        <xdr:cNvPr id="661" name="n_3mainValue【庁舎】&#10;有形固定資産減価償却率">
          <a:extLst>
            <a:ext uri="{FF2B5EF4-FFF2-40B4-BE49-F238E27FC236}">
              <a16:creationId xmlns:a16="http://schemas.microsoft.com/office/drawing/2014/main" id="{00000000-0008-0000-0F00-000095020000}"/>
            </a:ext>
          </a:extLst>
        </xdr:cNvPr>
        <xdr:cNvSpPr txBox="1"/>
      </xdr:nvSpPr>
      <xdr:spPr>
        <a:xfrm>
          <a:off x="13500744" y="16986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2" name="正方形/長方形 661">
          <a:extLst>
            <a:ext uri="{FF2B5EF4-FFF2-40B4-BE49-F238E27FC236}">
              <a16:creationId xmlns:a16="http://schemas.microsoft.com/office/drawing/2014/main" id="{00000000-0008-0000-0F00-000096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3" name="正方形/長方形 662">
          <a:extLst>
            <a:ext uri="{FF2B5EF4-FFF2-40B4-BE49-F238E27FC236}">
              <a16:creationId xmlns:a16="http://schemas.microsoft.com/office/drawing/2014/main" id="{00000000-0008-0000-0F00-000097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4" name="正方形/長方形 663">
          <a:extLst>
            <a:ext uri="{FF2B5EF4-FFF2-40B4-BE49-F238E27FC236}">
              <a16:creationId xmlns:a16="http://schemas.microsoft.com/office/drawing/2014/main" id="{00000000-0008-0000-0F00-000098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5" name="正方形/長方形 664">
          <a:extLst>
            <a:ext uri="{FF2B5EF4-FFF2-40B4-BE49-F238E27FC236}">
              <a16:creationId xmlns:a16="http://schemas.microsoft.com/office/drawing/2014/main" id="{00000000-0008-0000-0F00-000099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6" name="正方形/長方形 665">
          <a:extLst>
            <a:ext uri="{FF2B5EF4-FFF2-40B4-BE49-F238E27FC236}">
              <a16:creationId xmlns:a16="http://schemas.microsoft.com/office/drawing/2014/main" id="{00000000-0008-0000-0F00-00009A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7" name="正方形/長方形 666">
          <a:extLst>
            <a:ext uri="{FF2B5EF4-FFF2-40B4-BE49-F238E27FC236}">
              <a16:creationId xmlns:a16="http://schemas.microsoft.com/office/drawing/2014/main" id="{00000000-0008-0000-0F00-00009B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8" name="正方形/長方形 667">
          <a:extLst>
            <a:ext uri="{FF2B5EF4-FFF2-40B4-BE49-F238E27FC236}">
              <a16:creationId xmlns:a16="http://schemas.microsoft.com/office/drawing/2014/main" id="{00000000-0008-0000-0F00-00009C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9" name="正方形/長方形 668">
          <a:extLst>
            <a:ext uri="{FF2B5EF4-FFF2-40B4-BE49-F238E27FC236}">
              <a16:creationId xmlns:a16="http://schemas.microsoft.com/office/drawing/2014/main" id="{00000000-0008-0000-0F00-00009D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0" name="テキスト ボックス 669">
          <a:extLst>
            <a:ext uri="{FF2B5EF4-FFF2-40B4-BE49-F238E27FC236}">
              <a16:creationId xmlns:a16="http://schemas.microsoft.com/office/drawing/2014/main" id="{00000000-0008-0000-0F00-00009E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1" name="直線コネクタ 670">
          <a:extLst>
            <a:ext uri="{FF2B5EF4-FFF2-40B4-BE49-F238E27FC236}">
              <a16:creationId xmlns:a16="http://schemas.microsoft.com/office/drawing/2014/main" id="{00000000-0008-0000-0F00-00009F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2" name="直線コネクタ 671">
          <a:extLst>
            <a:ext uri="{FF2B5EF4-FFF2-40B4-BE49-F238E27FC236}">
              <a16:creationId xmlns:a16="http://schemas.microsoft.com/office/drawing/2014/main" id="{00000000-0008-0000-0F00-0000A0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3" name="テキスト ボックス 672">
          <a:extLst>
            <a:ext uri="{FF2B5EF4-FFF2-40B4-BE49-F238E27FC236}">
              <a16:creationId xmlns:a16="http://schemas.microsoft.com/office/drawing/2014/main" id="{00000000-0008-0000-0F00-0000A1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4" name="直線コネクタ 673">
          <a:extLst>
            <a:ext uri="{FF2B5EF4-FFF2-40B4-BE49-F238E27FC236}">
              <a16:creationId xmlns:a16="http://schemas.microsoft.com/office/drawing/2014/main" id="{00000000-0008-0000-0F00-0000A2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5" name="テキスト ボックス 674">
          <a:extLst>
            <a:ext uri="{FF2B5EF4-FFF2-40B4-BE49-F238E27FC236}">
              <a16:creationId xmlns:a16="http://schemas.microsoft.com/office/drawing/2014/main" id="{00000000-0008-0000-0F00-0000A3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6" name="直線コネクタ 675">
          <a:extLst>
            <a:ext uri="{FF2B5EF4-FFF2-40B4-BE49-F238E27FC236}">
              <a16:creationId xmlns:a16="http://schemas.microsoft.com/office/drawing/2014/main" id="{00000000-0008-0000-0F00-0000A4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7" name="テキスト ボックス 676">
          <a:extLst>
            <a:ext uri="{FF2B5EF4-FFF2-40B4-BE49-F238E27FC236}">
              <a16:creationId xmlns:a16="http://schemas.microsoft.com/office/drawing/2014/main" id="{00000000-0008-0000-0F00-0000A5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9" name="テキスト ボックス 678">
          <a:extLst>
            <a:ext uri="{FF2B5EF4-FFF2-40B4-BE49-F238E27FC236}">
              <a16:creationId xmlns:a16="http://schemas.microsoft.com/office/drawing/2014/main" id="{00000000-0008-0000-0F00-0000A7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0" name="直線コネクタ 679">
          <a:extLst>
            <a:ext uri="{FF2B5EF4-FFF2-40B4-BE49-F238E27FC236}">
              <a16:creationId xmlns:a16="http://schemas.microsoft.com/office/drawing/2014/main" id="{00000000-0008-0000-0F00-0000A8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1" name="テキスト ボックス 680">
          <a:extLst>
            <a:ext uri="{FF2B5EF4-FFF2-40B4-BE49-F238E27FC236}">
              <a16:creationId xmlns:a16="http://schemas.microsoft.com/office/drawing/2014/main" id="{00000000-0008-0000-0F00-0000A9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3" name="テキスト ボックス 682">
          <a:extLst>
            <a:ext uri="{FF2B5EF4-FFF2-40B4-BE49-F238E27FC236}">
              <a16:creationId xmlns:a16="http://schemas.microsoft.com/office/drawing/2014/main" id="{00000000-0008-0000-0F00-0000AB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4" name="【庁舎】&#10;一人当たり面積グラフ枠">
          <a:extLst>
            <a:ext uri="{FF2B5EF4-FFF2-40B4-BE49-F238E27FC236}">
              <a16:creationId xmlns:a16="http://schemas.microsoft.com/office/drawing/2014/main" id="{00000000-0008-0000-0F00-0000AC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60961</xdr:rowOff>
    </xdr:from>
    <xdr:to>
      <xdr:col>116</xdr:col>
      <xdr:colOff>62864</xdr:colOff>
      <xdr:row>108</xdr:row>
      <xdr:rowOff>100585</xdr:rowOff>
    </xdr:to>
    <xdr:cxnSp macro="">
      <xdr:nvCxnSpPr>
        <xdr:cNvPr id="685" name="直線コネクタ 684">
          <a:extLst>
            <a:ext uri="{FF2B5EF4-FFF2-40B4-BE49-F238E27FC236}">
              <a16:creationId xmlns:a16="http://schemas.microsoft.com/office/drawing/2014/main" id="{00000000-0008-0000-0F00-0000AD020000}"/>
            </a:ext>
          </a:extLst>
        </xdr:cNvPr>
        <xdr:cNvCxnSpPr/>
      </xdr:nvCxnSpPr>
      <xdr:spPr>
        <a:xfrm flipV="1">
          <a:off x="22160864" y="17377411"/>
          <a:ext cx="0" cy="123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104412</xdr:rowOff>
    </xdr:from>
    <xdr:ext cx="469744" cy="259045"/>
    <xdr:sp macro="" textlink="">
      <xdr:nvSpPr>
        <xdr:cNvPr id="686" name="【庁舎】&#10;一人当たり面積最小値テキスト">
          <a:extLst>
            <a:ext uri="{FF2B5EF4-FFF2-40B4-BE49-F238E27FC236}">
              <a16:creationId xmlns:a16="http://schemas.microsoft.com/office/drawing/2014/main" id="{00000000-0008-0000-0F00-0000AE020000}"/>
            </a:ext>
          </a:extLst>
        </xdr:cNvPr>
        <xdr:cNvSpPr txBox="1"/>
      </xdr:nvSpPr>
      <xdr:spPr>
        <a:xfrm>
          <a:off x="22199600" y="1862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100585</xdr:rowOff>
    </xdr:from>
    <xdr:to>
      <xdr:col>116</xdr:col>
      <xdr:colOff>152400</xdr:colOff>
      <xdr:row>108</xdr:row>
      <xdr:rowOff>100585</xdr:rowOff>
    </xdr:to>
    <xdr:cxnSp macro="">
      <xdr:nvCxnSpPr>
        <xdr:cNvPr id="687" name="直線コネクタ 686">
          <a:extLst>
            <a:ext uri="{FF2B5EF4-FFF2-40B4-BE49-F238E27FC236}">
              <a16:creationId xmlns:a16="http://schemas.microsoft.com/office/drawing/2014/main" id="{00000000-0008-0000-0F00-0000AF020000}"/>
            </a:ext>
          </a:extLst>
        </xdr:cNvPr>
        <xdr:cNvCxnSpPr/>
      </xdr:nvCxnSpPr>
      <xdr:spPr>
        <a:xfrm>
          <a:off x="22072600" y="18617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7638</xdr:rowOff>
    </xdr:from>
    <xdr:ext cx="469744" cy="259045"/>
    <xdr:sp macro="" textlink="">
      <xdr:nvSpPr>
        <xdr:cNvPr id="688" name="【庁舎】&#10;一人当たり面積最大値テキスト">
          <a:extLst>
            <a:ext uri="{FF2B5EF4-FFF2-40B4-BE49-F238E27FC236}">
              <a16:creationId xmlns:a16="http://schemas.microsoft.com/office/drawing/2014/main" id="{00000000-0008-0000-0F00-0000B0020000}"/>
            </a:ext>
          </a:extLst>
        </xdr:cNvPr>
        <xdr:cNvSpPr txBox="1"/>
      </xdr:nvSpPr>
      <xdr:spPr>
        <a:xfrm>
          <a:off x="22199600" y="1715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60961</xdr:rowOff>
    </xdr:from>
    <xdr:to>
      <xdr:col>116</xdr:col>
      <xdr:colOff>152400</xdr:colOff>
      <xdr:row>101</xdr:row>
      <xdr:rowOff>60961</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a:off x="22072600" y="1737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123462</xdr:rowOff>
    </xdr:from>
    <xdr:ext cx="469744" cy="259045"/>
    <xdr:sp macro="" textlink="">
      <xdr:nvSpPr>
        <xdr:cNvPr id="690" name="【庁舎】&#10;一人当たり面積平均値テキスト">
          <a:extLst>
            <a:ext uri="{FF2B5EF4-FFF2-40B4-BE49-F238E27FC236}">
              <a16:creationId xmlns:a16="http://schemas.microsoft.com/office/drawing/2014/main" id="{00000000-0008-0000-0F00-0000B2020000}"/>
            </a:ext>
          </a:extLst>
        </xdr:cNvPr>
        <xdr:cNvSpPr txBox="1"/>
      </xdr:nvSpPr>
      <xdr:spPr>
        <a:xfrm>
          <a:off x="22199600" y="18297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145035</xdr:rowOff>
    </xdr:from>
    <xdr:to>
      <xdr:col>116</xdr:col>
      <xdr:colOff>114300</xdr:colOff>
      <xdr:row>107</xdr:row>
      <xdr:rowOff>75185</xdr:rowOff>
    </xdr:to>
    <xdr:sp macro="" textlink="">
      <xdr:nvSpPr>
        <xdr:cNvPr id="691" name="フローチャート: 判断 690">
          <a:extLst>
            <a:ext uri="{FF2B5EF4-FFF2-40B4-BE49-F238E27FC236}">
              <a16:creationId xmlns:a16="http://schemas.microsoft.com/office/drawing/2014/main" id="{00000000-0008-0000-0F00-0000B3020000}"/>
            </a:ext>
          </a:extLst>
        </xdr:cNvPr>
        <xdr:cNvSpPr/>
      </xdr:nvSpPr>
      <xdr:spPr>
        <a:xfrm>
          <a:off x="22110700" y="1831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134747</xdr:rowOff>
    </xdr:from>
    <xdr:to>
      <xdr:col>112</xdr:col>
      <xdr:colOff>38100</xdr:colOff>
      <xdr:row>107</xdr:row>
      <xdr:rowOff>64897</xdr:rowOff>
    </xdr:to>
    <xdr:sp macro="" textlink="">
      <xdr:nvSpPr>
        <xdr:cNvPr id="692" name="フローチャート: 判断 691">
          <a:extLst>
            <a:ext uri="{FF2B5EF4-FFF2-40B4-BE49-F238E27FC236}">
              <a16:creationId xmlns:a16="http://schemas.microsoft.com/office/drawing/2014/main" id="{00000000-0008-0000-0F00-0000B4020000}"/>
            </a:ext>
          </a:extLst>
        </xdr:cNvPr>
        <xdr:cNvSpPr/>
      </xdr:nvSpPr>
      <xdr:spPr>
        <a:xfrm>
          <a:off x="21272500" y="1830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99313</xdr:rowOff>
    </xdr:from>
    <xdr:to>
      <xdr:col>107</xdr:col>
      <xdr:colOff>101600</xdr:colOff>
      <xdr:row>107</xdr:row>
      <xdr:rowOff>29463</xdr:rowOff>
    </xdr:to>
    <xdr:sp macro="" textlink="">
      <xdr:nvSpPr>
        <xdr:cNvPr id="693" name="フローチャート: 判断 692">
          <a:extLst>
            <a:ext uri="{FF2B5EF4-FFF2-40B4-BE49-F238E27FC236}">
              <a16:creationId xmlns:a16="http://schemas.microsoft.com/office/drawing/2014/main" id="{00000000-0008-0000-0F00-0000B5020000}"/>
            </a:ext>
          </a:extLst>
        </xdr:cNvPr>
        <xdr:cNvSpPr/>
      </xdr:nvSpPr>
      <xdr:spPr>
        <a:xfrm>
          <a:off x="20383500" y="18273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112268</xdr:rowOff>
    </xdr:from>
    <xdr:to>
      <xdr:col>102</xdr:col>
      <xdr:colOff>165100</xdr:colOff>
      <xdr:row>107</xdr:row>
      <xdr:rowOff>42418</xdr:rowOff>
    </xdr:to>
    <xdr:sp macro="" textlink="">
      <xdr:nvSpPr>
        <xdr:cNvPr id="694" name="フローチャート: 判断 693">
          <a:extLst>
            <a:ext uri="{FF2B5EF4-FFF2-40B4-BE49-F238E27FC236}">
              <a16:creationId xmlns:a16="http://schemas.microsoft.com/office/drawing/2014/main" id="{00000000-0008-0000-0F00-0000B6020000}"/>
            </a:ext>
          </a:extLst>
        </xdr:cNvPr>
        <xdr:cNvSpPr/>
      </xdr:nvSpPr>
      <xdr:spPr>
        <a:xfrm>
          <a:off x="19494500" y="1828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162179</xdr:rowOff>
    </xdr:from>
    <xdr:to>
      <xdr:col>98</xdr:col>
      <xdr:colOff>38100</xdr:colOff>
      <xdr:row>107</xdr:row>
      <xdr:rowOff>92329</xdr:rowOff>
    </xdr:to>
    <xdr:sp macro="" textlink="">
      <xdr:nvSpPr>
        <xdr:cNvPr id="695" name="フローチャート: 判断 694">
          <a:extLst>
            <a:ext uri="{FF2B5EF4-FFF2-40B4-BE49-F238E27FC236}">
              <a16:creationId xmlns:a16="http://schemas.microsoft.com/office/drawing/2014/main" id="{00000000-0008-0000-0F00-0000B7020000}"/>
            </a:ext>
          </a:extLst>
        </xdr:cNvPr>
        <xdr:cNvSpPr/>
      </xdr:nvSpPr>
      <xdr:spPr>
        <a:xfrm>
          <a:off x="18605500" y="1833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6" name="テキスト ボックス 695">
          <a:extLst>
            <a:ext uri="{FF2B5EF4-FFF2-40B4-BE49-F238E27FC236}">
              <a16:creationId xmlns:a16="http://schemas.microsoft.com/office/drawing/2014/main" id="{00000000-0008-0000-0F00-0000B8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7" name="テキスト ボックス 696">
          <a:extLst>
            <a:ext uri="{FF2B5EF4-FFF2-40B4-BE49-F238E27FC236}">
              <a16:creationId xmlns:a16="http://schemas.microsoft.com/office/drawing/2014/main" id="{00000000-0008-0000-0F00-0000B9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8" name="テキスト ボックス 697">
          <a:extLst>
            <a:ext uri="{FF2B5EF4-FFF2-40B4-BE49-F238E27FC236}">
              <a16:creationId xmlns:a16="http://schemas.microsoft.com/office/drawing/2014/main" id="{00000000-0008-0000-0F00-0000BA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9" name="テキスト ボックス 698">
          <a:extLst>
            <a:ext uri="{FF2B5EF4-FFF2-40B4-BE49-F238E27FC236}">
              <a16:creationId xmlns:a16="http://schemas.microsoft.com/office/drawing/2014/main" id="{00000000-0008-0000-0F00-0000BB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0" name="テキスト ボックス 699">
          <a:extLst>
            <a:ext uri="{FF2B5EF4-FFF2-40B4-BE49-F238E27FC236}">
              <a16:creationId xmlns:a16="http://schemas.microsoft.com/office/drawing/2014/main" id="{00000000-0008-0000-0F00-0000BC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57023</xdr:rowOff>
    </xdr:from>
    <xdr:to>
      <xdr:col>116</xdr:col>
      <xdr:colOff>114300</xdr:colOff>
      <xdr:row>104</xdr:row>
      <xdr:rowOff>158623</xdr:rowOff>
    </xdr:to>
    <xdr:sp macro="" textlink="">
      <xdr:nvSpPr>
        <xdr:cNvPr id="701" name="楕円 700">
          <a:extLst>
            <a:ext uri="{FF2B5EF4-FFF2-40B4-BE49-F238E27FC236}">
              <a16:creationId xmlns:a16="http://schemas.microsoft.com/office/drawing/2014/main" id="{00000000-0008-0000-0F00-0000BD020000}"/>
            </a:ext>
          </a:extLst>
        </xdr:cNvPr>
        <xdr:cNvSpPr/>
      </xdr:nvSpPr>
      <xdr:spPr>
        <a:xfrm>
          <a:off x="22110700" y="1788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79900</xdr:rowOff>
    </xdr:from>
    <xdr:ext cx="469744" cy="259045"/>
    <xdr:sp macro="" textlink="">
      <xdr:nvSpPr>
        <xdr:cNvPr id="702" name="【庁舎】&#10;一人当たり面積該当値テキスト">
          <a:extLst>
            <a:ext uri="{FF2B5EF4-FFF2-40B4-BE49-F238E27FC236}">
              <a16:creationId xmlns:a16="http://schemas.microsoft.com/office/drawing/2014/main" id="{00000000-0008-0000-0F00-0000BE020000}"/>
            </a:ext>
          </a:extLst>
        </xdr:cNvPr>
        <xdr:cNvSpPr txBox="1"/>
      </xdr:nvSpPr>
      <xdr:spPr>
        <a:xfrm>
          <a:off x="22199600" y="17739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95123</xdr:rowOff>
    </xdr:from>
    <xdr:to>
      <xdr:col>112</xdr:col>
      <xdr:colOff>38100</xdr:colOff>
      <xdr:row>105</xdr:row>
      <xdr:rowOff>25273</xdr:rowOff>
    </xdr:to>
    <xdr:sp macro="" textlink="">
      <xdr:nvSpPr>
        <xdr:cNvPr id="703" name="楕円 702">
          <a:extLst>
            <a:ext uri="{FF2B5EF4-FFF2-40B4-BE49-F238E27FC236}">
              <a16:creationId xmlns:a16="http://schemas.microsoft.com/office/drawing/2014/main" id="{00000000-0008-0000-0F00-0000BF020000}"/>
            </a:ext>
          </a:extLst>
        </xdr:cNvPr>
        <xdr:cNvSpPr/>
      </xdr:nvSpPr>
      <xdr:spPr>
        <a:xfrm>
          <a:off x="21272500" y="1792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107823</xdr:rowOff>
    </xdr:from>
    <xdr:to>
      <xdr:col>116</xdr:col>
      <xdr:colOff>63500</xdr:colOff>
      <xdr:row>104</xdr:row>
      <xdr:rowOff>145923</xdr:rowOff>
    </xdr:to>
    <xdr:cxnSp macro="">
      <xdr:nvCxnSpPr>
        <xdr:cNvPr id="704" name="直線コネクタ 703">
          <a:extLst>
            <a:ext uri="{FF2B5EF4-FFF2-40B4-BE49-F238E27FC236}">
              <a16:creationId xmlns:a16="http://schemas.microsoft.com/office/drawing/2014/main" id="{00000000-0008-0000-0F00-0000C0020000}"/>
            </a:ext>
          </a:extLst>
        </xdr:cNvPr>
        <xdr:cNvCxnSpPr/>
      </xdr:nvCxnSpPr>
      <xdr:spPr>
        <a:xfrm flipV="1">
          <a:off x="21323300" y="17938623"/>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103887</xdr:rowOff>
    </xdr:from>
    <xdr:to>
      <xdr:col>107</xdr:col>
      <xdr:colOff>101600</xdr:colOff>
      <xdr:row>105</xdr:row>
      <xdr:rowOff>34037</xdr:rowOff>
    </xdr:to>
    <xdr:sp macro="" textlink="">
      <xdr:nvSpPr>
        <xdr:cNvPr id="705" name="楕円 704">
          <a:extLst>
            <a:ext uri="{FF2B5EF4-FFF2-40B4-BE49-F238E27FC236}">
              <a16:creationId xmlns:a16="http://schemas.microsoft.com/office/drawing/2014/main" id="{00000000-0008-0000-0F00-0000C1020000}"/>
            </a:ext>
          </a:extLst>
        </xdr:cNvPr>
        <xdr:cNvSpPr/>
      </xdr:nvSpPr>
      <xdr:spPr>
        <a:xfrm>
          <a:off x="20383500" y="1793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145923</xdr:rowOff>
    </xdr:from>
    <xdr:to>
      <xdr:col>111</xdr:col>
      <xdr:colOff>177800</xdr:colOff>
      <xdr:row>104</xdr:row>
      <xdr:rowOff>154687</xdr:rowOff>
    </xdr:to>
    <xdr:cxnSp macro="">
      <xdr:nvCxnSpPr>
        <xdr:cNvPr id="706" name="直線コネクタ 705">
          <a:extLst>
            <a:ext uri="{FF2B5EF4-FFF2-40B4-BE49-F238E27FC236}">
              <a16:creationId xmlns:a16="http://schemas.microsoft.com/office/drawing/2014/main" id="{00000000-0008-0000-0F00-0000C2020000}"/>
            </a:ext>
          </a:extLst>
        </xdr:cNvPr>
        <xdr:cNvCxnSpPr/>
      </xdr:nvCxnSpPr>
      <xdr:spPr>
        <a:xfrm flipV="1">
          <a:off x="20434300" y="17976723"/>
          <a:ext cx="889000" cy="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137413</xdr:rowOff>
    </xdr:from>
    <xdr:to>
      <xdr:col>102</xdr:col>
      <xdr:colOff>165100</xdr:colOff>
      <xdr:row>105</xdr:row>
      <xdr:rowOff>67563</xdr:rowOff>
    </xdr:to>
    <xdr:sp macro="" textlink="">
      <xdr:nvSpPr>
        <xdr:cNvPr id="707" name="楕円 706">
          <a:extLst>
            <a:ext uri="{FF2B5EF4-FFF2-40B4-BE49-F238E27FC236}">
              <a16:creationId xmlns:a16="http://schemas.microsoft.com/office/drawing/2014/main" id="{00000000-0008-0000-0F00-0000C3020000}"/>
            </a:ext>
          </a:extLst>
        </xdr:cNvPr>
        <xdr:cNvSpPr/>
      </xdr:nvSpPr>
      <xdr:spPr>
        <a:xfrm>
          <a:off x="19494500" y="1796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154687</xdr:rowOff>
    </xdr:from>
    <xdr:to>
      <xdr:col>107</xdr:col>
      <xdr:colOff>50800</xdr:colOff>
      <xdr:row>105</xdr:row>
      <xdr:rowOff>16763</xdr:rowOff>
    </xdr:to>
    <xdr:cxnSp macro="">
      <xdr:nvCxnSpPr>
        <xdr:cNvPr id="708" name="直線コネクタ 707">
          <a:extLst>
            <a:ext uri="{FF2B5EF4-FFF2-40B4-BE49-F238E27FC236}">
              <a16:creationId xmlns:a16="http://schemas.microsoft.com/office/drawing/2014/main" id="{00000000-0008-0000-0F00-0000C4020000}"/>
            </a:ext>
          </a:extLst>
        </xdr:cNvPr>
        <xdr:cNvCxnSpPr/>
      </xdr:nvCxnSpPr>
      <xdr:spPr>
        <a:xfrm flipV="1">
          <a:off x="19545300" y="17985487"/>
          <a:ext cx="889000" cy="3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56024</xdr:rowOff>
    </xdr:from>
    <xdr:ext cx="469744" cy="259045"/>
    <xdr:sp macro="" textlink="">
      <xdr:nvSpPr>
        <xdr:cNvPr id="709" name="n_1aveValue【庁舎】&#10;一人当たり面積">
          <a:extLst>
            <a:ext uri="{FF2B5EF4-FFF2-40B4-BE49-F238E27FC236}">
              <a16:creationId xmlns:a16="http://schemas.microsoft.com/office/drawing/2014/main" id="{00000000-0008-0000-0F00-0000C5020000}"/>
            </a:ext>
          </a:extLst>
        </xdr:cNvPr>
        <xdr:cNvSpPr txBox="1"/>
      </xdr:nvSpPr>
      <xdr:spPr>
        <a:xfrm>
          <a:off x="21075727" y="1840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20590</xdr:rowOff>
    </xdr:from>
    <xdr:ext cx="469744" cy="259045"/>
    <xdr:sp macro="" textlink="">
      <xdr:nvSpPr>
        <xdr:cNvPr id="710" name="n_2aveValue【庁舎】&#10;一人当たり面積">
          <a:extLst>
            <a:ext uri="{FF2B5EF4-FFF2-40B4-BE49-F238E27FC236}">
              <a16:creationId xmlns:a16="http://schemas.microsoft.com/office/drawing/2014/main" id="{00000000-0008-0000-0F00-0000C6020000}"/>
            </a:ext>
          </a:extLst>
        </xdr:cNvPr>
        <xdr:cNvSpPr txBox="1"/>
      </xdr:nvSpPr>
      <xdr:spPr>
        <a:xfrm>
          <a:off x="20199427" y="18365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33545</xdr:rowOff>
    </xdr:from>
    <xdr:ext cx="469744" cy="259045"/>
    <xdr:sp macro="" textlink="">
      <xdr:nvSpPr>
        <xdr:cNvPr id="711" name="n_3aveValue【庁舎】&#10;一人当たり面積">
          <a:extLst>
            <a:ext uri="{FF2B5EF4-FFF2-40B4-BE49-F238E27FC236}">
              <a16:creationId xmlns:a16="http://schemas.microsoft.com/office/drawing/2014/main" id="{00000000-0008-0000-0F00-0000C7020000}"/>
            </a:ext>
          </a:extLst>
        </xdr:cNvPr>
        <xdr:cNvSpPr txBox="1"/>
      </xdr:nvSpPr>
      <xdr:spPr>
        <a:xfrm>
          <a:off x="19310427" y="1837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108856</xdr:rowOff>
    </xdr:from>
    <xdr:ext cx="469744" cy="259045"/>
    <xdr:sp macro="" textlink="">
      <xdr:nvSpPr>
        <xdr:cNvPr id="712" name="n_4aveValue【庁舎】&#10;一人当たり面積">
          <a:extLst>
            <a:ext uri="{FF2B5EF4-FFF2-40B4-BE49-F238E27FC236}">
              <a16:creationId xmlns:a16="http://schemas.microsoft.com/office/drawing/2014/main" id="{00000000-0008-0000-0F00-0000C8020000}"/>
            </a:ext>
          </a:extLst>
        </xdr:cNvPr>
        <xdr:cNvSpPr txBox="1"/>
      </xdr:nvSpPr>
      <xdr:spPr>
        <a:xfrm>
          <a:off x="18421427" y="18111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41800</xdr:rowOff>
    </xdr:from>
    <xdr:ext cx="469744" cy="259045"/>
    <xdr:sp macro="" textlink="">
      <xdr:nvSpPr>
        <xdr:cNvPr id="713" name="n_1mainValue【庁舎】&#10;一人当たり面積">
          <a:extLst>
            <a:ext uri="{FF2B5EF4-FFF2-40B4-BE49-F238E27FC236}">
              <a16:creationId xmlns:a16="http://schemas.microsoft.com/office/drawing/2014/main" id="{00000000-0008-0000-0F00-0000C9020000}"/>
            </a:ext>
          </a:extLst>
        </xdr:cNvPr>
        <xdr:cNvSpPr txBox="1"/>
      </xdr:nvSpPr>
      <xdr:spPr>
        <a:xfrm>
          <a:off x="21075727" y="1770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50564</xdr:rowOff>
    </xdr:from>
    <xdr:ext cx="469744" cy="259045"/>
    <xdr:sp macro="" textlink="">
      <xdr:nvSpPr>
        <xdr:cNvPr id="714" name="n_2mainValue【庁舎】&#10;一人当たり面積">
          <a:extLst>
            <a:ext uri="{FF2B5EF4-FFF2-40B4-BE49-F238E27FC236}">
              <a16:creationId xmlns:a16="http://schemas.microsoft.com/office/drawing/2014/main" id="{00000000-0008-0000-0F00-0000CA020000}"/>
            </a:ext>
          </a:extLst>
        </xdr:cNvPr>
        <xdr:cNvSpPr txBox="1"/>
      </xdr:nvSpPr>
      <xdr:spPr>
        <a:xfrm>
          <a:off x="20199427" y="17709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84090</xdr:rowOff>
    </xdr:from>
    <xdr:ext cx="469744" cy="259045"/>
    <xdr:sp macro="" textlink="">
      <xdr:nvSpPr>
        <xdr:cNvPr id="715" name="n_3mainValue【庁舎】&#10;一人当たり面積">
          <a:extLst>
            <a:ext uri="{FF2B5EF4-FFF2-40B4-BE49-F238E27FC236}">
              <a16:creationId xmlns:a16="http://schemas.microsoft.com/office/drawing/2014/main" id="{00000000-0008-0000-0F00-0000CB020000}"/>
            </a:ext>
          </a:extLst>
        </xdr:cNvPr>
        <xdr:cNvSpPr txBox="1"/>
      </xdr:nvSpPr>
      <xdr:spPr>
        <a:xfrm>
          <a:off x="19310427" y="17743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6" name="正方形/長方形 715">
          <a:extLst>
            <a:ext uri="{FF2B5EF4-FFF2-40B4-BE49-F238E27FC236}">
              <a16:creationId xmlns:a16="http://schemas.microsoft.com/office/drawing/2014/main" id="{00000000-0008-0000-0F00-0000CC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7" name="正方形/長方形 716">
          <a:extLst>
            <a:ext uri="{FF2B5EF4-FFF2-40B4-BE49-F238E27FC236}">
              <a16:creationId xmlns:a16="http://schemas.microsoft.com/office/drawing/2014/main" id="{00000000-0008-0000-0F00-0000CD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8" name="テキスト ボックス 717">
          <a:extLst>
            <a:ext uri="{FF2B5EF4-FFF2-40B4-BE49-F238E27FC236}">
              <a16:creationId xmlns:a16="http://schemas.microsoft.com/office/drawing/2014/main" id="{00000000-0008-0000-0F00-0000CE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類似団体と比較して特に有形固定資産減価償却率が高くなっている施設は、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一般廃棄物処理施設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であり、特に低くなっている施設は、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消防施設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である。</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一般廃棄物処理施設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については、経年劣化による老朽化が続いており、修繕を施しているため、神流町の平成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見比べると大きな変動はない。しかし、類似団体平均が、大きくﾎﾟｲﾝﾄが下がる一方、神流町での大きな変動がないため、個別施設計画を策定し、改善に取り組みたい。</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消防施設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に関しては、平成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年度に老朽化していた消防分団の格納庫を新設したため、平成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年度において</a:t>
          </a:r>
          <a:r>
            <a:rPr kumimoji="1" lang="ja-JP" altLang="en-US" sz="1100">
              <a:solidFill>
                <a:schemeClr val="dk1"/>
              </a:solidFill>
              <a:effectLst/>
              <a:latin typeface="+mn-lt"/>
              <a:ea typeface="+mn-ea"/>
              <a:cs typeface="+mn-cs"/>
            </a:rPr>
            <a:t>ﾎﾟｲﾝﾄは大きく変動していないが、令和元年度に</a:t>
          </a:r>
          <a:r>
            <a:rPr kumimoji="1" lang="en-US" altLang="ja-JP" sz="1100">
              <a:solidFill>
                <a:schemeClr val="dk1"/>
              </a:solidFill>
              <a:effectLst/>
              <a:latin typeface="+mn-lt"/>
              <a:ea typeface="+mn-ea"/>
              <a:cs typeface="+mn-cs"/>
            </a:rPr>
            <a:t>16.8</a:t>
          </a:r>
          <a:r>
            <a:rPr kumimoji="1" lang="ja-JP" altLang="en-US" sz="1100">
              <a:solidFill>
                <a:schemeClr val="dk1"/>
              </a:solidFill>
              <a:effectLst/>
              <a:latin typeface="+mn-lt"/>
              <a:ea typeface="+mn-ea"/>
              <a:cs typeface="+mn-cs"/>
            </a:rPr>
            <a:t>ﾎﾟｲﾝﾄ大きく増加している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これは令和元年度に消防施設として一般住宅から用途替えを行った為、老朽化施設の増加につながった。</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一般廃棄物処理施設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と同様に個別施設計画の基、維持管理経費の適正化に取り組んでいく。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群馬県神流町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1,799
1,790
114.60
3,729,581
3,276,068
125,356
1,598,185
2,418,480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長引く景気低迷による個人・法人関係税の減収などから</a:t>
          </a:r>
          <a:r>
            <a:rPr kumimoji="1" lang="en-US" altLang="ja-JP" sz="1100">
              <a:solidFill>
                <a:schemeClr val="dk1"/>
              </a:solidFill>
              <a:effectLst/>
              <a:latin typeface="+mn-lt"/>
              <a:ea typeface="+mn-ea"/>
              <a:cs typeface="+mn-cs"/>
            </a:rPr>
            <a:t>0.13</a:t>
          </a:r>
          <a:r>
            <a:rPr kumimoji="1" lang="ja-JP" altLang="ja-JP" sz="1100">
              <a:solidFill>
                <a:schemeClr val="dk1"/>
              </a:solidFill>
              <a:effectLst/>
              <a:latin typeface="+mn-lt"/>
              <a:ea typeface="+mn-ea"/>
              <a:cs typeface="+mn-cs"/>
            </a:rPr>
            <a:t>と類似団体平均を下回っているため、退職者不補充等による職員数の削減による人件費の削減（</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年間で</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％の縮減）、緊急に必要な事業を峻別し、投資的経費を抑制する等、歳出の徹底的な見直し（</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年間で</a:t>
          </a:r>
          <a:r>
            <a:rPr kumimoji="1" lang="en-US" altLang="ja-JP" sz="1100">
              <a:solidFill>
                <a:schemeClr val="dk1"/>
              </a:solidFill>
              <a:effectLst/>
              <a:latin typeface="+mn-lt"/>
              <a:ea typeface="+mn-ea"/>
              <a:cs typeface="+mn-cs"/>
            </a:rPr>
            <a:t>16.7</a:t>
          </a:r>
          <a:r>
            <a:rPr kumimoji="1" lang="ja-JP" altLang="ja-JP" sz="1100">
              <a:solidFill>
                <a:schemeClr val="dk1"/>
              </a:solidFill>
              <a:effectLst/>
              <a:latin typeface="+mn-lt"/>
              <a:ea typeface="+mn-ea"/>
              <a:cs typeface="+mn-cs"/>
            </a:rPr>
            <a:t>％の縮減）を実施するとともに、税収徴収率を維持または向上対策（全体徴収率</a:t>
          </a:r>
          <a:r>
            <a:rPr kumimoji="1" lang="en-US" altLang="ja-JP" sz="1100">
              <a:solidFill>
                <a:schemeClr val="dk1"/>
              </a:solidFill>
              <a:effectLst/>
              <a:latin typeface="+mn-lt"/>
              <a:ea typeface="+mn-ea"/>
              <a:cs typeface="+mn-cs"/>
            </a:rPr>
            <a:t>99.5</a:t>
          </a:r>
          <a:r>
            <a:rPr kumimoji="1" lang="ja-JP" altLang="ja-JP" sz="1100">
              <a:solidFill>
                <a:schemeClr val="dk1"/>
              </a:solidFill>
              <a:effectLst/>
              <a:latin typeface="+mn-lt"/>
              <a:ea typeface="+mn-ea"/>
              <a:cs typeface="+mn-cs"/>
            </a:rPr>
            <a:t>％）をし安定的な歳入確保に努める。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a:extLst>
            <a:ext uri="{FF2B5EF4-FFF2-40B4-BE49-F238E27FC236}">
              <a16:creationId xmlns:a16="http://schemas.microsoft.com/office/drawing/2014/main" id="{00000000-0008-0000-0300-00003A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82867</xdr:rowOff>
    </xdr:from>
    <xdr:to>
      <xdr:col>23</xdr:col>
      <xdr:colOff>133350</xdr:colOff>
      <xdr:row>44</xdr:row>
      <xdr:rowOff>2222</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flipV="1">
          <a:off x="4953000" y="6255067"/>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a:extLst>
            <a:ext uri="{FF2B5EF4-FFF2-40B4-BE49-F238E27FC236}">
              <a16:creationId xmlns:a16="http://schemas.microsoft.com/office/drawing/2014/main" id="{00000000-0008-0000-0300-00003C000000}"/>
            </a:ext>
          </a:extLst>
        </xdr:cNvPr>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169244</xdr:rowOff>
    </xdr:from>
    <xdr:ext cx="762000" cy="259045"/>
    <xdr:sp macro="" textlink="">
      <xdr:nvSpPr>
        <xdr:cNvPr id="62" name="財政力最大値テキスト">
          <a:extLst>
            <a:ext uri="{FF2B5EF4-FFF2-40B4-BE49-F238E27FC236}">
              <a16:creationId xmlns:a16="http://schemas.microsoft.com/office/drawing/2014/main" id="{00000000-0008-0000-0300-00003E000000}"/>
            </a:ext>
          </a:extLst>
        </xdr:cNvPr>
        <xdr:cNvSpPr txBox="1"/>
      </xdr:nvSpPr>
      <xdr:spPr>
        <a:xfrm>
          <a:off x="5041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82867</xdr:rowOff>
    </xdr:from>
    <xdr:to>
      <xdr:col>24</xdr:col>
      <xdr:colOff>12700</xdr:colOff>
      <xdr:row>36</xdr:row>
      <xdr:rowOff>82867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137478</xdr:rowOff>
    </xdr:from>
    <xdr:to>
      <xdr:col>23</xdr:col>
      <xdr:colOff>133350</xdr:colOff>
      <xdr:row>43</xdr:row>
      <xdr:rowOff>137478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114800" y="75098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12717</xdr:rowOff>
    </xdr:from>
    <xdr:ext cx="762000" cy="259045"/>
    <xdr:sp macro="" textlink="">
      <xdr:nvSpPr>
        <xdr:cNvPr id="65" name="財政力平均値テキスト">
          <a:extLst>
            <a:ext uri="{FF2B5EF4-FFF2-40B4-BE49-F238E27FC236}">
              <a16:creationId xmlns:a16="http://schemas.microsoft.com/office/drawing/2014/main" id="{00000000-0008-0000-0300-000041000000}"/>
            </a:ext>
          </a:extLst>
        </xdr:cNvPr>
        <xdr:cNvSpPr txBox="1"/>
      </xdr:nvSpPr>
      <xdr:spPr>
        <a:xfrm>
          <a:off x="5041900" y="7213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167640</xdr:rowOff>
    </xdr:from>
    <xdr:to>
      <xdr:col>23</xdr:col>
      <xdr:colOff>184150</xdr:colOff>
      <xdr:row>43</xdr:row>
      <xdr:rowOff>97790</xdr:rowOff>
    </xdr:to>
    <xdr:sp macro="" textlink="">
      <xdr:nvSpPr>
        <xdr:cNvPr id="66" name="フローチャート: 判断 65">
          <a:extLst>
            <a:ext uri="{FF2B5EF4-FFF2-40B4-BE49-F238E27FC236}">
              <a16:creationId xmlns:a16="http://schemas.microsoft.com/office/drawing/2014/main" id="{00000000-0008-0000-0300-000042000000}"/>
            </a:ext>
          </a:extLst>
        </xdr:cNvPr>
        <xdr:cNvSpPr/>
      </xdr:nvSpPr>
      <xdr:spPr>
        <a:xfrm>
          <a:off x="49022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137478</xdr:rowOff>
    </xdr:from>
    <xdr:to>
      <xdr:col>19</xdr:col>
      <xdr:colOff>133350</xdr:colOff>
      <xdr:row>43</xdr:row>
      <xdr:rowOff>137478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3225800" y="7509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161607</xdr:rowOff>
    </xdr:from>
    <xdr:to>
      <xdr:col>19</xdr:col>
      <xdr:colOff>184150</xdr:colOff>
      <xdr:row>43</xdr:row>
      <xdr:rowOff>91757</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0640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101934</xdr:rowOff>
    </xdr:from>
    <xdr:ext cx="736600" cy="259045"/>
    <xdr:sp macro="" textlink="">
      <xdr:nvSpPr>
        <xdr:cNvPr id="69" name="テキスト ボックス 68">
          <a:extLst>
            <a:ext uri="{FF2B5EF4-FFF2-40B4-BE49-F238E27FC236}">
              <a16:creationId xmlns:a16="http://schemas.microsoft.com/office/drawing/2014/main" id="{00000000-0008-0000-0300-000045000000}"/>
            </a:ext>
          </a:extLst>
        </xdr:cNvPr>
        <xdr:cNvSpPr txBox="1"/>
      </xdr:nvSpPr>
      <xdr:spPr>
        <a:xfrm>
          <a:off x="3733800" y="7131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137478</xdr:rowOff>
    </xdr:from>
    <xdr:to>
      <xdr:col>15</xdr:col>
      <xdr:colOff>82550</xdr:colOff>
      <xdr:row>43</xdr:row>
      <xdr:rowOff>137478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2336800" y="7509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20320</xdr:rowOff>
    </xdr:from>
    <xdr:to>
      <xdr:col>15</xdr:col>
      <xdr:colOff>133350</xdr:colOff>
      <xdr:row>43</xdr:row>
      <xdr:rowOff>121920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3175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132097</xdr:rowOff>
    </xdr:from>
    <xdr:ext cx="7620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28448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137478</xdr:rowOff>
    </xdr:from>
    <xdr:to>
      <xdr:col>11</xdr:col>
      <xdr:colOff>31750</xdr:colOff>
      <xdr:row>43</xdr:row>
      <xdr:rowOff>137478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1447800" y="7509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56515</xdr:rowOff>
    </xdr:from>
    <xdr:to>
      <xdr:col>11</xdr:col>
      <xdr:colOff>82550</xdr:colOff>
      <xdr:row>43</xdr:row>
      <xdr:rowOff>158115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2286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168292</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1955800" y="719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32385</xdr:rowOff>
    </xdr:from>
    <xdr:to>
      <xdr:col>7</xdr:col>
      <xdr:colOff>31750</xdr:colOff>
      <xdr:row>43</xdr:row>
      <xdr:rowOff>133985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1397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144162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066800" y="7173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86678</xdr:rowOff>
    </xdr:from>
    <xdr:to>
      <xdr:col>23</xdr:col>
      <xdr:colOff>184150</xdr:colOff>
      <xdr:row>44</xdr:row>
      <xdr:rowOff>16828</xdr:rowOff>
    </xdr:to>
    <xdr:sp macro="" textlink="">
      <xdr:nvSpPr>
        <xdr:cNvPr id="83" name="楕円 82">
          <a:extLst>
            <a:ext uri="{FF2B5EF4-FFF2-40B4-BE49-F238E27FC236}">
              <a16:creationId xmlns:a16="http://schemas.microsoft.com/office/drawing/2014/main" id="{00000000-0008-0000-0300-000053000000}"/>
            </a:ext>
          </a:extLst>
        </xdr:cNvPr>
        <xdr:cNvSpPr/>
      </xdr:nvSpPr>
      <xdr:spPr>
        <a:xfrm>
          <a:off x="49022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154005</xdr:rowOff>
    </xdr:from>
    <xdr:ext cx="762000" cy="259045"/>
    <xdr:sp macro="" textlink="">
      <xdr:nvSpPr>
        <xdr:cNvPr id="84" name="財政力該当値テキスト">
          <a:extLst>
            <a:ext uri="{FF2B5EF4-FFF2-40B4-BE49-F238E27FC236}">
              <a16:creationId xmlns:a16="http://schemas.microsoft.com/office/drawing/2014/main" id="{00000000-0008-0000-0300-000054000000}"/>
            </a:ext>
          </a:extLst>
        </xdr:cNvPr>
        <xdr:cNvSpPr txBox="1"/>
      </xdr:nvSpPr>
      <xdr:spPr>
        <a:xfrm>
          <a:off x="5041900" y="735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86678</xdr:rowOff>
    </xdr:from>
    <xdr:to>
      <xdr:col>19</xdr:col>
      <xdr:colOff>184150</xdr:colOff>
      <xdr:row>44</xdr:row>
      <xdr:rowOff>16828</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064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1605</xdr:rowOff>
    </xdr:from>
    <xdr:ext cx="7366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733800" y="754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86678</xdr:rowOff>
    </xdr:from>
    <xdr:to>
      <xdr:col>15</xdr:col>
      <xdr:colOff>133350</xdr:colOff>
      <xdr:row>44</xdr:row>
      <xdr:rowOff>16828</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3175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1605</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844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86678</xdr:rowOff>
    </xdr:from>
    <xdr:to>
      <xdr:col>11</xdr:col>
      <xdr:colOff>82550</xdr:colOff>
      <xdr:row>44</xdr:row>
      <xdr:rowOff>16828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2286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1605</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955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86678</xdr:rowOff>
    </xdr:from>
    <xdr:to>
      <xdr:col>7</xdr:col>
      <xdr:colOff>31750</xdr:colOff>
      <xdr:row>44</xdr:row>
      <xdr:rowOff>16828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1397000" y="74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1605</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066800" y="754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a:extLst>
            <a:ext uri="{FF2B5EF4-FFF2-40B4-BE49-F238E27FC236}">
              <a16:creationId xmlns:a16="http://schemas.microsoft.com/office/drawing/2014/main" id="{00000000-0008-0000-0300-00005D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a:extLst>
            <a:ext uri="{FF2B5EF4-FFF2-40B4-BE49-F238E27FC236}">
              <a16:creationId xmlns:a16="http://schemas.microsoft.com/office/drawing/2014/main" id="{00000000-0008-0000-0300-000069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公債費が、昨年度から△</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％となっており、借入抑制による償還金額の縮減につながっているが、施設の老朽化による除却事業、物件費の増加（昨年度</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％）やｲﾝﾌﾗ整備を行う、簡易水道施設等への繰出金（公債費に類似の経費）の増加（昨年度</a:t>
          </a:r>
          <a:r>
            <a:rPr kumimoji="1" lang="en-US" altLang="ja-JP" sz="1100">
              <a:solidFill>
                <a:schemeClr val="dk1"/>
              </a:solidFill>
              <a:effectLst/>
              <a:latin typeface="+mn-lt"/>
              <a:ea typeface="+mn-ea"/>
              <a:cs typeface="+mn-cs"/>
            </a:rPr>
            <a:t>+17.9</a:t>
          </a:r>
          <a:r>
            <a:rPr kumimoji="1" lang="ja-JP" altLang="ja-JP" sz="1100">
              <a:solidFill>
                <a:schemeClr val="dk1"/>
              </a:solidFill>
              <a:effectLst/>
              <a:latin typeface="+mn-lt"/>
              <a:ea typeface="+mn-ea"/>
              <a:cs typeface="+mn-cs"/>
            </a:rPr>
            <a:t>％）のため、類似団体平均を大きく上回った。今後は更に、事務事業の見直しを更に進めるとともに、すべての事務事業の優先度を厳しく点検し、優先度の低い事務事業について計画的に廃止・縮小を進め、経常経費の削減（</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年間で</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％減）に努める。</a:t>
          </a:r>
          <a:endParaRPr lang="ja-JP" altLang="ja-JP">
            <a:effectLst/>
          </a:endParaRPr>
        </a:p>
      </xdr:txBody>
    </xdr:sp>
    <xdr:clientData/>
  </xdr:twoCellAnchor>
  <xdr:oneCellAnchor>
    <xdr:from>
      <xdr:col>3</xdr:col>
      <xdr:colOff>95250</xdr:colOff>
      <xdr:row>54</xdr:row>
      <xdr:rowOff>139700</xdr:rowOff>
    </xdr:from>
    <xdr:ext cx="298543" cy="225703"/>
    <xdr:sp macro="" textlink="">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a:extLst>
            <a:ext uri="{FF2B5EF4-FFF2-40B4-BE49-F238E27FC236}">
              <a16:creationId xmlns:a16="http://schemas.microsoft.com/office/drawing/2014/main" id="{00000000-0008-0000-0300-00006B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a:extLst>
            <a:ext uri="{FF2B5EF4-FFF2-40B4-BE49-F238E27FC236}">
              <a16:creationId xmlns:a16="http://schemas.microsoft.com/office/drawing/2014/main" id="{00000000-0008-0000-0300-000077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99314</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flipV="1">
          <a:off x="4953000" y="10056622"/>
          <a:ext cx="0" cy="15298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71391</xdr:rowOff>
    </xdr:from>
    <xdr:ext cx="762000" cy="259045"/>
    <xdr:sp macro="" textlink="">
      <xdr:nvSpPr>
        <xdr:cNvPr id="121" name="財政構造の弾力性最小値テキスト">
          <a:extLst>
            <a:ext uri="{FF2B5EF4-FFF2-40B4-BE49-F238E27FC236}">
              <a16:creationId xmlns:a16="http://schemas.microsoft.com/office/drawing/2014/main" id="{00000000-0008-0000-0300-000079000000}"/>
            </a:ext>
          </a:extLst>
        </xdr:cNvPr>
        <xdr:cNvSpPr txBox="1"/>
      </xdr:nvSpPr>
      <xdr:spPr>
        <a:xfrm>
          <a:off x="5041900" y="1155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99314</xdr:rowOff>
    </xdr:from>
    <xdr:to>
      <xdr:col>24</xdr:col>
      <xdr:colOff>12700</xdr:colOff>
      <xdr:row>67</xdr:row>
      <xdr:rowOff>99314</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4864100" y="1158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3" name="財政構造の弾力性最大値テキスト">
          <a:extLst>
            <a:ext uri="{FF2B5EF4-FFF2-40B4-BE49-F238E27FC236}">
              <a16:creationId xmlns:a16="http://schemas.microsoft.com/office/drawing/2014/main" id="{00000000-0008-0000-0300-00007B000000}"/>
            </a:ext>
          </a:extLst>
        </xdr:cNvPr>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130810</xdr:rowOff>
    </xdr:from>
    <xdr:to>
      <xdr:col>23</xdr:col>
      <xdr:colOff>133350</xdr:colOff>
      <xdr:row>66</xdr:row>
      <xdr:rowOff>154940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114800" y="1144651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97045</xdr:rowOff>
    </xdr:from>
    <xdr:ext cx="762000" cy="259045"/>
    <xdr:sp macro="" textlink="">
      <xdr:nvSpPr>
        <xdr:cNvPr id="126" name="財政構造の弾力性平均値テキスト">
          <a:extLst>
            <a:ext uri="{FF2B5EF4-FFF2-40B4-BE49-F238E27FC236}">
              <a16:creationId xmlns:a16="http://schemas.microsoft.com/office/drawing/2014/main" id="{00000000-0008-0000-0300-00007E000000}"/>
            </a:ext>
          </a:extLst>
        </xdr:cNvPr>
        <xdr:cNvSpPr txBox="1"/>
      </xdr:nvSpPr>
      <xdr:spPr>
        <a:xfrm>
          <a:off x="5041900" y="10555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80518</xdr:rowOff>
    </xdr:from>
    <xdr:to>
      <xdr:col>23</xdr:col>
      <xdr:colOff>184150</xdr:colOff>
      <xdr:row>63</xdr:row>
      <xdr:rowOff>10668</xdr:rowOff>
    </xdr:to>
    <xdr:sp macro="" textlink="">
      <xdr:nvSpPr>
        <xdr:cNvPr id="127" name="フローチャート: 判断 126">
          <a:extLst>
            <a:ext uri="{FF2B5EF4-FFF2-40B4-BE49-F238E27FC236}">
              <a16:creationId xmlns:a16="http://schemas.microsoft.com/office/drawing/2014/main" id="{00000000-0008-0000-0300-00007F000000}"/>
            </a:ext>
          </a:extLst>
        </xdr:cNvPr>
        <xdr:cNvSpPr/>
      </xdr:nvSpPr>
      <xdr:spPr>
        <a:xfrm>
          <a:off x="49022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150368</xdr:rowOff>
    </xdr:from>
    <xdr:to>
      <xdr:col>19</xdr:col>
      <xdr:colOff>133350</xdr:colOff>
      <xdr:row>66</xdr:row>
      <xdr:rowOff>130810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3225800" y="11123168"/>
          <a:ext cx="889000" cy="32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32258</xdr:rowOff>
    </xdr:from>
    <xdr:to>
      <xdr:col>19</xdr:col>
      <xdr:colOff>184150</xdr:colOff>
      <xdr:row>62</xdr:row>
      <xdr:rowOff>133858</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064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144035</xdr:rowOff>
    </xdr:from>
    <xdr:ext cx="7366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3733800" y="1043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153162</xdr:rowOff>
    </xdr:from>
    <xdr:to>
      <xdr:col>15</xdr:col>
      <xdr:colOff>82550</xdr:colOff>
      <xdr:row>64</xdr:row>
      <xdr:rowOff>150368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2336800" y="10611612"/>
          <a:ext cx="889000" cy="511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37084</xdr:rowOff>
    </xdr:from>
    <xdr:to>
      <xdr:col>15</xdr:col>
      <xdr:colOff>133350</xdr:colOff>
      <xdr:row>62</xdr:row>
      <xdr:rowOff>138684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3175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148861</xdr:rowOff>
    </xdr:from>
    <xdr:ext cx="7620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2844800" y="1043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153162</xdr:rowOff>
    </xdr:from>
    <xdr:to>
      <xdr:col>11</xdr:col>
      <xdr:colOff>31750</xdr:colOff>
      <xdr:row>62</xdr:row>
      <xdr:rowOff>15494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1447800" y="1061161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107188</xdr:rowOff>
    </xdr:from>
    <xdr:to>
      <xdr:col>11</xdr:col>
      <xdr:colOff>82550</xdr:colOff>
      <xdr:row>62</xdr:row>
      <xdr:rowOff>37338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2286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22115</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1955800" y="106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49276</xdr:rowOff>
    </xdr:from>
    <xdr:to>
      <xdr:col>7</xdr:col>
      <xdr:colOff>31750</xdr:colOff>
      <xdr:row>61</xdr:row>
      <xdr:rowOff>150876</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1397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161053</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066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104140</xdr:rowOff>
    </xdr:from>
    <xdr:to>
      <xdr:col>23</xdr:col>
      <xdr:colOff>184150</xdr:colOff>
      <xdr:row>67</xdr:row>
      <xdr:rowOff>34290</xdr:rowOff>
    </xdr:to>
    <xdr:sp macro="" textlink="">
      <xdr:nvSpPr>
        <xdr:cNvPr id="144" name="楕円 143">
          <a:extLst>
            <a:ext uri="{FF2B5EF4-FFF2-40B4-BE49-F238E27FC236}">
              <a16:creationId xmlns:a16="http://schemas.microsoft.com/office/drawing/2014/main" id="{00000000-0008-0000-0300-000090000000}"/>
            </a:ext>
          </a:extLst>
        </xdr:cNvPr>
        <xdr:cNvSpPr/>
      </xdr:nvSpPr>
      <xdr:spPr>
        <a:xfrm>
          <a:off x="4902200" y="1141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17</xdr:rowOff>
    </xdr:from>
    <xdr:ext cx="762000" cy="259045"/>
    <xdr:sp macro="" textlink="">
      <xdr:nvSpPr>
        <xdr:cNvPr id="145" name="財政構造の弾力性該当値テキスト">
          <a:extLst>
            <a:ext uri="{FF2B5EF4-FFF2-40B4-BE49-F238E27FC236}">
              <a16:creationId xmlns:a16="http://schemas.microsoft.com/office/drawing/2014/main" id="{00000000-0008-0000-0300-000091000000}"/>
            </a:ext>
          </a:extLst>
        </xdr:cNvPr>
        <xdr:cNvSpPr txBox="1"/>
      </xdr:nvSpPr>
      <xdr:spPr>
        <a:xfrm>
          <a:off x="5041900" y="1131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80010</xdr:rowOff>
    </xdr:from>
    <xdr:to>
      <xdr:col>19</xdr:col>
      <xdr:colOff>184150</xdr:colOff>
      <xdr:row>67</xdr:row>
      <xdr:rowOff>10160</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064000" y="1139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166387</xdr:rowOff>
    </xdr:from>
    <xdr:ext cx="7366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733800" y="11482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99568</xdr:rowOff>
    </xdr:from>
    <xdr:to>
      <xdr:col>15</xdr:col>
      <xdr:colOff>133350</xdr:colOff>
      <xdr:row>65</xdr:row>
      <xdr:rowOff>29718</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3175000" y="1107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14495</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844800" y="1115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102362</xdr:rowOff>
    </xdr:from>
    <xdr:to>
      <xdr:col>11</xdr:col>
      <xdr:colOff>82550</xdr:colOff>
      <xdr:row>62</xdr:row>
      <xdr:rowOff>32512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22860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42689</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955800" y="1032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136144</xdr:rowOff>
    </xdr:from>
    <xdr:to>
      <xdr:col>7</xdr:col>
      <xdr:colOff>31750</xdr:colOff>
      <xdr:row>62</xdr:row>
      <xdr:rowOff>66294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13970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51071</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066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a:extLst>
            <a:ext uri="{FF2B5EF4-FFF2-40B4-BE49-F238E27FC236}">
              <a16:creationId xmlns:a16="http://schemas.microsoft.com/office/drawing/2014/main" id="{00000000-0008-0000-0300-00009A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[589,456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に比べ高くなっているのは、主に物件費を要因としており、保有する公共施設数が多く、その維持管理に費用がかかっているためである。しかし、維持管理の削減に努めるために除却事業を進めたために、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年度から増加している。今後も廃止等を進め、維持管理の抑制に繫げ、類似団体平均値を下回っていくよう努める。</a:t>
          </a:r>
          <a:endParaRPr lang="ja-JP" altLang="ja-JP">
            <a:effectLst/>
          </a:endParaRPr>
        </a:p>
      </xdr:txBody>
    </xdr:sp>
    <xdr:clientData/>
  </xdr:twoCellAnchor>
  <xdr:oneCellAnchor>
    <xdr:from>
      <xdr:col>3</xdr:col>
      <xdr:colOff>95250</xdr:colOff>
      <xdr:row>77</xdr:row>
      <xdr:rowOff>6350</xdr:rowOff>
    </xdr:from>
    <xdr:ext cx="349839" cy="225703"/>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a:extLst>
            <a:ext uri="{FF2B5EF4-FFF2-40B4-BE49-F238E27FC236}">
              <a16:creationId xmlns:a16="http://schemas.microsoft.com/office/drawing/2014/main" id="{00000000-0008-0000-0300-0000A8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89706</xdr:rowOff>
    </xdr:from>
    <xdr:to>
      <xdr:col>23</xdr:col>
      <xdr:colOff>133350</xdr:colOff>
      <xdr:row>89</xdr:row>
      <xdr:rowOff>72619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77156"/>
          <a:ext cx="0" cy="13545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44696</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30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72619</xdr:rowOff>
    </xdr:from>
    <xdr:to>
      <xdr:col>24</xdr:col>
      <xdr:colOff>12700</xdr:colOff>
      <xdr:row>89</xdr:row>
      <xdr:rowOff>72619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331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4633</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72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89706</xdr:rowOff>
    </xdr:from>
    <xdr:to>
      <xdr:col>24</xdr:col>
      <xdr:colOff>12700</xdr:colOff>
      <xdr:row>81</xdr:row>
      <xdr:rowOff>89706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7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157232</xdr:rowOff>
    </xdr:from>
    <xdr:to>
      <xdr:col>23</xdr:col>
      <xdr:colOff>133350</xdr:colOff>
      <xdr:row>84</xdr:row>
      <xdr:rowOff>18728</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4387582"/>
          <a:ext cx="838200" cy="32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73786</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39612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57259</xdr:rowOff>
    </xdr:from>
    <xdr:to>
      <xdr:col>23</xdr:col>
      <xdr:colOff>184150</xdr:colOff>
      <xdr:row>82</xdr:row>
      <xdr:rowOff>158859</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11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139981</xdr:rowOff>
    </xdr:from>
    <xdr:to>
      <xdr:col>19</xdr:col>
      <xdr:colOff>133350</xdr:colOff>
      <xdr:row>83</xdr:row>
      <xdr:rowOff>157232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4370331"/>
          <a:ext cx="889000" cy="17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56542</xdr:rowOff>
    </xdr:from>
    <xdr:to>
      <xdr:col>19</xdr:col>
      <xdr:colOff>184150</xdr:colOff>
      <xdr:row>82</xdr:row>
      <xdr:rowOff>158142</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11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168319</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3884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100954</xdr:rowOff>
    </xdr:from>
    <xdr:to>
      <xdr:col>15</xdr:col>
      <xdr:colOff>82550</xdr:colOff>
      <xdr:row>83</xdr:row>
      <xdr:rowOff>139981</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4331304"/>
          <a:ext cx="889000" cy="39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41235</xdr:rowOff>
    </xdr:from>
    <xdr:to>
      <xdr:col>15</xdr:col>
      <xdr:colOff>133350</xdr:colOff>
      <xdr:row>82</xdr:row>
      <xdr:rowOff>142835</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153012</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3869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68880</xdr:rowOff>
    </xdr:from>
    <xdr:to>
      <xdr:col>11</xdr:col>
      <xdr:colOff>31750</xdr:colOff>
      <xdr:row>83</xdr:row>
      <xdr:rowOff>100954</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4299230"/>
          <a:ext cx="889000" cy="32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23006</xdr:rowOff>
    </xdr:from>
    <xdr:to>
      <xdr:col>11</xdr:col>
      <xdr:colOff>82550</xdr:colOff>
      <xdr:row>82</xdr:row>
      <xdr:rowOff>124606</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134783</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3850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169833</xdr:rowOff>
    </xdr:from>
    <xdr:to>
      <xdr:col>7</xdr:col>
      <xdr:colOff>31750</xdr:colOff>
      <xdr:row>82</xdr:row>
      <xdr:rowOff>99983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110160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382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139378</xdr:rowOff>
    </xdr:from>
    <xdr:to>
      <xdr:col>23</xdr:col>
      <xdr:colOff>184150</xdr:colOff>
      <xdr:row>84</xdr:row>
      <xdr:rowOff>69528</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36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111455</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4341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106432</xdr:rowOff>
    </xdr:from>
    <xdr:to>
      <xdr:col>19</xdr:col>
      <xdr:colOff>184150</xdr:colOff>
      <xdr:row>84</xdr:row>
      <xdr:rowOff>36582</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33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21359</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4423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89181</xdr:rowOff>
    </xdr:from>
    <xdr:to>
      <xdr:col>15</xdr:col>
      <xdr:colOff>133350</xdr:colOff>
      <xdr:row>84</xdr:row>
      <xdr:rowOff>19331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431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4108</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4405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50154</xdr:rowOff>
    </xdr:from>
    <xdr:to>
      <xdr:col>11</xdr:col>
      <xdr:colOff>82550</xdr:colOff>
      <xdr:row>83</xdr:row>
      <xdr:rowOff>151754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428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136531</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436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18080</xdr:rowOff>
    </xdr:from>
    <xdr:to>
      <xdr:col>7</xdr:col>
      <xdr:colOff>31750</xdr:colOff>
      <xdr:row>83</xdr:row>
      <xdr:rowOff>119680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424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104457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433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平均</a:t>
          </a:r>
          <a:r>
            <a:rPr kumimoji="1" lang="ja-JP" altLang="ja-JP" sz="1100">
              <a:solidFill>
                <a:schemeClr val="dk1"/>
              </a:solidFill>
              <a:effectLst/>
              <a:latin typeface="+mn-lt"/>
              <a:ea typeface="+mn-ea"/>
              <a:cs typeface="+mn-cs"/>
            </a:rPr>
            <a:t>と比較して、</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ﾎﾟｲﾝﾄ下回っており格差がついている。昨年度より数値が</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ﾎﾟｲﾝﾄ増加しているため今後も引き続き給与の適正化を図り、財政健全化を目指す。</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15239</xdr:rowOff>
    </xdr:from>
    <xdr:to>
      <xdr:col>81</xdr:col>
      <xdr:colOff>44450</xdr:colOff>
      <xdr:row>89</xdr:row>
      <xdr:rowOff>93980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4074139"/>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101616</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15239</xdr:rowOff>
    </xdr:from>
    <xdr:to>
      <xdr:col>81</xdr:col>
      <xdr:colOff>133350</xdr:colOff>
      <xdr:row>82</xdr:row>
      <xdr:rowOff>15239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112184</xdr:rowOff>
    </xdr:from>
    <xdr:to>
      <xdr:col>81</xdr:col>
      <xdr:colOff>44450</xdr:colOff>
      <xdr:row>86</xdr:row>
      <xdr:rowOff>13123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179800" y="14685434"/>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20338</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9364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48261</xdr:rowOff>
    </xdr:from>
    <xdr:to>
      <xdr:col>81</xdr:col>
      <xdr:colOff>95250</xdr:colOff>
      <xdr:row>87</xdr:row>
      <xdr:rowOff>149861</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96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7620</xdr:rowOff>
    </xdr:from>
    <xdr:to>
      <xdr:col>77</xdr:col>
      <xdr:colOff>44450</xdr:colOff>
      <xdr:row>85</xdr:row>
      <xdr:rowOff>112184</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5290800" y="14580870"/>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40216</xdr:rowOff>
    </xdr:from>
    <xdr:to>
      <xdr:col>77</xdr:col>
      <xdr:colOff>95250</xdr:colOff>
      <xdr:row>87</xdr:row>
      <xdr:rowOff>141816</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126593</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5042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138854</xdr:rowOff>
    </xdr:from>
    <xdr:to>
      <xdr:col>72</xdr:col>
      <xdr:colOff>203200</xdr:colOff>
      <xdr:row>85</xdr:row>
      <xdr:rowOff>7620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4401800" y="1454065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40216</xdr:rowOff>
    </xdr:from>
    <xdr:to>
      <xdr:col>73</xdr:col>
      <xdr:colOff>44450</xdr:colOff>
      <xdr:row>87</xdr:row>
      <xdr:rowOff>141816</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126593</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138854</xdr:rowOff>
    </xdr:from>
    <xdr:to>
      <xdr:col>68</xdr:col>
      <xdr:colOff>152400</xdr:colOff>
      <xdr:row>86</xdr:row>
      <xdr:rowOff>13123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3512800" y="14540654"/>
          <a:ext cx="889000" cy="2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16087</xdr:rowOff>
    </xdr:from>
    <xdr:to>
      <xdr:col>68</xdr:col>
      <xdr:colOff>203200</xdr:colOff>
      <xdr:row>87</xdr:row>
      <xdr:rowOff>117687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9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102464</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501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32173</xdr:rowOff>
    </xdr:from>
    <xdr:to>
      <xdr:col>64</xdr:col>
      <xdr:colOff>152400</xdr:colOff>
      <xdr:row>87</xdr:row>
      <xdr:rowOff>133773</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9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118550</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503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133773</xdr:rowOff>
    </xdr:from>
    <xdr:to>
      <xdr:col>81</xdr:col>
      <xdr:colOff>95250</xdr:colOff>
      <xdr:row>86</xdr:row>
      <xdr:rowOff>63923</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47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150300</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455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61384</xdr:rowOff>
    </xdr:from>
    <xdr:to>
      <xdr:col>77</xdr:col>
      <xdr:colOff>95250</xdr:colOff>
      <xdr:row>85</xdr:row>
      <xdr:rowOff>162984</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128270</xdr:rowOff>
    </xdr:from>
    <xdr:to>
      <xdr:col>73</xdr:col>
      <xdr:colOff>44450</xdr:colOff>
      <xdr:row>85</xdr:row>
      <xdr:rowOff>58420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68597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429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88054</xdr:rowOff>
    </xdr:from>
    <xdr:to>
      <xdr:col>68</xdr:col>
      <xdr:colOff>203200</xdr:colOff>
      <xdr:row>85</xdr:row>
      <xdr:rowOff>18204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448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28381</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425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133773</xdr:rowOff>
    </xdr:from>
    <xdr:to>
      <xdr:col>64</xdr:col>
      <xdr:colOff>152400</xdr:colOff>
      <xdr:row>86</xdr:row>
      <xdr:rowOff>63923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47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74100</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447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類似団体平均からみると</a:t>
          </a:r>
          <a:r>
            <a:rPr kumimoji="1" lang="en-US" altLang="ja-JP" sz="1100">
              <a:solidFill>
                <a:schemeClr val="dk1"/>
              </a:solidFill>
              <a:effectLst/>
              <a:latin typeface="+mn-lt"/>
              <a:ea typeface="+mn-ea"/>
              <a:cs typeface="+mn-cs"/>
            </a:rPr>
            <a:t>14.31</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上回っている。神流町の数値は平成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a:t>
          </a:r>
          <a:r>
            <a:rPr kumimoji="1" lang="ja-JP" altLang="en-US" sz="1100">
              <a:solidFill>
                <a:schemeClr val="dk1"/>
              </a:solidFill>
              <a:effectLst/>
              <a:latin typeface="+mn-lt"/>
              <a:ea typeface="+mn-ea"/>
              <a:cs typeface="+mn-cs"/>
            </a:rPr>
            <a:t>度</a:t>
          </a:r>
          <a:r>
            <a:rPr kumimoji="1" lang="ja-JP" altLang="ja-JP" sz="1100">
              <a:solidFill>
                <a:schemeClr val="dk1"/>
              </a:solidFill>
              <a:effectLst/>
              <a:latin typeface="+mn-lt"/>
              <a:ea typeface="+mn-ea"/>
              <a:cs typeface="+mn-cs"/>
            </a:rPr>
            <a:t>から計画している定員適正化計画をもとに職員の削減を行っているが（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年間で</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％減）、人口の減少が著しいために人口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人当たり職員数は増加している。引き続き適切な定員管理に努める。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a:extLst>
            <a:ext uri="{FF2B5EF4-FFF2-40B4-BE49-F238E27FC236}">
              <a16:creationId xmlns:a16="http://schemas.microsoft.com/office/drawing/2014/main" id="{00000000-0008-0000-0300-000031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49771</xdr:rowOff>
    </xdr:from>
    <xdr:to>
      <xdr:col>81</xdr:col>
      <xdr:colOff>44450</xdr:colOff>
      <xdr:row>67</xdr:row>
      <xdr:rowOff>99796</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flipV="1">
          <a:off x="17018000" y="10336771"/>
          <a:ext cx="0" cy="1250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71873</xdr:rowOff>
    </xdr:from>
    <xdr:ext cx="762000" cy="259045"/>
    <xdr:sp macro="" textlink="">
      <xdr:nvSpPr>
        <xdr:cNvPr id="307" name="定員管理の状況最小値テキスト">
          <a:extLst>
            <a:ext uri="{FF2B5EF4-FFF2-40B4-BE49-F238E27FC236}">
              <a16:creationId xmlns:a16="http://schemas.microsoft.com/office/drawing/2014/main" id="{00000000-0008-0000-0300-000033010000}"/>
            </a:ext>
          </a:extLst>
        </xdr:cNvPr>
        <xdr:cNvSpPr txBox="1"/>
      </xdr:nvSpPr>
      <xdr:spPr>
        <a:xfrm>
          <a:off x="17106900" y="11559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99796</xdr:rowOff>
    </xdr:from>
    <xdr:to>
      <xdr:col>81</xdr:col>
      <xdr:colOff>133350</xdr:colOff>
      <xdr:row>67</xdr:row>
      <xdr:rowOff>99796</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158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136148</xdr:rowOff>
    </xdr:from>
    <xdr:ext cx="762000" cy="259045"/>
    <xdr:sp macro="" textlink="">
      <xdr:nvSpPr>
        <xdr:cNvPr id="309" name="定員管理の状況最大値テキスト">
          <a:extLst>
            <a:ext uri="{FF2B5EF4-FFF2-40B4-BE49-F238E27FC236}">
              <a16:creationId xmlns:a16="http://schemas.microsoft.com/office/drawing/2014/main" id="{00000000-0008-0000-0300-000035010000}"/>
            </a:ext>
          </a:extLst>
        </xdr:cNvPr>
        <xdr:cNvSpPr txBox="1"/>
      </xdr:nvSpPr>
      <xdr:spPr>
        <a:xfrm>
          <a:off x="17106900" y="10080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49771</xdr:rowOff>
    </xdr:from>
    <xdr:to>
      <xdr:col>81</xdr:col>
      <xdr:colOff>133350</xdr:colOff>
      <xdr:row>60</xdr:row>
      <xdr:rowOff>49771</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0336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77622</xdr:rowOff>
    </xdr:from>
    <xdr:to>
      <xdr:col>81</xdr:col>
      <xdr:colOff>44450</xdr:colOff>
      <xdr:row>63</xdr:row>
      <xdr:rowOff>87999</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179800" y="10878972"/>
          <a:ext cx="838200" cy="1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51325</xdr:rowOff>
    </xdr:from>
    <xdr:ext cx="762000" cy="259045"/>
    <xdr:sp macro="" textlink="">
      <xdr:nvSpPr>
        <xdr:cNvPr id="312" name="定員管理の状況平均値テキスト">
          <a:extLst>
            <a:ext uri="{FF2B5EF4-FFF2-40B4-BE49-F238E27FC236}">
              <a16:creationId xmlns:a16="http://schemas.microsoft.com/office/drawing/2014/main" id="{00000000-0008-0000-0300-000038010000}"/>
            </a:ext>
          </a:extLst>
        </xdr:cNvPr>
        <xdr:cNvSpPr txBox="1"/>
      </xdr:nvSpPr>
      <xdr:spPr>
        <a:xfrm>
          <a:off x="17106900" y="10338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34798</xdr:rowOff>
    </xdr:from>
    <xdr:to>
      <xdr:col>81</xdr:col>
      <xdr:colOff>95250</xdr:colOff>
      <xdr:row>61</xdr:row>
      <xdr:rowOff>136398</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967200" y="1049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23330</xdr:rowOff>
    </xdr:from>
    <xdr:to>
      <xdr:col>77</xdr:col>
      <xdr:colOff>44450</xdr:colOff>
      <xdr:row>63</xdr:row>
      <xdr:rowOff>77622</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5290800" y="10824680"/>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27077</xdr:rowOff>
    </xdr:from>
    <xdr:to>
      <xdr:col>77</xdr:col>
      <xdr:colOff>95250</xdr:colOff>
      <xdr:row>61</xdr:row>
      <xdr:rowOff>128677</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129000" y="1048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138854</xdr:rowOff>
    </xdr:from>
    <xdr:ext cx="7366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5798800" y="10254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133972</xdr:rowOff>
    </xdr:from>
    <xdr:to>
      <xdr:col>72</xdr:col>
      <xdr:colOff>203200</xdr:colOff>
      <xdr:row>63</xdr:row>
      <xdr:rowOff>23330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4401800" y="10763872"/>
          <a:ext cx="889000" cy="6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17425</xdr:rowOff>
    </xdr:from>
    <xdr:to>
      <xdr:col>73</xdr:col>
      <xdr:colOff>44450</xdr:colOff>
      <xdr:row>61</xdr:row>
      <xdr:rowOff>119025</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5240000" y="1047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129202</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4909800" y="10244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133972</xdr:rowOff>
    </xdr:from>
    <xdr:to>
      <xdr:col>68</xdr:col>
      <xdr:colOff>152400</xdr:colOff>
      <xdr:row>62</xdr:row>
      <xdr:rowOff>142901</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3512800" y="10763872"/>
          <a:ext cx="889000" cy="8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7289</xdr:rowOff>
    </xdr:from>
    <xdr:to>
      <xdr:col>68</xdr:col>
      <xdr:colOff>203200</xdr:colOff>
      <xdr:row>61</xdr:row>
      <xdr:rowOff>108889</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4351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119066</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020800" y="1023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137719</xdr:rowOff>
    </xdr:from>
    <xdr:to>
      <xdr:col>64</xdr:col>
      <xdr:colOff>152400</xdr:colOff>
      <xdr:row>61</xdr:row>
      <xdr:rowOff>67869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3462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78046</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3131800" y="1019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37199</xdr:rowOff>
    </xdr:from>
    <xdr:to>
      <xdr:col>81</xdr:col>
      <xdr:colOff>95250</xdr:colOff>
      <xdr:row>63</xdr:row>
      <xdr:rowOff>138799</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967200" y="1083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9276</xdr:rowOff>
    </xdr:from>
    <xdr:ext cx="762000" cy="259045"/>
    <xdr:sp macro="" textlink="">
      <xdr:nvSpPr>
        <xdr:cNvPr id="331" name="定員管理の状況該当値テキスト">
          <a:extLst>
            <a:ext uri="{FF2B5EF4-FFF2-40B4-BE49-F238E27FC236}">
              <a16:creationId xmlns:a16="http://schemas.microsoft.com/office/drawing/2014/main" id="{00000000-0008-0000-0300-00004B010000}"/>
            </a:ext>
          </a:extLst>
        </xdr:cNvPr>
        <xdr:cNvSpPr txBox="1"/>
      </xdr:nvSpPr>
      <xdr:spPr>
        <a:xfrm>
          <a:off x="17106900" y="1081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26822</xdr:rowOff>
    </xdr:from>
    <xdr:to>
      <xdr:col>77</xdr:col>
      <xdr:colOff>95250</xdr:colOff>
      <xdr:row>63</xdr:row>
      <xdr:rowOff>128422</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129000" y="1082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113199</xdr:rowOff>
    </xdr:from>
    <xdr:ext cx="7366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798800" y="10914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143980</xdr:rowOff>
    </xdr:from>
    <xdr:to>
      <xdr:col>73</xdr:col>
      <xdr:colOff>44450</xdr:colOff>
      <xdr:row>63</xdr:row>
      <xdr:rowOff>74130</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5240000" y="1077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58907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909800" y="10860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83172</xdr:rowOff>
    </xdr:from>
    <xdr:to>
      <xdr:col>68</xdr:col>
      <xdr:colOff>203200</xdr:colOff>
      <xdr:row>63</xdr:row>
      <xdr:rowOff>13322</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4351000" y="1071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169549</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79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92101</xdr:rowOff>
    </xdr:from>
    <xdr:to>
      <xdr:col>64</xdr:col>
      <xdr:colOff>152400</xdr:colOff>
      <xdr:row>63</xdr:row>
      <xdr:rowOff>22251</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3462000" y="1072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7028</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80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a:extLst>
            <a:ext uri="{FF2B5EF4-FFF2-40B4-BE49-F238E27FC236}">
              <a16:creationId xmlns:a16="http://schemas.microsoft.com/office/drawing/2014/main" id="{00000000-0008-0000-0300-000054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昨年度から、</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ﾎﾟｲﾝﾄの増加ではあるが、平成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年度頃からの起債抑制等により、類似団体平均を下回っている。しかし、平成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a:t>
          </a:r>
          <a:r>
            <a:rPr kumimoji="1" lang="ja-JP" altLang="en-US" sz="1100">
              <a:solidFill>
                <a:schemeClr val="dk1"/>
              </a:solidFill>
              <a:effectLst/>
              <a:latin typeface="+mn-lt"/>
              <a:ea typeface="+mn-ea"/>
              <a:cs typeface="+mn-cs"/>
            </a:rPr>
            <a:t>度</a:t>
          </a:r>
          <a:r>
            <a:rPr kumimoji="1" lang="ja-JP" altLang="ja-JP" sz="1100">
              <a:solidFill>
                <a:schemeClr val="dk1"/>
              </a:solidFill>
              <a:effectLst/>
              <a:latin typeface="+mn-lt"/>
              <a:ea typeface="+mn-ea"/>
              <a:cs typeface="+mn-cs"/>
            </a:rPr>
            <a:t>から、起債の借入額を事業に合わせ増加傾向にあることから、現在の水準を保てるよう起債の借入を抑制する。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6" name="公債費負担の状況グラフ枠">
          <a:extLst>
            <a:ext uri="{FF2B5EF4-FFF2-40B4-BE49-F238E27FC236}">
              <a16:creationId xmlns:a16="http://schemas.microsoft.com/office/drawing/2014/main" id="{00000000-0008-0000-0300-00006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44</xdr:row>
      <xdr:rowOff>132927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flipV="1">
          <a:off x="17018000" y="6341533"/>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105004</xdr:rowOff>
    </xdr:from>
    <xdr:ext cx="762000" cy="259045"/>
    <xdr:sp macro="" textlink="">
      <xdr:nvSpPr>
        <xdr:cNvPr id="368" name="公債費負担の状況最小値テキスト">
          <a:extLst>
            <a:ext uri="{FF2B5EF4-FFF2-40B4-BE49-F238E27FC236}">
              <a16:creationId xmlns:a16="http://schemas.microsoft.com/office/drawing/2014/main" id="{00000000-0008-0000-0300-000070010000}"/>
            </a:ext>
          </a:extLst>
        </xdr:cNvPr>
        <xdr:cNvSpPr txBox="1"/>
      </xdr:nvSpPr>
      <xdr:spPr>
        <a:xfrm>
          <a:off x="17106900" y="764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132927</xdr:rowOff>
    </xdr:from>
    <xdr:to>
      <xdr:col>81</xdr:col>
      <xdr:colOff>133350</xdr:colOff>
      <xdr:row>44</xdr:row>
      <xdr:rowOff>132927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6929100" y="767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0" name="公債費負担の状況最大値テキスト">
          <a:extLst>
            <a:ext uri="{FF2B5EF4-FFF2-40B4-BE49-F238E27FC236}">
              <a16:creationId xmlns:a16="http://schemas.microsoft.com/office/drawing/2014/main" id="{00000000-0008-0000-0300-000072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110913</xdr:rowOff>
    </xdr:from>
    <xdr:to>
      <xdr:col>81</xdr:col>
      <xdr:colOff>44450</xdr:colOff>
      <xdr:row>41</xdr:row>
      <xdr:rowOff>3810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179800" y="6968913"/>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112623</xdr:rowOff>
    </xdr:from>
    <xdr:ext cx="762000" cy="259045"/>
    <xdr:sp macro="" textlink="">
      <xdr:nvSpPr>
        <xdr:cNvPr id="373" name="公債費負担の状況平均値テキスト">
          <a:extLst>
            <a:ext uri="{FF2B5EF4-FFF2-40B4-BE49-F238E27FC236}">
              <a16:creationId xmlns:a16="http://schemas.microsoft.com/office/drawing/2014/main" id="{00000000-0008-0000-0300-000075010000}"/>
            </a:ext>
          </a:extLst>
        </xdr:cNvPr>
        <xdr:cNvSpPr txBox="1"/>
      </xdr:nvSpPr>
      <xdr:spPr>
        <a:xfrm>
          <a:off x="17106900" y="697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74" name="フローチャート: 判断 373">
          <a:extLst>
            <a:ext uri="{FF2B5EF4-FFF2-40B4-BE49-F238E27FC236}">
              <a16:creationId xmlns:a16="http://schemas.microsoft.com/office/drawing/2014/main" id="{00000000-0008-0000-0300-000076010000}"/>
            </a:ext>
          </a:extLst>
        </xdr:cNvPr>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102870</xdr:rowOff>
    </xdr:from>
    <xdr:to>
      <xdr:col>77</xdr:col>
      <xdr:colOff>44450</xdr:colOff>
      <xdr:row>40</xdr:row>
      <xdr:rowOff>110913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5290800" y="696087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100330</xdr:rowOff>
    </xdr:from>
    <xdr:to>
      <xdr:col>77</xdr:col>
      <xdr:colOff>95250</xdr:colOff>
      <xdr:row>41</xdr:row>
      <xdr:rowOff>30480</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15257</xdr:rowOff>
    </xdr:from>
    <xdr:ext cx="7366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5798800" y="704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70696</xdr:rowOff>
    </xdr:from>
    <xdr:to>
      <xdr:col>72</xdr:col>
      <xdr:colOff>203200</xdr:colOff>
      <xdr:row>40</xdr:row>
      <xdr:rowOff>102870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4401800" y="692869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124460</xdr:rowOff>
    </xdr:from>
    <xdr:to>
      <xdr:col>73</xdr:col>
      <xdr:colOff>44450</xdr:colOff>
      <xdr:row>41</xdr:row>
      <xdr:rowOff>54610</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5240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39387</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4909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70696</xdr:rowOff>
    </xdr:from>
    <xdr:to>
      <xdr:col>68</xdr:col>
      <xdr:colOff>152400</xdr:colOff>
      <xdr:row>40</xdr:row>
      <xdr:rowOff>127000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3512800" y="692869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81704</xdr:rowOff>
    </xdr:from>
    <xdr:to>
      <xdr:col>64</xdr:col>
      <xdr:colOff>152400</xdr:colOff>
      <xdr:row>42</xdr:row>
      <xdr:rowOff>11854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3462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168081</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3131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69672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140987</xdr:rowOff>
    </xdr:from>
    <xdr:ext cx="762000" cy="259045"/>
    <xdr:sp macro="" textlink="">
      <xdr:nvSpPr>
        <xdr:cNvPr id="392" name="公債費負担の状況該当値テキスト">
          <a:extLst>
            <a:ext uri="{FF2B5EF4-FFF2-40B4-BE49-F238E27FC236}">
              <a16:creationId xmlns:a16="http://schemas.microsoft.com/office/drawing/2014/main" id="{00000000-0008-0000-0300-000088010000}"/>
            </a:ext>
          </a:extLst>
        </xdr:cNvPr>
        <xdr:cNvSpPr txBox="1"/>
      </xdr:nvSpPr>
      <xdr:spPr>
        <a:xfrm>
          <a:off x="171069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60113</xdr:rowOff>
    </xdr:from>
    <xdr:to>
      <xdr:col>77</xdr:col>
      <xdr:colOff>95250</xdr:colOff>
      <xdr:row>40</xdr:row>
      <xdr:rowOff>161713</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129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440</xdr:rowOff>
    </xdr:from>
    <xdr:ext cx="7366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798800" y="6686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52070</xdr:rowOff>
    </xdr:from>
    <xdr:to>
      <xdr:col>73</xdr:col>
      <xdr:colOff>44450</xdr:colOff>
      <xdr:row>40</xdr:row>
      <xdr:rowOff>153670</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5240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163847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19896</xdr:rowOff>
    </xdr:from>
    <xdr:to>
      <xdr:col>68</xdr:col>
      <xdr:colOff>203200</xdr:colOff>
      <xdr:row>40</xdr:row>
      <xdr:rowOff>121496</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4351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131673</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664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3462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1" name="正方形/長方形 400">
          <a:extLst>
            <a:ext uri="{FF2B5EF4-FFF2-40B4-BE49-F238E27FC236}">
              <a16:creationId xmlns:a16="http://schemas.microsoft.com/office/drawing/2014/main" id="{00000000-0008-0000-0300-00009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引き続き、数値は算定されなかった。</a:t>
          </a:r>
          <a:endParaRPr lang="ja-JP" altLang="ja-JP" sz="1400">
            <a:effectLst/>
          </a:endParaRPr>
        </a:p>
        <a:p>
          <a:r>
            <a:rPr kumimoji="1" lang="ja-JP" altLang="ja-JP" sz="1100">
              <a:solidFill>
                <a:schemeClr val="dk1"/>
              </a:solidFill>
              <a:effectLst/>
              <a:latin typeface="+mn-lt"/>
              <a:ea typeface="+mn-ea"/>
              <a:cs typeface="+mn-cs"/>
            </a:rPr>
            <a:t>地方債の残高</a:t>
          </a:r>
          <a:r>
            <a:rPr kumimoji="1" lang="ja-JP" altLang="en-US" sz="1100">
              <a:solidFill>
                <a:schemeClr val="dk1"/>
              </a:solidFill>
              <a:effectLst/>
              <a:latin typeface="+mn-lt"/>
              <a:ea typeface="+mn-ea"/>
              <a:cs typeface="+mn-cs"/>
            </a:rPr>
            <a:t>が増加</a:t>
          </a:r>
          <a:r>
            <a:rPr kumimoji="1" lang="ja-JP" altLang="ja-JP" sz="1100">
              <a:solidFill>
                <a:schemeClr val="dk1"/>
              </a:solidFill>
              <a:effectLst/>
              <a:latin typeface="+mn-lt"/>
              <a:ea typeface="+mn-ea"/>
              <a:cs typeface="+mn-cs"/>
            </a:rPr>
            <a:t>傾向にあ</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、普通交付税の合併算定替えによる縮減交付など明るい見通しがないことから、新規地方債の借入抑制等、健全化を維持したい。</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23777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flipV="1">
          <a:off x="17018000" y="2370667"/>
          <a:ext cx="0" cy="14250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167304</xdr:rowOff>
    </xdr:from>
    <xdr:ext cx="762000" cy="259045"/>
    <xdr:sp macro="" textlink="">
      <xdr:nvSpPr>
        <xdr:cNvPr id="430" name="将来負担の状況最小値テキスト">
          <a:extLst>
            <a:ext uri="{FF2B5EF4-FFF2-40B4-BE49-F238E27FC236}">
              <a16:creationId xmlns:a16="http://schemas.microsoft.com/office/drawing/2014/main" id="{00000000-0008-0000-0300-0000AE010000}"/>
            </a:ext>
          </a:extLst>
        </xdr:cNvPr>
        <xdr:cNvSpPr txBox="1"/>
      </xdr:nvSpPr>
      <xdr:spPr>
        <a:xfrm>
          <a:off x="17106900" y="376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23777</xdr:rowOff>
    </xdr:from>
    <xdr:to>
      <xdr:col>81</xdr:col>
      <xdr:colOff>133350</xdr:colOff>
      <xdr:row>22</xdr:row>
      <xdr:rowOff>23777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379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2" name="将来負担の状況最大値テキスト">
          <a:extLst>
            <a:ext uri="{FF2B5EF4-FFF2-40B4-BE49-F238E27FC236}">
              <a16:creationId xmlns:a16="http://schemas.microsoft.com/office/drawing/2014/main" id="{00000000-0008-0000-0300-0000B0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4" name="将来負担の状況平均値テキスト">
          <a:extLst>
            <a:ext uri="{FF2B5EF4-FFF2-40B4-BE49-F238E27FC236}">
              <a16:creationId xmlns:a16="http://schemas.microsoft.com/office/drawing/2014/main" id="{00000000-0008-0000-0300-0000B2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群馬県神流町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1,799
1,790
114.60
3,729,581
3,276,068
125,356
1,598,185
2,418,480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人件費に係るものは、</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年度において</a:t>
          </a:r>
          <a:r>
            <a:rPr kumimoji="1" lang="en-US" altLang="ja-JP" sz="1100">
              <a:solidFill>
                <a:schemeClr val="dk1"/>
              </a:solidFill>
              <a:effectLst/>
              <a:latin typeface="+mn-lt"/>
              <a:ea typeface="+mn-ea"/>
              <a:cs typeface="+mn-cs"/>
            </a:rPr>
            <a:t>27.9</a:t>
          </a:r>
          <a:r>
            <a:rPr kumimoji="1" lang="ja-JP" altLang="ja-JP" sz="1100">
              <a:solidFill>
                <a:schemeClr val="dk1"/>
              </a:solidFill>
              <a:effectLst/>
              <a:latin typeface="+mn-lt"/>
              <a:ea typeface="+mn-ea"/>
              <a:cs typeface="+mn-cs"/>
            </a:rPr>
            <a:t>％と類似団体平均と比べて</a:t>
          </a:r>
          <a:r>
            <a:rPr kumimoji="1" lang="en-US" altLang="ja-JP" sz="1100">
              <a:solidFill>
                <a:schemeClr val="dk1"/>
              </a:solidFill>
              <a:effectLst/>
              <a:latin typeface="+mn-lt"/>
              <a:ea typeface="+mn-ea"/>
              <a:cs typeface="+mn-cs"/>
            </a:rPr>
            <a:t>4.4</a:t>
          </a:r>
          <a:r>
            <a:rPr kumimoji="1" lang="ja-JP" altLang="en-US" sz="1100">
              <a:solidFill>
                <a:schemeClr val="dk1"/>
              </a:solidFill>
              <a:effectLst/>
              <a:latin typeface="+mn-lt"/>
              <a:ea typeface="+mn-ea"/>
              <a:cs typeface="+mn-cs"/>
            </a:rPr>
            <a:t>ﾎﾟｲﾝﾄ</a:t>
          </a:r>
          <a:r>
            <a:rPr kumimoji="1" lang="ja-JP" altLang="ja-JP" sz="1100">
              <a:solidFill>
                <a:schemeClr val="dk1"/>
              </a:solidFill>
              <a:effectLst/>
              <a:latin typeface="+mn-lt"/>
              <a:ea typeface="+mn-ea"/>
              <a:cs typeface="+mn-cs"/>
            </a:rPr>
            <a:t>高い水準にある。これは保育所や診療所などの施設運営を直営で行っているために、職員数が類似団体と比較して多いことが主な要因であり、行政ｻｰﾋﾞｽの提供方法の差異によるものと言える。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5080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770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148607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0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5080</xdr:rowOff>
    </xdr:from>
    <xdr:to>
      <xdr:col>24</xdr:col>
      <xdr:colOff>114300</xdr:colOff>
      <xdr:row>41</xdr:row>
      <xdr:rowOff>5080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3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107950</xdr:rowOff>
    </xdr:from>
    <xdr:to>
      <xdr:col>24</xdr:col>
      <xdr:colOff>25400</xdr:colOff>
      <xdr:row>36</xdr:row>
      <xdr:rowOff>161290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8015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130827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60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114300</xdr:rowOff>
    </xdr:from>
    <xdr:to>
      <xdr:col>24</xdr:col>
      <xdr:colOff>76200</xdr:colOff>
      <xdr:row>36</xdr:row>
      <xdr:rowOff>44450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73660</xdr:rowOff>
    </xdr:from>
    <xdr:to>
      <xdr:col>19</xdr:col>
      <xdr:colOff>187325</xdr:colOff>
      <xdr:row>36</xdr:row>
      <xdr:rowOff>107950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458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118110</xdr:rowOff>
    </xdr:from>
    <xdr:to>
      <xdr:col>20</xdr:col>
      <xdr:colOff>38100</xdr:colOff>
      <xdr:row>36</xdr:row>
      <xdr:rowOff>48260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58437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88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24130</xdr:rowOff>
    </xdr:from>
    <xdr:to>
      <xdr:col>15</xdr:col>
      <xdr:colOff>98425</xdr:colOff>
      <xdr:row>36</xdr:row>
      <xdr:rowOff>73660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9633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106680</xdr:rowOff>
    </xdr:from>
    <xdr:to>
      <xdr:col>15</xdr:col>
      <xdr:colOff>149225</xdr:colOff>
      <xdr:row>36</xdr:row>
      <xdr:rowOff>36830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47007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7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24130</xdr:rowOff>
    </xdr:from>
    <xdr:to>
      <xdr:col>11</xdr:col>
      <xdr:colOff>9525</xdr:colOff>
      <xdr:row>36</xdr:row>
      <xdr:rowOff>39370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1963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110490</xdr:rowOff>
    </xdr:from>
    <xdr:to>
      <xdr:col>11</xdr:col>
      <xdr:colOff>60325</xdr:colOff>
      <xdr:row>36</xdr:row>
      <xdr:rowOff>40640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50817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64770</xdr:rowOff>
    </xdr:from>
    <xdr:to>
      <xdr:col>6</xdr:col>
      <xdr:colOff>171450</xdr:colOff>
      <xdr:row>35</xdr:row>
      <xdr:rowOff>166370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110490</xdr:rowOff>
    </xdr:from>
    <xdr:to>
      <xdr:col>24</xdr:col>
      <xdr:colOff>76200</xdr:colOff>
      <xdr:row>37</xdr:row>
      <xdr:rowOff>40640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82567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5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57150</xdr:rowOff>
    </xdr:from>
    <xdr:to>
      <xdr:col>20</xdr:col>
      <xdr:colOff>38100</xdr:colOff>
      <xdr:row>36</xdr:row>
      <xdr:rowOff>158750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2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143527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1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22860</xdr:rowOff>
    </xdr:from>
    <xdr:to>
      <xdr:col>15</xdr:col>
      <xdr:colOff>149225</xdr:colOff>
      <xdr:row>36</xdr:row>
      <xdr:rowOff>124460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109237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144780</xdr:rowOff>
    </xdr:from>
    <xdr:to>
      <xdr:col>11</xdr:col>
      <xdr:colOff>60325</xdr:colOff>
      <xdr:row>36</xdr:row>
      <xdr:rowOff>74930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4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59707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23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160020</xdr:rowOff>
    </xdr:from>
    <xdr:to>
      <xdr:col>6</xdr:col>
      <xdr:colOff>171450</xdr:colOff>
      <xdr:row>36</xdr:row>
      <xdr:rowOff>90170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6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74947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24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物件費が類似団体平均を上回り、平成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年度から増加しているのは、保有する施設の老朽化に伴う維持管理費の増加及び施設の廃止に伴う除却事業の増加が影響している。</a:t>
          </a:r>
          <a:r>
            <a:rPr kumimoji="1" lang="ja-JP" altLang="en-US" sz="1100">
              <a:solidFill>
                <a:schemeClr val="dk1"/>
              </a:solidFill>
              <a:effectLst/>
              <a:latin typeface="+mn-lt"/>
              <a:ea typeface="+mn-ea"/>
              <a:cs typeface="+mn-cs"/>
            </a:rPr>
            <a:t>今</a:t>
          </a:r>
          <a:r>
            <a:rPr kumimoji="1" lang="ja-JP" altLang="ja-JP" sz="1100">
              <a:solidFill>
                <a:schemeClr val="dk1"/>
              </a:solidFill>
              <a:effectLst/>
              <a:latin typeface="+mn-lt"/>
              <a:ea typeface="+mn-ea"/>
              <a:cs typeface="+mn-cs"/>
            </a:rPr>
            <a:t>後も施設の集約化・廃止事業を行い、維持管理費の縮減に努める。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163576</xdr:rowOff>
    </xdr:from>
    <xdr:to>
      <xdr:col>82</xdr:col>
      <xdr:colOff>107950</xdr:colOff>
      <xdr:row>21</xdr:row>
      <xdr:rowOff>88138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63876"/>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60215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88138</xdr:rowOff>
    </xdr:from>
    <xdr:to>
      <xdr:col>82</xdr:col>
      <xdr:colOff>196850</xdr:colOff>
      <xdr:row>21</xdr:row>
      <xdr:rowOff>88138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78503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0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163576</xdr:rowOff>
    </xdr:from>
    <xdr:to>
      <xdr:col>82</xdr:col>
      <xdr:colOff>196850</xdr:colOff>
      <xdr:row>14</xdr:row>
      <xdr:rowOff>163576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6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46990</xdr:rowOff>
    </xdr:from>
    <xdr:to>
      <xdr:col>82</xdr:col>
      <xdr:colOff>107950</xdr:colOff>
      <xdr:row>19</xdr:row>
      <xdr:rowOff>106426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330454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81297</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2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113284</xdr:rowOff>
    </xdr:from>
    <xdr:to>
      <xdr:col>78</xdr:col>
      <xdr:colOff>69850</xdr:colOff>
      <xdr:row>19</xdr:row>
      <xdr:rowOff>106426</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3199384"/>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73914</xdr:rowOff>
    </xdr:from>
    <xdr:to>
      <xdr:col>78</xdr:col>
      <xdr:colOff>120650</xdr:colOff>
      <xdr:row>18</xdr:row>
      <xdr:rowOff>4064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98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14241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757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88138</xdr:rowOff>
    </xdr:from>
    <xdr:to>
      <xdr:col>73</xdr:col>
      <xdr:colOff>180975</xdr:colOff>
      <xdr:row>18</xdr:row>
      <xdr:rowOff>113284</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3002788"/>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167403</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88138</xdr:rowOff>
    </xdr:from>
    <xdr:to>
      <xdr:col>69</xdr:col>
      <xdr:colOff>92075</xdr:colOff>
      <xdr:row>17</xdr:row>
      <xdr:rowOff>88138</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30027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135636</xdr:rowOff>
    </xdr:from>
    <xdr:to>
      <xdr:col>69</xdr:col>
      <xdr:colOff>142875</xdr:colOff>
      <xdr:row>17</xdr:row>
      <xdr:rowOff>65786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75963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94488</xdr:rowOff>
    </xdr:from>
    <xdr:to>
      <xdr:col>65</xdr:col>
      <xdr:colOff>53975</xdr:colOff>
      <xdr:row>17</xdr:row>
      <xdr:rowOff>24638</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34815</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167640</xdr:rowOff>
    </xdr:from>
    <xdr:to>
      <xdr:col>82</xdr:col>
      <xdr:colOff>158750</xdr:colOff>
      <xdr:row>19</xdr:row>
      <xdr:rowOff>97790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139717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55626</xdr:rowOff>
    </xdr:from>
    <xdr:to>
      <xdr:col>78</xdr:col>
      <xdr:colOff>120650</xdr:colOff>
      <xdr:row>19</xdr:row>
      <xdr:rowOff>157226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331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142003</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399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62484</xdr:rowOff>
    </xdr:from>
    <xdr:to>
      <xdr:col>74</xdr:col>
      <xdr:colOff>31750</xdr:colOff>
      <xdr:row>18</xdr:row>
      <xdr:rowOff>164084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14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148861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23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37338</xdr:rowOff>
    </xdr:from>
    <xdr:to>
      <xdr:col>69</xdr:col>
      <xdr:colOff>142875</xdr:colOff>
      <xdr:row>17</xdr:row>
      <xdr:rowOff>138938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123715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37338</xdr:rowOff>
    </xdr:from>
    <xdr:to>
      <xdr:col>65</xdr:col>
      <xdr:colOff>53975</xdr:colOff>
      <xdr:row>17</xdr:row>
      <xdr:rowOff>138938</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123715</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毎年ほぼ同水準で推移している。</a:t>
          </a:r>
          <a:endParaRPr lang="ja-JP" altLang="ja-JP" sz="1400">
            <a:effectLst/>
          </a:endParaRPr>
        </a:p>
        <a:p>
          <a:r>
            <a:rPr kumimoji="1" lang="ja-JP" altLang="ja-JP" sz="1100">
              <a:solidFill>
                <a:schemeClr val="dk1"/>
              </a:solidFill>
              <a:effectLst/>
              <a:latin typeface="+mn-lt"/>
              <a:ea typeface="+mn-ea"/>
              <a:cs typeface="+mn-cs"/>
            </a:rPr>
            <a:t>受給対象者の固定化が要因と考えるが、引き続き給付基準の適正管理を徹底し、きめ細かな質の高いｻｰﾋﾞｽを実施していく。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60</xdr:row>
      <xdr:rowOff>159657</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24043"/>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143328</xdr:rowOff>
    </xdr:from>
    <xdr:to>
      <xdr:col>24</xdr:col>
      <xdr:colOff>25400</xdr:colOff>
      <xdr:row>54</xdr:row>
      <xdr:rowOff>159657</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401628"/>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40112</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69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143328</xdr:rowOff>
    </xdr:from>
    <xdr:to>
      <xdr:col>19</xdr:col>
      <xdr:colOff>187325</xdr:colOff>
      <xdr:row>54</xdr:row>
      <xdr:rowOff>159657</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4016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138084</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54</xdr:row>
      <xdr:rowOff>143328</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3853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51707</xdr:rowOff>
    </xdr:from>
    <xdr:to>
      <xdr:col>15</xdr:col>
      <xdr:colOff>149225</xdr:colOff>
      <xdr:row>55</xdr:row>
      <xdr:rowOff>153307</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138084</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54</xdr:row>
      <xdr:rowOff>127000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38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51707</xdr:rowOff>
    </xdr:from>
    <xdr:to>
      <xdr:col>11</xdr:col>
      <xdr:colOff>60325</xdr:colOff>
      <xdr:row>55</xdr:row>
      <xdr:rowOff>153307</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138084</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138084</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92528</xdr:rowOff>
    </xdr:from>
    <xdr:to>
      <xdr:col>24</xdr:col>
      <xdr:colOff>76200</xdr:colOff>
      <xdr:row>55</xdr:row>
      <xdr:rowOff>22678</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109055</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19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108857</xdr:rowOff>
    </xdr:from>
    <xdr:to>
      <xdr:col>20</xdr:col>
      <xdr:colOff>38100</xdr:colOff>
      <xdr:row>55</xdr:row>
      <xdr:rowOff>39007</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49184</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13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92528</xdr:rowOff>
    </xdr:from>
    <xdr:to>
      <xdr:col>15</xdr:col>
      <xdr:colOff>149225</xdr:colOff>
      <xdr:row>55</xdr:row>
      <xdr:rowOff>22678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32855</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その他に係る経常収支比率が類似団体平均を上回っているのは、繰出金の増加が主な要因である。これまでに整備してきた、簡易水道施設、合併浄化槽施設の維持管理費、地域活性化施設の老朽化による整備事業への繰出金が必要となっているためである。今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会計においては、経費を節減するとともに、独立採算の原則に立ち返った料金の値上げによる健全化等、税収を主な財源とする普通会計の負担額を減らしていくよう努める。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59</xdr:row>
      <xdr:rowOff>156718</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271000"/>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128795</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244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156718</xdr:rowOff>
    </xdr:from>
    <xdr:to>
      <xdr:col>82</xdr:col>
      <xdr:colOff>196850</xdr:colOff>
      <xdr:row>59</xdr:row>
      <xdr:rowOff>156718</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272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92710</xdr:rowOff>
    </xdr:from>
    <xdr:to>
      <xdr:col>82</xdr:col>
      <xdr:colOff>107950</xdr:colOff>
      <xdr:row>57</xdr:row>
      <xdr:rowOff>115570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98653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115587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545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65278</xdr:rowOff>
    </xdr:from>
    <xdr:to>
      <xdr:col>78</xdr:col>
      <xdr:colOff>69850</xdr:colOff>
      <xdr:row>57</xdr:row>
      <xdr:rowOff>115570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4782800" y="98379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94488</xdr:rowOff>
    </xdr:from>
    <xdr:to>
      <xdr:col>78</xdr:col>
      <xdr:colOff>120650</xdr:colOff>
      <xdr:row>57</xdr:row>
      <xdr:rowOff>24638</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34815</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464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127000</xdr:rowOff>
    </xdr:from>
    <xdr:to>
      <xdr:col>73</xdr:col>
      <xdr:colOff>180975</xdr:colOff>
      <xdr:row>57</xdr:row>
      <xdr:rowOff>65278</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972820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112776</xdr:rowOff>
    </xdr:from>
    <xdr:to>
      <xdr:col>74</xdr:col>
      <xdr:colOff>31750</xdr:colOff>
      <xdr:row>57</xdr:row>
      <xdr:rowOff>42926</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53103</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482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127000</xdr:rowOff>
    </xdr:from>
    <xdr:to>
      <xdr:col>69</xdr:col>
      <xdr:colOff>92075</xdr:colOff>
      <xdr:row>56</xdr:row>
      <xdr:rowOff>149860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004800" y="9728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85344</xdr:rowOff>
    </xdr:from>
    <xdr:to>
      <xdr:col>69</xdr:col>
      <xdr:colOff>142875</xdr:colOff>
      <xdr:row>57</xdr:row>
      <xdr:rowOff>15494</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271</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7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108204</xdr:rowOff>
    </xdr:from>
    <xdr:to>
      <xdr:col>65</xdr:col>
      <xdr:colOff>53975</xdr:colOff>
      <xdr:row>57</xdr:row>
      <xdr:rowOff>38354</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23131</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41910</xdr:rowOff>
    </xdr:from>
    <xdr:to>
      <xdr:col>82</xdr:col>
      <xdr:colOff>158750</xdr:colOff>
      <xdr:row>57</xdr:row>
      <xdr:rowOff>143510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13987</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64770</xdr:rowOff>
    </xdr:from>
    <xdr:to>
      <xdr:col>78</xdr:col>
      <xdr:colOff>120650</xdr:colOff>
      <xdr:row>57</xdr:row>
      <xdr:rowOff>166370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151147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14478</xdr:rowOff>
    </xdr:from>
    <xdr:to>
      <xdr:col>74</xdr:col>
      <xdr:colOff>31750</xdr:colOff>
      <xdr:row>57</xdr:row>
      <xdr:rowOff>116078</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7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100855</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87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76200</xdr:rowOff>
    </xdr:from>
    <xdr:to>
      <xdr:col>69</xdr:col>
      <xdr:colOff>142875</xdr:colOff>
      <xdr:row>57</xdr:row>
      <xdr:rowOff>6350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16527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39387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補助費等その他に係る経常収支比率が類似団体平均を大きく上回っているのは、神流町が出資する各種の団体への補助金が多額になっているためである。今後は、補助金を交付するのが適当な事業を行っているのかなどについて精査し、</a:t>
          </a:r>
          <a:r>
            <a:rPr kumimoji="1" lang="ja-JP" altLang="en-US" sz="1100">
              <a:solidFill>
                <a:schemeClr val="dk1"/>
              </a:solidFill>
              <a:effectLst/>
              <a:latin typeface="+mn-lt"/>
              <a:ea typeface="+mn-ea"/>
              <a:cs typeface="+mn-cs"/>
            </a:rPr>
            <a:t>早急に</a:t>
          </a:r>
          <a:r>
            <a:rPr kumimoji="1" lang="ja-JP" altLang="ja-JP" sz="1100">
              <a:solidFill>
                <a:schemeClr val="dk1"/>
              </a:solidFill>
              <a:effectLst/>
              <a:latin typeface="+mn-lt"/>
              <a:ea typeface="+mn-ea"/>
              <a:cs typeface="+mn-cs"/>
            </a:rPr>
            <a:t>必要性の低い補助金は見直しや廃止を行う方針である。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113284</xdr:rowOff>
    </xdr:from>
    <xdr:to>
      <xdr:col>82</xdr:col>
      <xdr:colOff>107950</xdr:colOff>
      <xdr:row>41</xdr:row>
      <xdr:rowOff>5842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599684"/>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149369</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5842</xdr:rowOff>
    </xdr:from>
    <xdr:to>
      <xdr:col>82</xdr:col>
      <xdr:colOff>196850</xdr:colOff>
      <xdr:row>41</xdr:row>
      <xdr:rowOff>5842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28211</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113284</xdr:rowOff>
    </xdr:from>
    <xdr:to>
      <xdr:col>82</xdr:col>
      <xdr:colOff>196850</xdr:colOff>
      <xdr:row>32</xdr:row>
      <xdr:rowOff>113284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37846</xdr:rowOff>
    </xdr:from>
    <xdr:to>
      <xdr:col>82</xdr:col>
      <xdr:colOff>107950</xdr:colOff>
      <xdr:row>39</xdr:row>
      <xdr:rowOff>101854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72439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26433</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198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145288</xdr:rowOff>
    </xdr:from>
    <xdr:to>
      <xdr:col>78</xdr:col>
      <xdr:colOff>69850</xdr:colOff>
      <xdr:row>39</xdr:row>
      <xdr:rowOff>37846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66038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103395</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88138</xdr:rowOff>
    </xdr:from>
    <xdr:to>
      <xdr:col>73</xdr:col>
      <xdr:colOff>180975</xdr:colOff>
      <xdr:row>38</xdr:row>
      <xdr:rowOff>145288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431788"/>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153924</xdr:rowOff>
    </xdr:from>
    <xdr:to>
      <xdr:col>74</xdr:col>
      <xdr:colOff>31750</xdr:colOff>
      <xdr:row>37</xdr:row>
      <xdr:rowOff>84074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94251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88138</xdr:rowOff>
    </xdr:from>
    <xdr:to>
      <xdr:col>69</xdr:col>
      <xdr:colOff>92075</xdr:colOff>
      <xdr:row>37</xdr:row>
      <xdr:rowOff>88138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4317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103395</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51054</xdr:rowOff>
    </xdr:from>
    <xdr:to>
      <xdr:col>82</xdr:col>
      <xdr:colOff>158750</xdr:colOff>
      <xdr:row>39</xdr:row>
      <xdr:rowOff>152654</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73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23131</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709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158496</xdr:rowOff>
    </xdr:from>
    <xdr:to>
      <xdr:col>78</xdr:col>
      <xdr:colOff>120650</xdr:colOff>
      <xdr:row>39</xdr:row>
      <xdr:rowOff>88646</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73423</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75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94488</xdr:rowOff>
    </xdr:from>
    <xdr:to>
      <xdr:col>74</xdr:col>
      <xdr:colOff>31750</xdr:colOff>
      <xdr:row>39</xdr:row>
      <xdr:rowOff>24638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9415</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69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37338</xdr:rowOff>
    </xdr:from>
    <xdr:to>
      <xdr:col>69</xdr:col>
      <xdr:colOff>142875</xdr:colOff>
      <xdr:row>37</xdr:row>
      <xdr:rowOff>138938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123715</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37338</xdr:rowOff>
    </xdr:from>
    <xdr:to>
      <xdr:col>65</xdr:col>
      <xdr:colOff>53975</xdr:colOff>
      <xdr:row>37</xdr:row>
      <xdr:rowOff>138938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123715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近年大型の整備事業が集中したため、地方債の元利償還金が</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ﾎﾟｲﾝﾄの増加が見られるが、類似団体平均は下回っている。公債費のﾋﾟｰｸは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なると見込まれ、厳しい財政運営となることが予想される。そのため、地方債現在高が</a:t>
          </a:r>
          <a:r>
            <a:rPr kumimoji="1" lang="en-US" altLang="ja-JP" sz="1100">
              <a:solidFill>
                <a:schemeClr val="dk1"/>
              </a:solidFill>
              <a:effectLst/>
              <a:latin typeface="+mn-lt"/>
              <a:ea typeface="+mn-ea"/>
              <a:cs typeface="+mn-cs"/>
            </a:rPr>
            <a:t>R4</a:t>
          </a:r>
          <a:r>
            <a:rPr kumimoji="1" lang="ja-JP" altLang="ja-JP" sz="1100">
              <a:solidFill>
                <a:schemeClr val="dk1"/>
              </a:solidFill>
              <a:effectLst/>
              <a:latin typeface="+mn-lt"/>
              <a:ea typeface="+mn-ea"/>
              <a:cs typeface="+mn-cs"/>
            </a:rPr>
            <a:t>年度の水準を超えないように地方債の新規発行を伴う普通建設事業を抑制することとしている。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54611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26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27939</xdr:rowOff>
    </xdr:from>
    <xdr:to>
      <xdr:col>24</xdr:col>
      <xdr:colOff>25400</xdr:colOff>
      <xdr:row>76</xdr:row>
      <xdr:rowOff>39370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058139"/>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17797</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16511</xdr:rowOff>
    </xdr:from>
    <xdr:to>
      <xdr:col>19</xdr:col>
      <xdr:colOff>187325</xdr:colOff>
      <xdr:row>76</xdr:row>
      <xdr:rowOff>27939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0467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xdr:rowOff>
    </xdr:from>
    <xdr:to>
      <xdr:col>20</xdr:col>
      <xdr:colOff>38100</xdr:colOff>
      <xdr:row>76</xdr:row>
      <xdr:rowOff>113030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97807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128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16511</xdr:rowOff>
    </xdr:from>
    <xdr:to>
      <xdr:col>15</xdr:col>
      <xdr:colOff>98425</xdr:colOff>
      <xdr:row>76</xdr:row>
      <xdr:rowOff>16511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0467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30480</xdr:rowOff>
    </xdr:from>
    <xdr:to>
      <xdr:col>15</xdr:col>
      <xdr:colOff>149225</xdr:colOff>
      <xdr:row>76</xdr:row>
      <xdr:rowOff>132080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116857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8889</xdr:rowOff>
    </xdr:from>
    <xdr:to>
      <xdr:col>11</xdr:col>
      <xdr:colOff>9525</xdr:colOff>
      <xdr:row>76</xdr:row>
      <xdr:rowOff>16511</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0390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41911</xdr:rowOff>
    </xdr:from>
    <xdr:to>
      <xdr:col>11</xdr:col>
      <xdr:colOff>60325</xdr:colOff>
      <xdr:row>76</xdr:row>
      <xdr:rowOff>143511</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128288</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57150</xdr:rowOff>
    </xdr:from>
    <xdr:to>
      <xdr:col>6</xdr:col>
      <xdr:colOff>171450</xdr:colOff>
      <xdr:row>76</xdr:row>
      <xdr:rowOff>158750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143527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160020</xdr:rowOff>
    </xdr:from>
    <xdr:to>
      <xdr:col>24</xdr:col>
      <xdr:colOff>76200</xdr:colOff>
      <xdr:row>76</xdr:row>
      <xdr:rowOff>90170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5097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148589</xdr:rowOff>
    </xdr:from>
    <xdr:to>
      <xdr:col>20</xdr:col>
      <xdr:colOff>38100</xdr:colOff>
      <xdr:row>76</xdr:row>
      <xdr:rowOff>78739</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88917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77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137160</xdr:rowOff>
    </xdr:from>
    <xdr:to>
      <xdr:col>15</xdr:col>
      <xdr:colOff>149225</xdr:colOff>
      <xdr:row>76</xdr:row>
      <xdr:rowOff>67311</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77487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137160</xdr:rowOff>
    </xdr:from>
    <xdr:to>
      <xdr:col>11</xdr:col>
      <xdr:colOff>60325</xdr:colOff>
      <xdr:row>76</xdr:row>
      <xdr:rowOff>67311</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77487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129540</xdr:rowOff>
    </xdr:from>
    <xdr:to>
      <xdr:col>6</xdr:col>
      <xdr:colOff>171450</xdr:colOff>
      <xdr:row>76</xdr:row>
      <xdr:rowOff>59689</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69867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75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a:t>
          </a:r>
          <a:r>
            <a:rPr kumimoji="1" lang="ja-JP" altLang="en-US" sz="1100">
              <a:solidFill>
                <a:schemeClr val="dk1"/>
              </a:solidFill>
              <a:effectLst/>
              <a:latin typeface="+mn-lt"/>
              <a:ea typeface="+mn-ea"/>
              <a:cs typeface="+mn-cs"/>
            </a:rPr>
            <a:t>度</a:t>
          </a:r>
          <a:r>
            <a:rPr kumimoji="1" lang="ja-JP" altLang="ja-JP" sz="1100">
              <a:solidFill>
                <a:schemeClr val="dk1"/>
              </a:solidFill>
              <a:effectLst/>
              <a:latin typeface="+mn-lt"/>
              <a:ea typeface="+mn-ea"/>
              <a:cs typeface="+mn-cs"/>
            </a:rPr>
            <a:t>と比較して、物件費による経常収支の縮減のための除却事業等の増加により、数値は</a:t>
          </a:r>
          <a:r>
            <a:rPr kumimoji="1" lang="en-US" altLang="ja-JP" sz="1100">
              <a:solidFill>
                <a:schemeClr val="dk1"/>
              </a:solidFill>
              <a:effectLst/>
              <a:latin typeface="+mn-lt"/>
              <a:ea typeface="+mn-ea"/>
              <a:cs typeface="+mn-cs"/>
            </a:rPr>
            <a:t>H28</a:t>
          </a:r>
          <a:r>
            <a:rPr kumimoji="1" lang="ja-JP" altLang="en-US" sz="1100">
              <a:solidFill>
                <a:schemeClr val="dk1"/>
              </a:solidFill>
              <a:effectLst/>
              <a:latin typeface="+mn-lt"/>
              <a:ea typeface="+mn-ea"/>
              <a:cs typeface="+mn-cs"/>
            </a:rPr>
            <a:t>年度以降増加</a:t>
          </a:r>
          <a:r>
            <a:rPr kumimoji="1" lang="ja-JP" altLang="ja-JP" sz="1100">
              <a:solidFill>
                <a:schemeClr val="dk1"/>
              </a:solidFill>
              <a:effectLst/>
              <a:latin typeface="+mn-lt"/>
              <a:ea typeface="+mn-ea"/>
              <a:cs typeface="+mn-cs"/>
            </a:rPr>
            <a:t>となっている。人口減少及び高齢化に伴う、給与所得者の減少が留まらないので、町税も一層減少傾向にある。既存事業の取捨選択の厳格化や新規事業の必要性を検討し、過大な費用とならないよう、歳出抑制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80</xdr:row>
      <xdr:rowOff>100330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45235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92711</xdr:rowOff>
    </xdr:from>
    <xdr:to>
      <xdr:col>82</xdr:col>
      <xdr:colOff>107950</xdr:colOff>
      <xdr:row>80</xdr:row>
      <xdr:rowOff>100330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5671800" y="1380871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134638</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2993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118111</xdr:rowOff>
    </xdr:from>
    <xdr:to>
      <xdr:col>82</xdr:col>
      <xdr:colOff>158750</xdr:colOff>
      <xdr:row>77</xdr:row>
      <xdr:rowOff>48261</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20320</xdr:rowOff>
    </xdr:from>
    <xdr:to>
      <xdr:col>78</xdr:col>
      <xdr:colOff>69850</xdr:colOff>
      <xdr:row>80</xdr:row>
      <xdr:rowOff>92711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4782800" y="13564870"/>
          <a:ext cx="889000" cy="24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114300</xdr:rowOff>
    </xdr:from>
    <xdr:to>
      <xdr:col>78</xdr:col>
      <xdr:colOff>120650</xdr:colOff>
      <xdr:row>77</xdr:row>
      <xdr:rowOff>44450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54627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130811</xdr:rowOff>
    </xdr:from>
    <xdr:to>
      <xdr:col>73</xdr:col>
      <xdr:colOff>180975</xdr:colOff>
      <xdr:row>79</xdr:row>
      <xdr:rowOff>20320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893800" y="13161011"/>
          <a:ext cx="889000" cy="403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130811</xdr:rowOff>
    </xdr:from>
    <xdr:to>
      <xdr:col>69</xdr:col>
      <xdr:colOff>92075</xdr:colOff>
      <xdr:row>76</xdr:row>
      <xdr:rowOff>165100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004800" y="131610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118110</xdr:rowOff>
    </xdr:from>
    <xdr:to>
      <xdr:col>65</xdr:col>
      <xdr:colOff>53975</xdr:colOff>
      <xdr:row>76</xdr:row>
      <xdr:rowOff>48261</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58437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49530</xdr:rowOff>
    </xdr:from>
    <xdr:to>
      <xdr:col>82</xdr:col>
      <xdr:colOff>158750</xdr:colOff>
      <xdr:row>80</xdr:row>
      <xdr:rowOff>151130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76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129557</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674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41911</xdr:rowOff>
    </xdr:from>
    <xdr:to>
      <xdr:col>78</xdr:col>
      <xdr:colOff>120650</xdr:colOff>
      <xdr:row>80</xdr:row>
      <xdr:rowOff>143511</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75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128288</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844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140970</xdr:rowOff>
    </xdr:from>
    <xdr:to>
      <xdr:col>74</xdr:col>
      <xdr:colOff>31750</xdr:colOff>
      <xdr:row>79</xdr:row>
      <xdr:rowOff>71120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51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55897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60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80011</xdr:rowOff>
    </xdr:from>
    <xdr:to>
      <xdr:col>69</xdr:col>
      <xdr:colOff>142875</xdr:colOff>
      <xdr:row>77</xdr:row>
      <xdr:rowOff>10161</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166388</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196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114300</xdr:rowOff>
    </xdr:from>
    <xdr:to>
      <xdr:col>65</xdr:col>
      <xdr:colOff>53975</xdr:colOff>
      <xdr:row>77</xdr:row>
      <xdr:rowOff>44450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29227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群馬県神流町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14647</xdr:rowOff>
    </xdr:from>
    <xdr:to>
      <xdr:col>29</xdr:col>
      <xdr:colOff>127000</xdr:colOff>
      <xdr:row>19</xdr:row>
      <xdr:rowOff>7764</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91122"/>
          <a:ext cx="0" cy="10218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151291</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85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7764</xdr:rowOff>
    </xdr:from>
    <xdr:to>
      <xdr:col>30</xdr:col>
      <xdr:colOff>25400</xdr:colOff>
      <xdr:row>19</xdr:row>
      <xdr:rowOff>7764</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129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101024</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2034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14647</xdr:rowOff>
    </xdr:from>
    <xdr:to>
      <xdr:col>30</xdr:col>
      <xdr:colOff>25400</xdr:colOff>
      <xdr:row>13</xdr:row>
      <xdr:rowOff>14647</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911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66745</xdr:rowOff>
    </xdr:from>
    <xdr:to>
      <xdr:col>29</xdr:col>
      <xdr:colOff>127000</xdr:colOff>
      <xdr:row>16</xdr:row>
      <xdr:rowOff>104519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2857570"/>
          <a:ext cx="647700" cy="377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100284</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3062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128207</xdr:rowOff>
    </xdr:from>
    <xdr:to>
      <xdr:col>29</xdr:col>
      <xdr:colOff>177800</xdr:colOff>
      <xdr:row>18</xdr:row>
      <xdr:rowOff>58357</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90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104519</xdr:rowOff>
    </xdr:from>
    <xdr:to>
      <xdr:col>26</xdr:col>
      <xdr:colOff>50800</xdr:colOff>
      <xdr:row>16</xdr:row>
      <xdr:rowOff>141327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2895344"/>
          <a:ext cx="698500" cy="368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135457</xdr:rowOff>
    </xdr:from>
    <xdr:to>
      <xdr:col>26</xdr:col>
      <xdr:colOff>101600</xdr:colOff>
      <xdr:row>18</xdr:row>
      <xdr:rowOff>65607</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977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50384</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84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141327</xdr:rowOff>
    </xdr:from>
    <xdr:to>
      <xdr:col>22</xdr:col>
      <xdr:colOff>114300</xdr:colOff>
      <xdr:row>16</xdr:row>
      <xdr:rowOff>148509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2932152"/>
          <a:ext cx="698500" cy="7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148399</xdr:rowOff>
    </xdr:from>
    <xdr:to>
      <xdr:col>22</xdr:col>
      <xdr:colOff>165100</xdr:colOff>
      <xdr:row>18</xdr:row>
      <xdr:rowOff>78549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1106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63326</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9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129170</xdr:rowOff>
    </xdr:from>
    <xdr:to>
      <xdr:col>18</xdr:col>
      <xdr:colOff>177800</xdr:colOff>
      <xdr:row>16</xdr:row>
      <xdr:rowOff>148509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2908300" y="2919995"/>
          <a:ext cx="698500" cy="193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157938</xdr:rowOff>
    </xdr:from>
    <xdr:to>
      <xdr:col>19</xdr:col>
      <xdr:colOff>38100</xdr:colOff>
      <xdr:row>18</xdr:row>
      <xdr:rowOff>88088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1202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72865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206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10497</xdr:rowOff>
    </xdr:from>
    <xdr:to>
      <xdr:col>15</xdr:col>
      <xdr:colOff>101600</xdr:colOff>
      <xdr:row>18</xdr:row>
      <xdr:rowOff>112097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144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96874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230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15945</xdr:rowOff>
    </xdr:from>
    <xdr:to>
      <xdr:col>29</xdr:col>
      <xdr:colOff>177800</xdr:colOff>
      <xdr:row>16</xdr:row>
      <xdr:rowOff>117545</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806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32472</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65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53719</xdr:rowOff>
    </xdr:from>
    <xdr:to>
      <xdr:col>26</xdr:col>
      <xdr:colOff>101600</xdr:colOff>
      <xdr:row>16</xdr:row>
      <xdr:rowOff>155319</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844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165496</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613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90527</xdr:rowOff>
    </xdr:from>
    <xdr:to>
      <xdr:col>22</xdr:col>
      <xdr:colOff>165100</xdr:colOff>
      <xdr:row>17</xdr:row>
      <xdr:rowOff>20677</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881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30854</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65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97709</xdr:rowOff>
    </xdr:from>
    <xdr:to>
      <xdr:col>19</xdr:col>
      <xdr:colOff>38100</xdr:colOff>
      <xdr:row>17</xdr:row>
      <xdr:rowOff>27859</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8885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38036</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657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78370</xdr:rowOff>
    </xdr:from>
    <xdr:to>
      <xdr:col>15</xdr:col>
      <xdr:colOff>101600</xdr:colOff>
      <xdr:row>17</xdr:row>
      <xdr:rowOff>8520</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2869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18697</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63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28245</xdr:rowOff>
    </xdr:from>
    <xdr:to>
      <xdr:col>29</xdr:col>
      <xdr:colOff>127000</xdr:colOff>
      <xdr:row>37</xdr:row>
      <xdr:rowOff>168544</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52795"/>
          <a:ext cx="0" cy="13404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140621</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265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168544</xdr:rowOff>
    </xdr:from>
    <xdr:to>
      <xdr:col>30</xdr:col>
      <xdr:colOff>25400</xdr:colOff>
      <xdr:row>37</xdr:row>
      <xdr:rowOff>168544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2932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286072</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696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28245</xdr:rowOff>
    </xdr:from>
    <xdr:to>
      <xdr:col>30</xdr:col>
      <xdr:colOff>25400</xdr:colOff>
      <xdr:row>33</xdr:row>
      <xdr:rowOff>28245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527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165260</xdr:rowOff>
    </xdr:from>
    <xdr:to>
      <xdr:col>29</xdr:col>
      <xdr:colOff>127000</xdr:colOff>
      <xdr:row>35</xdr:row>
      <xdr:rowOff>307221</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775610"/>
          <a:ext cx="647700" cy="1419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235614</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8459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263537</xdr:rowOff>
    </xdr:from>
    <xdr:to>
      <xdr:col>29</xdr:col>
      <xdr:colOff>177800</xdr:colOff>
      <xdr:row>36</xdr:row>
      <xdr:rowOff>22237</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8738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253538</xdr:rowOff>
    </xdr:from>
    <xdr:to>
      <xdr:col>26</xdr:col>
      <xdr:colOff>50800</xdr:colOff>
      <xdr:row>35</xdr:row>
      <xdr:rowOff>307221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6863888"/>
          <a:ext cx="698500" cy="536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292753</xdr:rowOff>
    </xdr:from>
    <xdr:to>
      <xdr:col>26</xdr:col>
      <xdr:colOff>101600</xdr:colOff>
      <xdr:row>36</xdr:row>
      <xdr:rowOff>51453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03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36230</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989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253538</xdr:rowOff>
    </xdr:from>
    <xdr:to>
      <xdr:col>22</xdr:col>
      <xdr:colOff>114300</xdr:colOff>
      <xdr:row>35</xdr:row>
      <xdr:rowOff>308661</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863888"/>
          <a:ext cx="698500" cy="55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288394</xdr:rowOff>
    </xdr:from>
    <xdr:to>
      <xdr:col>22</xdr:col>
      <xdr:colOff>165100</xdr:colOff>
      <xdr:row>36</xdr:row>
      <xdr:rowOff>47094</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31871</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985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308661</xdr:rowOff>
    </xdr:from>
    <xdr:to>
      <xdr:col>18</xdr:col>
      <xdr:colOff>177800</xdr:colOff>
      <xdr:row>35</xdr:row>
      <xdr:rowOff>321775</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919011"/>
          <a:ext cx="698500" cy="131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281856</xdr:rowOff>
    </xdr:from>
    <xdr:to>
      <xdr:col>19</xdr:col>
      <xdr:colOff>38100</xdr:colOff>
      <xdr:row>36</xdr:row>
      <xdr:rowOff>40556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25333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978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265260</xdr:rowOff>
    </xdr:from>
    <xdr:to>
      <xdr:col>15</xdr:col>
      <xdr:colOff>101600</xdr:colOff>
      <xdr:row>36</xdr:row>
      <xdr:rowOff>23960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34137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64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114460</xdr:rowOff>
    </xdr:from>
    <xdr:to>
      <xdr:col>29</xdr:col>
      <xdr:colOff>177800</xdr:colOff>
      <xdr:row>35</xdr:row>
      <xdr:rowOff>216060</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724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302437</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56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256421</xdr:rowOff>
    </xdr:from>
    <xdr:to>
      <xdr:col>26</xdr:col>
      <xdr:colOff>101600</xdr:colOff>
      <xdr:row>36</xdr:row>
      <xdr:rowOff>15121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866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25298</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635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202738</xdr:rowOff>
    </xdr:from>
    <xdr:to>
      <xdr:col>22</xdr:col>
      <xdr:colOff>165100</xdr:colOff>
      <xdr:row>35</xdr:row>
      <xdr:rowOff>304338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813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314515</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581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257861</xdr:rowOff>
    </xdr:from>
    <xdr:to>
      <xdr:col>19</xdr:col>
      <xdr:colOff>38100</xdr:colOff>
      <xdr:row>36</xdr:row>
      <xdr:rowOff>16561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868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26738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63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270975</xdr:rowOff>
    </xdr:from>
    <xdr:to>
      <xdr:col>15</xdr:col>
      <xdr:colOff>101600</xdr:colOff>
      <xdr:row>36</xdr:row>
      <xdr:rowOff>29675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881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14452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96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群馬県神流町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1,799
1,790
114.60
3,729,581
3,276,068
125,356
1,598,185
2,418,480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133208</xdr:rowOff>
    </xdr:from>
    <xdr:to>
      <xdr:col>24</xdr:col>
      <xdr:colOff>62865</xdr:colOff>
      <xdr:row>37</xdr:row>
      <xdr:rowOff>100459</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276708"/>
          <a:ext cx="1270" cy="1167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104286</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4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100459</xdr:rowOff>
    </xdr:from>
    <xdr:to>
      <xdr:col>24</xdr:col>
      <xdr:colOff>152400</xdr:colOff>
      <xdr:row>37</xdr:row>
      <xdr:rowOff>100459</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4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79885</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051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133208</xdr:rowOff>
    </xdr:from>
    <xdr:to>
      <xdr:col>24</xdr:col>
      <xdr:colOff>152400</xdr:colOff>
      <xdr:row>30</xdr:row>
      <xdr:rowOff>133208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276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3932</xdr:rowOff>
    </xdr:from>
    <xdr:to>
      <xdr:col>24</xdr:col>
      <xdr:colOff>63500</xdr:colOff>
      <xdr:row>35</xdr:row>
      <xdr:rowOff>46459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004682"/>
          <a:ext cx="838200" cy="4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16568</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188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38141</xdr:rowOff>
    </xdr:from>
    <xdr:to>
      <xdr:col>24</xdr:col>
      <xdr:colOff>114300</xdr:colOff>
      <xdr:row>36</xdr:row>
      <xdr:rowOff>139741</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210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46459</xdr:rowOff>
    </xdr:from>
    <xdr:to>
      <xdr:col>19</xdr:col>
      <xdr:colOff>177800</xdr:colOff>
      <xdr:row>35</xdr:row>
      <xdr:rowOff>75969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047209"/>
          <a:ext cx="889000" cy="29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46541</xdr:rowOff>
    </xdr:from>
    <xdr:to>
      <xdr:col>20</xdr:col>
      <xdr:colOff>38100</xdr:colOff>
      <xdr:row>36</xdr:row>
      <xdr:rowOff>148141</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21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139268</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6311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75969</xdr:rowOff>
    </xdr:from>
    <xdr:to>
      <xdr:col>15</xdr:col>
      <xdr:colOff>50800</xdr:colOff>
      <xdr:row>35</xdr:row>
      <xdr:rowOff>91438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076719"/>
          <a:ext cx="889000" cy="1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57426</xdr:rowOff>
    </xdr:from>
    <xdr:to>
      <xdr:col>15</xdr:col>
      <xdr:colOff>101600</xdr:colOff>
      <xdr:row>36</xdr:row>
      <xdr:rowOff>159026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22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150153</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6322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86434</xdr:rowOff>
    </xdr:from>
    <xdr:to>
      <xdr:col>10</xdr:col>
      <xdr:colOff>114300</xdr:colOff>
      <xdr:row>35</xdr:row>
      <xdr:rowOff>91438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1130300" y="6087184"/>
          <a:ext cx="889000" cy="5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65366</xdr:rowOff>
    </xdr:from>
    <xdr:to>
      <xdr:col>10</xdr:col>
      <xdr:colOff>165100</xdr:colOff>
      <xdr:row>36</xdr:row>
      <xdr:rowOff>166966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3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158093</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6330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90930</xdr:rowOff>
    </xdr:from>
    <xdr:to>
      <xdr:col>6</xdr:col>
      <xdr:colOff>38100</xdr:colOff>
      <xdr:row>37</xdr:row>
      <xdr:rowOff>21080</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6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12207</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635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124582</xdr:rowOff>
    </xdr:from>
    <xdr:to>
      <xdr:col>24</xdr:col>
      <xdr:colOff>114300</xdr:colOff>
      <xdr:row>35</xdr:row>
      <xdr:rowOff>54732</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595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147459</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805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167109</xdr:rowOff>
    </xdr:from>
    <xdr:to>
      <xdr:col>20</xdr:col>
      <xdr:colOff>38100</xdr:colOff>
      <xdr:row>35</xdr:row>
      <xdr:rowOff>97259</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599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113786</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771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25169</xdr:rowOff>
    </xdr:from>
    <xdr:to>
      <xdr:col>15</xdr:col>
      <xdr:colOff>101600</xdr:colOff>
      <xdr:row>35</xdr:row>
      <xdr:rowOff>126769</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02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143296</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5801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40638</xdr:rowOff>
    </xdr:from>
    <xdr:to>
      <xdr:col>10</xdr:col>
      <xdr:colOff>165100</xdr:colOff>
      <xdr:row>35</xdr:row>
      <xdr:rowOff>142238</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04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158765</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5816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35634</xdr:rowOff>
    </xdr:from>
    <xdr:to>
      <xdr:col>6</xdr:col>
      <xdr:colOff>38100</xdr:colOff>
      <xdr:row>35</xdr:row>
      <xdr:rowOff>137234</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03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153761</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5811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50957</xdr:rowOff>
    </xdr:from>
    <xdr:to>
      <xdr:col>24</xdr:col>
      <xdr:colOff>62865</xdr:colOff>
      <xdr:row>58</xdr:row>
      <xdr:rowOff>61630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623457"/>
          <a:ext cx="1270" cy="1382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65457</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1000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61630</xdr:rowOff>
    </xdr:from>
    <xdr:to>
      <xdr:col>24</xdr:col>
      <xdr:colOff>152400</xdr:colOff>
      <xdr:row>58</xdr:row>
      <xdr:rowOff>61630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1000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169084</xdr:rowOff>
    </xdr:from>
    <xdr:ext cx="599010"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398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50957</xdr:rowOff>
    </xdr:from>
    <xdr:to>
      <xdr:col>24</xdr:col>
      <xdr:colOff>152400</xdr:colOff>
      <xdr:row>50</xdr:row>
      <xdr:rowOff>50957</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623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169614</xdr:rowOff>
    </xdr:from>
    <xdr:to>
      <xdr:col>24</xdr:col>
      <xdr:colOff>63500</xdr:colOff>
      <xdr:row>56</xdr:row>
      <xdr:rowOff>16308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599364"/>
          <a:ext cx="838200" cy="18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126632</xdr:rowOff>
    </xdr:from>
    <xdr:ext cx="599010"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727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148205</xdr:rowOff>
    </xdr:from>
    <xdr:to>
      <xdr:col>24</xdr:col>
      <xdr:colOff>114300</xdr:colOff>
      <xdr:row>57</xdr:row>
      <xdr:rowOff>78355</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74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7592</xdr:rowOff>
    </xdr:from>
    <xdr:to>
      <xdr:col>19</xdr:col>
      <xdr:colOff>177800</xdr:colOff>
      <xdr:row>56</xdr:row>
      <xdr:rowOff>16308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2908300" y="9608792"/>
          <a:ext cx="889000" cy="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145142</xdr:rowOff>
    </xdr:from>
    <xdr:to>
      <xdr:col>20</xdr:col>
      <xdr:colOff>38100</xdr:colOff>
      <xdr:row>57</xdr:row>
      <xdr:rowOff>75292</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74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66419</xdr:rowOff>
    </xdr:from>
    <xdr:ext cx="599010"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497795" y="9839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7592</xdr:rowOff>
    </xdr:from>
    <xdr:to>
      <xdr:col>15</xdr:col>
      <xdr:colOff>50800</xdr:colOff>
      <xdr:row>56</xdr:row>
      <xdr:rowOff>47613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9608792"/>
          <a:ext cx="889000" cy="4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165906</xdr:rowOff>
    </xdr:from>
    <xdr:to>
      <xdr:col>15</xdr:col>
      <xdr:colOff>101600</xdr:colOff>
      <xdr:row>57</xdr:row>
      <xdr:rowOff>96056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76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87183</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08795" y="985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47613</xdr:rowOff>
    </xdr:from>
    <xdr:to>
      <xdr:col>10</xdr:col>
      <xdr:colOff>114300</xdr:colOff>
      <xdr:row>56</xdr:row>
      <xdr:rowOff>113053</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9648813"/>
          <a:ext cx="889000" cy="6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10742</xdr:rowOff>
    </xdr:from>
    <xdr:to>
      <xdr:col>10</xdr:col>
      <xdr:colOff>165100</xdr:colOff>
      <xdr:row>57</xdr:row>
      <xdr:rowOff>112342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783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103469</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19795" y="9876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23894</xdr:rowOff>
    </xdr:from>
    <xdr:to>
      <xdr:col>6</xdr:col>
      <xdr:colOff>38100</xdr:colOff>
      <xdr:row>57</xdr:row>
      <xdr:rowOff>125494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79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116621</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30795" y="9889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118814</xdr:rowOff>
    </xdr:from>
    <xdr:to>
      <xdr:col>24</xdr:col>
      <xdr:colOff>114300</xdr:colOff>
      <xdr:row>56</xdr:row>
      <xdr:rowOff>48964</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54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141691</xdr:rowOff>
    </xdr:from>
    <xdr:ext cx="599010"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399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136958</xdr:rowOff>
    </xdr:from>
    <xdr:to>
      <xdr:col>20</xdr:col>
      <xdr:colOff>38100</xdr:colOff>
      <xdr:row>56</xdr:row>
      <xdr:rowOff>67108</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56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83635</xdr:rowOff>
    </xdr:from>
    <xdr:ext cx="59901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497795" y="9341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128242</xdr:rowOff>
    </xdr:from>
    <xdr:to>
      <xdr:col>15</xdr:col>
      <xdr:colOff>101600</xdr:colOff>
      <xdr:row>56</xdr:row>
      <xdr:rowOff>58392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55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74919</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08795" y="9333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168263</xdr:rowOff>
    </xdr:from>
    <xdr:to>
      <xdr:col>10</xdr:col>
      <xdr:colOff>165100</xdr:colOff>
      <xdr:row>56</xdr:row>
      <xdr:rowOff>98413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59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114940</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19795" y="9373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62253</xdr:rowOff>
    </xdr:from>
    <xdr:to>
      <xdr:col>6</xdr:col>
      <xdr:colOff>38100</xdr:colOff>
      <xdr:row>56</xdr:row>
      <xdr:rowOff>163853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66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8930</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30795" y="9438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103745</xdr:rowOff>
    </xdr:from>
    <xdr:to>
      <xdr:col>24</xdr:col>
      <xdr:colOff>62865</xdr:colOff>
      <xdr:row>79</xdr:row>
      <xdr:rowOff>86942</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05245"/>
          <a:ext cx="1270" cy="1526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90769</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635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86942</xdr:rowOff>
    </xdr:from>
    <xdr:to>
      <xdr:col>24</xdr:col>
      <xdr:colOff>152400</xdr:colOff>
      <xdr:row>79</xdr:row>
      <xdr:rowOff>86942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63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50422</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88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103745</xdr:rowOff>
    </xdr:from>
    <xdr:to>
      <xdr:col>24</xdr:col>
      <xdr:colOff>152400</xdr:colOff>
      <xdr:row>70</xdr:row>
      <xdr:rowOff>103745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05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84085</xdr:rowOff>
    </xdr:from>
    <xdr:to>
      <xdr:col>24</xdr:col>
      <xdr:colOff>63500</xdr:colOff>
      <xdr:row>76</xdr:row>
      <xdr:rowOff>92118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114285"/>
          <a:ext cx="838200" cy="8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61563</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63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83136</xdr:rowOff>
    </xdr:from>
    <xdr:to>
      <xdr:col>24</xdr:col>
      <xdr:colOff>114300</xdr:colOff>
      <xdr:row>78</xdr:row>
      <xdr:rowOff>13286</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8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84085</xdr:rowOff>
    </xdr:from>
    <xdr:to>
      <xdr:col>19</xdr:col>
      <xdr:colOff>177800</xdr:colOff>
      <xdr:row>77</xdr:row>
      <xdr:rowOff>34903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114285"/>
          <a:ext cx="889000" cy="12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51034</xdr:rowOff>
    </xdr:from>
    <xdr:to>
      <xdr:col>20</xdr:col>
      <xdr:colOff>38100</xdr:colOff>
      <xdr:row>77</xdr:row>
      <xdr:rowOff>152634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5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143761</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34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34903</xdr:rowOff>
    </xdr:from>
    <xdr:to>
      <xdr:col>15</xdr:col>
      <xdr:colOff>50800</xdr:colOff>
      <xdr:row>77</xdr:row>
      <xdr:rowOff>145856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236553"/>
          <a:ext cx="889000" cy="11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11339</xdr:rowOff>
    </xdr:from>
    <xdr:to>
      <xdr:col>15</xdr:col>
      <xdr:colOff>101600</xdr:colOff>
      <xdr:row>77</xdr:row>
      <xdr:rowOff>112939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1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104066</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305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76296</xdr:rowOff>
    </xdr:from>
    <xdr:to>
      <xdr:col>10</xdr:col>
      <xdr:colOff>114300</xdr:colOff>
      <xdr:row>77</xdr:row>
      <xdr:rowOff>145856</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277946"/>
          <a:ext cx="889000" cy="6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72245</xdr:rowOff>
    </xdr:from>
    <xdr:to>
      <xdr:col>10</xdr:col>
      <xdr:colOff>165100</xdr:colOff>
      <xdr:row>78</xdr:row>
      <xdr:rowOff>2395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73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18922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04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135012</xdr:rowOff>
    </xdr:from>
    <xdr:to>
      <xdr:col>6</xdr:col>
      <xdr:colOff>38100</xdr:colOff>
      <xdr:row>78</xdr:row>
      <xdr:rowOff>65162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3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56289</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42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41318</xdr:rowOff>
    </xdr:from>
    <xdr:to>
      <xdr:col>24</xdr:col>
      <xdr:colOff>114300</xdr:colOff>
      <xdr:row>76</xdr:row>
      <xdr:rowOff>142918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071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64195</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2922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33285</xdr:rowOff>
    </xdr:from>
    <xdr:to>
      <xdr:col>20</xdr:col>
      <xdr:colOff>38100</xdr:colOff>
      <xdr:row>76</xdr:row>
      <xdr:rowOff>134885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06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151412</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2838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155553</xdr:rowOff>
    </xdr:from>
    <xdr:to>
      <xdr:col>15</xdr:col>
      <xdr:colOff>101600</xdr:colOff>
      <xdr:row>77</xdr:row>
      <xdr:rowOff>85703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18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102230</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296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95056</xdr:rowOff>
    </xdr:from>
    <xdr:to>
      <xdr:col>10</xdr:col>
      <xdr:colOff>165100</xdr:colOff>
      <xdr:row>78</xdr:row>
      <xdr:rowOff>25206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29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16333</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38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25496</xdr:rowOff>
    </xdr:from>
    <xdr:to>
      <xdr:col>6</xdr:col>
      <xdr:colOff>38100</xdr:colOff>
      <xdr:row>77</xdr:row>
      <xdr:rowOff>127096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22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143623</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00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94374</xdr:rowOff>
    </xdr:from>
    <xdr:to>
      <xdr:col>24</xdr:col>
      <xdr:colOff>62865</xdr:colOff>
      <xdr:row>99</xdr:row>
      <xdr:rowOff>11392</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24874"/>
          <a:ext cx="1270" cy="1460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15219</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98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11392</xdr:rowOff>
    </xdr:from>
    <xdr:to>
      <xdr:col>24</xdr:col>
      <xdr:colOff>152400</xdr:colOff>
      <xdr:row>99</xdr:row>
      <xdr:rowOff>11392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984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41051</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00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94374</xdr:rowOff>
    </xdr:from>
    <xdr:to>
      <xdr:col>24</xdr:col>
      <xdr:colOff>152400</xdr:colOff>
      <xdr:row>90</xdr:row>
      <xdr:rowOff>94374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2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3239</xdr:rowOff>
    </xdr:from>
    <xdr:to>
      <xdr:col>24</xdr:col>
      <xdr:colOff>63500</xdr:colOff>
      <xdr:row>97</xdr:row>
      <xdr:rowOff>6172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6633889"/>
          <a:ext cx="838200" cy="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56342</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344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33465</xdr:rowOff>
    </xdr:from>
    <xdr:to>
      <xdr:col>24</xdr:col>
      <xdr:colOff>114300</xdr:colOff>
      <xdr:row>96</xdr:row>
      <xdr:rowOff>135065</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49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132741</xdr:rowOff>
    </xdr:from>
    <xdr:to>
      <xdr:col>19</xdr:col>
      <xdr:colOff>177800</xdr:colOff>
      <xdr:row>97</xdr:row>
      <xdr:rowOff>3239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908300" y="16591941"/>
          <a:ext cx="889000" cy="4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104178</xdr:rowOff>
    </xdr:from>
    <xdr:to>
      <xdr:col>20</xdr:col>
      <xdr:colOff>38100</xdr:colOff>
      <xdr:row>97</xdr:row>
      <xdr:rowOff>34328</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50855</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33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106414</xdr:rowOff>
    </xdr:from>
    <xdr:to>
      <xdr:col>15</xdr:col>
      <xdr:colOff>50800</xdr:colOff>
      <xdr:row>96</xdr:row>
      <xdr:rowOff>132741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2019300" y="16565614"/>
          <a:ext cx="889000" cy="2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112446</xdr:rowOff>
    </xdr:from>
    <xdr:to>
      <xdr:col>15</xdr:col>
      <xdr:colOff>101600</xdr:colOff>
      <xdr:row>97</xdr:row>
      <xdr:rowOff>42596</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33723</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6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106414</xdr:rowOff>
    </xdr:from>
    <xdr:to>
      <xdr:col>10</xdr:col>
      <xdr:colOff>114300</xdr:colOff>
      <xdr:row>97</xdr:row>
      <xdr:rowOff>61303</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565614"/>
          <a:ext cx="889000" cy="12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58026</xdr:rowOff>
    </xdr:from>
    <xdr:to>
      <xdr:col>10</xdr:col>
      <xdr:colOff>165100</xdr:colOff>
      <xdr:row>96</xdr:row>
      <xdr:rowOff>159626</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150753</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60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131775</xdr:rowOff>
    </xdr:from>
    <xdr:to>
      <xdr:col>6</xdr:col>
      <xdr:colOff>38100</xdr:colOff>
      <xdr:row>97</xdr:row>
      <xdr:rowOff>61925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78452</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36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126822</xdr:rowOff>
    </xdr:from>
    <xdr:to>
      <xdr:col>24</xdr:col>
      <xdr:colOff>114300</xdr:colOff>
      <xdr:row>97</xdr:row>
      <xdr:rowOff>56972</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58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105249</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56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123889</xdr:rowOff>
    </xdr:from>
    <xdr:to>
      <xdr:col>20</xdr:col>
      <xdr:colOff>38100</xdr:colOff>
      <xdr:row>97</xdr:row>
      <xdr:rowOff>54039</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58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45166</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67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81941</xdr:rowOff>
    </xdr:from>
    <xdr:to>
      <xdr:col>15</xdr:col>
      <xdr:colOff>101600</xdr:colOff>
      <xdr:row>97</xdr:row>
      <xdr:rowOff>12091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541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28618</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316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55614</xdr:rowOff>
    </xdr:from>
    <xdr:to>
      <xdr:col>10</xdr:col>
      <xdr:colOff>165100</xdr:colOff>
      <xdr:row>96</xdr:row>
      <xdr:rowOff>157214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51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2291</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290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10503</xdr:rowOff>
    </xdr:from>
    <xdr:to>
      <xdr:col>6</xdr:col>
      <xdr:colOff>38100</xdr:colOff>
      <xdr:row>97</xdr:row>
      <xdr:rowOff>112103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64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103230</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733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147960</xdr:rowOff>
    </xdr:from>
    <xdr:to>
      <xdr:col>54</xdr:col>
      <xdr:colOff>189865</xdr:colOff>
      <xdr:row>37</xdr:row>
      <xdr:rowOff>140999</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120010"/>
          <a:ext cx="1270" cy="1364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144826</xdr:rowOff>
    </xdr:from>
    <xdr:ext cx="534377"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48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140999</xdr:rowOff>
    </xdr:from>
    <xdr:to>
      <xdr:col>55</xdr:col>
      <xdr:colOff>88900</xdr:colOff>
      <xdr:row>37</xdr:row>
      <xdr:rowOff>140999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484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94637</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4895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147960</xdr:rowOff>
    </xdr:from>
    <xdr:to>
      <xdr:col>55</xdr:col>
      <xdr:colOff>88900</xdr:colOff>
      <xdr:row>29</xdr:row>
      <xdr:rowOff>147960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12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112767</xdr:rowOff>
    </xdr:from>
    <xdr:to>
      <xdr:col>55</xdr:col>
      <xdr:colOff>0</xdr:colOff>
      <xdr:row>35</xdr:row>
      <xdr:rowOff>142653</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6113517"/>
          <a:ext cx="838200" cy="29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131152</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131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152725</xdr:rowOff>
    </xdr:from>
    <xdr:to>
      <xdr:col>55</xdr:col>
      <xdr:colOff>50800</xdr:colOff>
      <xdr:row>36</xdr:row>
      <xdr:rowOff>82875</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15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142653</xdr:rowOff>
    </xdr:from>
    <xdr:to>
      <xdr:col>50</xdr:col>
      <xdr:colOff>114300</xdr:colOff>
      <xdr:row>36</xdr:row>
      <xdr:rowOff>7584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6143403"/>
          <a:ext cx="889000" cy="36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120462</xdr:rowOff>
    </xdr:from>
    <xdr:to>
      <xdr:col>50</xdr:col>
      <xdr:colOff>165100</xdr:colOff>
      <xdr:row>36</xdr:row>
      <xdr:rowOff>50612</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12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41739</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39795" y="6213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7584</xdr:rowOff>
    </xdr:from>
    <xdr:to>
      <xdr:col>45</xdr:col>
      <xdr:colOff>177800</xdr:colOff>
      <xdr:row>36</xdr:row>
      <xdr:rowOff>89408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6179784"/>
          <a:ext cx="889000" cy="81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139535</xdr:rowOff>
    </xdr:from>
    <xdr:to>
      <xdr:col>46</xdr:col>
      <xdr:colOff>38100</xdr:colOff>
      <xdr:row>36</xdr:row>
      <xdr:rowOff>69685</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14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60812</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50795" y="6233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25678</xdr:rowOff>
    </xdr:from>
    <xdr:to>
      <xdr:col>41</xdr:col>
      <xdr:colOff>50800</xdr:colOff>
      <xdr:row>36</xdr:row>
      <xdr:rowOff>89408</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6972300" y="6197878"/>
          <a:ext cx="889000" cy="63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6162</xdr:rowOff>
    </xdr:from>
    <xdr:to>
      <xdr:col>41</xdr:col>
      <xdr:colOff>101600</xdr:colOff>
      <xdr:row>36</xdr:row>
      <xdr:rowOff>107762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17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124289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61795" y="5953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17562</xdr:rowOff>
    </xdr:from>
    <xdr:to>
      <xdr:col>36</xdr:col>
      <xdr:colOff>165100</xdr:colOff>
      <xdr:row>36</xdr:row>
      <xdr:rowOff>119162</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18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110289</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672795" y="628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61967</xdr:rowOff>
    </xdr:from>
    <xdr:to>
      <xdr:col>55</xdr:col>
      <xdr:colOff>50800</xdr:colOff>
      <xdr:row>35</xdr:row>
      <xdr:rowOff>163567</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06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84844</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914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91853</xdr:rowOff>
    </xdr:from>
    <xdr:to>
      <xdr:col>50</xdr:col>
      <xdr:colOff>165100</xdr:colOff>
      <xdr:row>36</xdr:row>
      <xdr:rowOff>22003</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09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38530</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39795" y="5867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128234</xdr:rowOff>
    </xdr:from>
    <xdr:to>
      <xdr:col>46</xdr:col>
      <xdr:colOff>38100</xdr:colOff>
      <xdr:row>36</xdr:row>
      <xdr:rowOff>58384</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12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74911</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50795" y="5904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38608</xdr:rowOff>
    </xdr:from>
    <xdr:to>
      <xdr:col>41</xdr:col>
      <xdr:colOff>101600</xdr:colOff>
      <xdr:row>36</xdr:row>
      <xdr:rowOff>140208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21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131335</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61795" y="6303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146328</xdr:rowOff>
    </xdr:from>
    <xdr:to>
      <xdr:col>36</xdr:col>
      <xdr:colOff>165100</xdr:colOff>
      <xdr:row>36</xdr:row>
      <xdr:rowOff>76478</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14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93005</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672795" y="5922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56243</xdr:rowOff>
    </xdr:from>
    <xdr:to>
      <xdr:col>54</xdr:col>
      <xdr:colOff>189865</xdr:colOff>
      <xdr:row>58</xdr:row>
      <xdr:rowOff>2834</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800193"/>
          <a:ext cx="1270" cy="114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6661</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995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2834</xdr:rowOff>
    </xdr:from>
    <xdr:to>
      <xdr:col>55</xdr:col>
      <xdr:colOff>88900</xdr:colOff>
      <xdr:row>58</xdr:row>
      <xdr:rowOff>2834</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9946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2920</xdr:rowOff>
    </xdr:from>
    <xdr:ext cx="690189"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5754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2,046,031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56243</xdr:rowOff>
    </xdr:from>
    <xdr:to>
      <xdr:col>55</xdr:col>
      <xdr:colOff>88900</xdr:colOff>
      <xdr:row>51</xdr:row>
      <xdr:rowOff>56243</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800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16641</xdr:rowOff>
    </xdr:from>
    <xdr:to>
      <xdr:col>55</xdr:col>
      <xdr:colOff>0</xdr:colOff>
      <xdr:row>56</xdr:row>
      <xdr:rowOff>151831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9639300" y="9617841"/>
          <a:ext cx="838200" cy="135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144918</xdr:rowOff>
    </xdr:from>
    <xdr:ext cx="599010"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746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166491</xdr:rowOff>
    </xdr:from>
    <xdr:to>
      <xdr:col>55</xdr:col>
      <xdr:colOff>50800</xdr:colOff>
      <xdr:row>57</xdr:row>
      <xdr:rowOff>96641</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767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64160</xdr:rowOff>
    </xdr:from>
    <xdr:to>
      <xdr:col>50</xdr:col>
      <xdr:colOff>114300</xdr:colOff>
      <xdr:row>56</xdr:row>
      <xdr:rowOff>151831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8750300" y="9665360"/>
          <a:ext cx="889000" cy="8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15625</xdr:rowOff>
    </xdr:from>
    <xdr:to>
      <xdr:col>50</xdr:col>
      <xdr:colOff>165100</xdr:colOff>
      <xdr:row>57</xdr:row>
      <xdr:rowOff>117225</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78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108352</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39795" y="9881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64160</xdr:rowOff>
    </xdr:from>
    <xdr:to>
      <xdr:col>45</xdr:col>
      <xdr:colOff>177800</xdr:colOff>
      <xdr:row>57</xdr:row>
      <xdr:rowOff>59725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7861300" y="9665360"/>
          <a:ext cx="889000" cy="167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164389</xdr:rowOff>
    </xdr:from>
    <xdr:to>
      <xdr:col>46</xdr:col>
      <xdr:colOff>38100</xdr:colOff>
      <xdr:row>57</xdr:row>
      <xdr:rowOff>94539</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765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85666</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50795" y="9858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32229</xdr:rowOff>
    </xdr:from>
    <xdr:to>
      <xdr:col>41</xdr:col>
      <xdr:colOff>50800</xdr:colOff>
      <xdr:row>57</xdr:row>
      <xdr:rowOff>59725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6972300" y="9804879"/>
          <a:ext cx="889000" cy="27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10037</xdr:rowOff>
    </xdr:from>
    <xdr:to>
      <xdr:col>41</xdr:col>
      <xdr:colOff>101600</xdr:colOff>
      <xdr:row>57</xdr:row>
      <xdr:rowOff>111637</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78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102764</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61795" y="9875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6010</xdr:rowOff>
    </xdr:from>
    <xdr:to>
      <xdr:col>36</xdr:col>
      <xdr:colOff>165100</xdr:colOff>
      <xdr:row>57</xdr:row>
      <xdr:rowOff>107610</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77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98737</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672795" y="9871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137291</xdr:rowOff>
    </xdr:from>
    <xdr:to>
      <xdr:col>55</xdr:col>
      <xdr:colOff>50800</xdr:colOff>
      <xdr:row>56</xdr:row>
      <xdr:rowOff>67441</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56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160168</xdr:rowOff>
    </xdr:from>
    <xdr:ext cx="599010"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418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101031</xdr:rowOff>
    </xdr:from>
    <xdr:to>
      <xdr:col>50</xdr:col>
      <xdr:colOff>165100</xdr:colOff>
      <xdr:row>57</xdr:row>
      <xdr:rowOff>31181</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70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47708</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39795" y="9477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13360</xdr:rowOff>
    </xdr:from>
    <xdr:to>
      <xdr:col>46</xdr:col>
      <xdr:colOff>38100</xdr:colOff>
      <xdr:row>56</xdr:row>
      <xdr:rowOff>114960</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6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131487</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50795" y="9389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8925</xdr:rowOff>
    </xdr:from>
    <xdr:to>
      <xdr:col>41</xdr:col>
      <xdr:colOff>101600</xdr:colOff>
      <xdr:row>57</xdr:row>
      <xdr:rowOff>110525</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78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127052</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61795" y="955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152879</xdr:rowOff>
    </xdr:from>
    <xdr:to>
      <xdr:col>36</xdr:col>
      <xdr:colOff>165100</xdr:colOff>
      <xdr:row>57</xdr:row>
      <xdr:rowOff>83029</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75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99556</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672795" y="9529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85685</xdr:rowOff>
    </xdr:from>
    <xdr:to>
      <xdr:col>54</xdr:col>
      <xdr:colOff>189865</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flipV="1">
          <a:off x="10475595" y="12258635"/>
          <a:ext cx="1270" cy="1330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5" name="普通建設事業費 （ うち新規整備　）最小値テキスト">
          <a:extLst>
            <a:ext uri="{FF2B5EF4-FFF2-40B4-BE49-F238E27FC236}">
              <a16:creationId xmlns:a16="http://schemas.microsoft.com/office/drawing/2014/main" id="{00000000-0008-0000-0600-00008B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32362</xdr:rowOff>
    </xdr:from>
    <xdr:ext cx="690189" cy="259045"/>
    <xdr:sp macro="" textlink="">
      <xdr:nvSpPr>
        <xdr:cNvPr id="397" name="普通建設事業費 （ うち新規整備　）最大値テキスト">
          <a:extLst>
            <a:ext uri="{FF2B5EF4-FFF2-40B4-BE49-F238E27FC236}">
              <a16:creationId xmlns:a16="http://schemas.microsoft.com/office/drawing/2014/main" id="{00000000-0008-0000-0600-00008D010000}"/>
            </a:ext>
          </a:extLst>
        </xdr:cNvPr>
        <xdr:cNvSpPr txBox="1"/>
      </xdr:nvSpPr>
      <xdr:spPr>
        <a:xfrm>
          <a:off x="10528300" y="120338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85685</xdr:rowOff>
    </xdr:from>
    <xdr:to>
      <xdr:col>55</xdr:col>
      <xdr:colOff>88900</xdr:colOff>
      <xdr:row>71</xdr:row>
      <xdr:rowOff>85685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225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124889</xdr:rowOff>
    </xdr:from>
    <xdr:to>
      <xdr:col>55</xdr:col>
      <xdr:colOff>0</xdr:colOff>
      <xdr:row>78</xdr:row>
      <xdr:rowOff>110906</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9639300" y="13326539"/>
          <a:ext cx="838200" cy="157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49599</xdr:rowOff>
    </xdr:from>
    <xdr:ext cx="534377" cy="259045"/>
    <xdr:sp macro="" textlink="">
      <xdr:nvSpPr>
        <xdr:cNvPr id="400" name="普通建設事業費 （ うち新規整備　）平均値テキスト">
          <a:extLst>
            <a:ext uri="{FF2B5EF4-FFF2-40B4-BE49-F238E27FC236}">
              <a16:creationId xmlns:a16="http://schemas.microsoft.com/office/drawing/2014/main" id="{00000000-0008-0000-0600-000090010000}"/>
            </a:ext>
          </a:extLst>
        </xdr:cNvPr>
        <xdr:cNvSpPr txBox="1"/>
      </xdr:nvSpPr>
      <xdr:spPr>
        <a:xfrm>
          <a:off x="10528300" y="13422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71172</xdr:rowOff>
    </xdr:from>
    <xdr:to>
      <xdr:col>55</xdr:col>
      <xdr:colOff>50800</xdr:colOff>
      <xdr:row>79</xdr:row>
      <xdr:rowOff>1322</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10426700" y="1344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44931</xdr:rowOff>
    </xdr:from>
    <xdr:to>
      <xdr:col>50</xdr:col>
      <xdr:colOff>114300</xdr:colOff>
      <xdr:row>78</xdr:row>
      <xdr:rowOff>110906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8750300" y="13418031"/>
          <a:ext cx="889000" cy="65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97365</xdr:rowOff>
    </xdr:from>
    <xdr:to>
      <xdr:col>50</xdr:col>
      <xdr:colOff>165100</xdr:colOff>
      <xdr:row>79</xdr:row>
      <xdr:rowOff>27515</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95885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18642</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9372111" y="1356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44931</xdr:rowOff>
    </xdr:from>
    <xdr:to>
      <xdr:col>45</xdr:col>
      <xdr:colOff>177800</xdr:colOff>
      <xdr:row>78</xdr:row>
      <xdr:rowOff>72241</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7861300" y="13418031"/>
          <a:ext cx="889000" cy="27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33187</xdr:rowOff>
    </xdr:from>
    <xdr:to>
      <xdr:col>46</xdr:col>
      <xdr:colOff>38100</xdr:colOff>
      <xdr:row>78</xdr:row>
      <xdr:rowOff>134787</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86995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125914</xdr:rowOff>
    </xdr:from>
    <xdr:ext cx="59901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8450795" y="13499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131485</xdr:rowOff>
    </xdr:from>
    <xdr:to>
      <xdr:col>41</xdr:col>
      <xdr:colOff>50800</xdr:colOff>
      <xdr:row>78</xdr:row>
      <xdr:rowOff>72241</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6972300" y="13333135"/>
          <a:ext cx="889000" cy="112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76558</xdr:rowOff>
    </xdr:from>
    <xdr:to>
      <xdr:col>41</xdr:col>
      <xdr:colOff>101600</xdr:colOff>
      <xdr:row>79</xdr:row>
      <xdr:rowOff>6708</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7810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169285</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594111" y="1354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33424</xdr:rowOff>
    </xdr:from>
    <xdr:to>
      <xdr:col>36</xdr:col>
      <xdr:colOff>165100</xdr:colOff>
      <xdr:row>78</xdr:row>
      <xdr:rowOff>135024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6921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126151</xdr:rowOff>
    </xdr:from>
    <xdr:ext cx="59901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672795" y="13499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74089</xdr:rowOff>
    </xdr:from>
    <xdr:to>
      <xdr:col>55</xdr:col>
      <xdr:colOff>50800</xdr:colOff>
      <xdr:row>78</xdr:row>
      <xdr:rowOff>4239</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327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96966</xdr:rowOff>
    </xdr:from>
    <xdr:ext cx="599010"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312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60106</xdr:rowOff>
    </xdr:from>
    <xdr:to>
      <xdr:col>50</xdr:col>
      <xdr:colOff>165100</xdr:colOff>
      <xdr:row>78</xdr:row>
      <xdr:rowOff>161706</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343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6783</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372111" y="1320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165581</xdr:rowOff>
    </xdr:from>
    <xdr:to>
      <xdr:col>46</xdr:col>
      <xdr:colOff>38100</xdr:colOff>
      <xdr:row>78</xdr:row>
      <xdr:rowOff>95731</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336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112258</xdr:rowOff>
    </xdr:from>
    <xdr:ext cx="59901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50795" y="13142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21441</xdr:rowOff>
    </xdr:from>
    <xdr:to>
      <xdr:col>41</xdr:col>
      <xdr:colOff>101600</xdr:colOff>
      <xdr:row>78</xdr:row>
      <xdr:rowOff>123041</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339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139568</xdr:rowOff>
    </xdr:from>
    <xdr:ext cx="59901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561795" y="13169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80685</xdr:rowOff>
    </xdr:from>
    <xdr:to>
      <xdr:col>36</xdr:col>
      <xdr:colOff>165100</xdr:colOff>
      <xdr:row>78</xdr:row>
      <xdr:rowOff>10835</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6921500" y="1328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27362</xdr:rowOff>
    </xdr:from>
    <xdr:ext cx="59901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672795" y="13057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57420</xdr:rowOff>
    </xdr:from>
    <xdr:to>
      <xdr:col>54</xdr:col>
      <xdr:colOff>189865</xdr:colOff>
      <xdr:row>99</xdr:row>
      <xdr:rowOff>35074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487920"/>
          <a:ext cx="1270" cy="152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38901</xdr:rowOff>
    </xdr:from>
    <xdr:ext cx="534377"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70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35074</xdr:rowOff>
    </xdr:from>
    <xdr:to>
      <xdr:col>55</xdr:col>
      <xdr:colOff>88900</xdr:colOff>
      <xdr:row>99</xdr:row>
      <xdr:rowOff>35074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700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4097</xdr:rowOff>
    </xdr:from>
    <xdr:ext cx="690189"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26314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2,007,980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57420</xdr:rowOff>
    </xdr:from>
    <xdr:to>
      <xdr:col>55</xdr:col>
      <xdr:colOff>88900</xdr:colOff>
      <xdr:row>90</xdr:row>
      <xdr:rowOff>57420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48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120884</xdr:rowOff>
    </xdr:from>
    <xdr:to>
      <xdr:col>55</xdr:col>
      <xdr:colOff>0</xdr:colOff>
      <xdr:row>98</xdr:row>
      <xdr:rowOff>21068</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9639300" y="16751534"/>
          <a:ext cx="838200" cy="7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15496</xdr:rowOff>
    </xdr:from>
    <xdr:ext cx="599010"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8175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37069</xdr:rowOff>
    </xdr:from>
    <xdr:to>
      <xdr:col>55</xdr:col>
      <xdr:colOff>50800</xdr:colOff>
      <xdr:row>98</xdr:row>
      <xdr:rowOff>138669</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83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122813</xdr:rowOff>
    </xdr:from>
    <xdr:to>
      <xdr:col>50</xdr:col>
      <xdr:colOff>114300</xdr:colOff>
      <xdr:row>98</xdr:row>
      <xdr:rowOff>21068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8750300" y="16753463"/>
          <a:ext cx="889000" cy="69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46324</xdr:rowOff>
    </xdr:from>
    <xdr:to>
      <xdr:col>50</xdr:col>
      <xdr:colOff>165100</xdr:colOff>
      <xdr:row>98</xdr:row>
      <xdr:rowOff>147924</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84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139051</xdr:rowOff>
    </xdr:from>
    <xdr:ext cx="599010"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39795" y="16941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122813</xdr:rowOff>
    </xdr:from>
    <xdr:to>
      <xdr:col>45</xdr:col>
      <xdr:colOff>177800</xdr:colOff>
      <xdr:row>98</xdr:row>
      <xdr:rowOff>143346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7861300" y="16753463"/>
          <a:ext cx="889000" cy="19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58133</xdr:rowOff>
    </xdr:from>
    <xdr:to>
      <xdr:col>46</xdr:col>
      <xdr:colOff>38100</xdr:colOff>
      <xdr:row>98</xdr:row>
      <xdr:rowOff>159733</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86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150860</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50795" y="16952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143346</xdr:rowOff>
    </xdr:from>
    <xdr:to>
      <xdr:col>41</xdr:col>
      <xdr:colOff>50800</xdr:colOff>
      <xdr:row>99</xdr:row>
      <xdr:rowOff>4891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6972300" y="16945446"/>
          <a:ext cx="889000" cy="3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53273</xdr:rowOff>
    </xdr:from>
    <xdr:to>
      <xdr:col>41</xdr:col>
      <xdr:colOff>101600</xdr:colOff>
      <xdr:row>98</xdr:row>
      <xdr:rowOff>154873</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85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171400</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61795" y="16630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85872</xdr:rowOff>
    </xdr:from>
    <xdr:to>
      <xdr:col>36</xdr:col>
      <xdr:colOff>165100</xdr:colOff>
      <xdr:row>99</xdr:row>
      <xdr:rowOff>16022</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88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32549</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672795" y="1666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70084</xdr:rowOff>
    </xdr:from>
    <xdr:to>
      <xdr:col>55</xdr:col>
      <xdr:colOff>50800</xdr:colOff>
      <xdr:row>98</xdr:row>
      <xdr:rowOff>234</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70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92961</xdr:rowOff>
    </xdr:from>
    <xdr:ext cx="599010"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552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141718</xdr:rowOff>
    </xdr:from>
    <xdr:to>
      <xdr:col>50</xdr:col>
      <xdr:colOff>165100</xdr:colOff>
      <xdr:row>98</xdr:row>
      <xdr:rowOff>71868</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77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88395</xdr:rowOff>
    </xdr:from>
    <xdr:ext cx="59901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39795" y="16547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72013</xdr:rowOff>
    </xdr:from>
    <xdr:to>
      <xdr:col>46</xdr:col>
      <xdr:colOff>38100</xdr:colOff>
      <xdr:row>98</xdr:row>
      <xdr:rowOff>2163</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670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18690</xdr:rowOff>
    </xdr:from>
    <xdr:ext cx="59901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50795" y="1647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92546</xdr:rowOff>
    </xdr:from>
    <xdr:to>
      <xdr:col>41</xdr:col>
      <xdr:colOff>101600</xdr:colOff>
      <xdr:row>99</xdr:row>
      <xdr:rowOff>22696</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89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13823</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98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125541</xdr:rowOff>
    </xdr:from>
    <xdr:to>
      <xdr:col>36</xdr:col>
      <xdr:colOff>165100</xdr:colOff>
      <xdr:row>99</xdr:row>
      <xdr:rowOff>55691</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692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46818</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702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158222</xdr:rowOff>
    </xdr:from>
    <xdr:to>
      <xdr:col>85</xdr:col>
      <xdr:colOff>126364</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130272"/>
          <a:ext cx="1269" cy="1600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72308</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758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104899</xdr:rowOff>
    </xdr:from>
    <xdr:ext cx="599010"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4905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158222</xdr:rowOff>
    </xdr:from>
    <xdr:to>
      <xdr:col>86</xdr:col>
      <xdr:colOff>25400</xdr:colOff>
      <xdr:row>29</xdr:row>
      <xdr:rowOff>158222</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130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152464</xdr:rowOff>
    </xdr:from>
    <xdr:to>
      <xdr:col>85</xdr:col>
      <xdr:colOff>127000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5481300" y="6667564"/>
          <a:ext cx="838200" cy="63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116758</xdr:rowOff>
    </xdr:from>
    <xdr:ext cx="534377"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631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138331</xdr:rowOff>
    </xdr:from>
    <xdr:to>
      <xdr:col>85</xdr:col>
      <xdr:colOff>177800</xdr:colOff>
      <xdr:row>39</xdr:row>
      <xdr:rowOff>68481</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65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141608</xdr:rowOff>
    </xdr:from>
    <xdr:to>
      <xdr:col>81</xdr:col>
      <xdr:colOff>101600</xdr:colOff>
      <xdr:row>39</xdr:row>
      <xdr:rowOff>71758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6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88285</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14111" y="643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144042</xdr:rowOff>
    </xdr:from>
    <xdr:to>
      <xdr:col>76</xdr:col>
      <xdr:colOff>165100</xdr:colOff>
      <xdr:row>39</xdr:row>
      <xdr:rowOff>74192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65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90719</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25111" y="643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148416</xdr:rowOff>
    </xdr:from>
    <xdr:to>
      <xdr:col>72</xdr:col>
      <xdr:colOff>38100</xdr:colOff>
      <xdr:row>39</xdr:row>
      <xdr:rowOff>78566</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66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95093</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428" y="6438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142061</xdr:rowOff>
    </xdr:from>
    <xdr:to>
      <xdr:col>67</xdr:col>
      <xdr:colOff>101600</xdr:colOff>
      <xdr:row>39</xdr:row>
      <xdr:rowOff>72211</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65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88738</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47111" y="643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101664</xdr:rowOff>
    </xdr:from>
    <xdr:to>
      <xdr:col>85</xdr:col>
      <xdr:colOff>177800</xdr:colOff>
      <xdr:row>39</xdr:row>
      <xdr:rowOff>31814</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61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61041</xdr:rowOff>
    </xdr:from>
    <xdr:ext cx="534377"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404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80963</xdr:rowOff>
    </xdr:from>
    <xdr:to>
      <xdr:col>85</xdr:col>
      <xdr:colOff>126364</xdr:colOff>
      <xdr:row>79</xdr:row>
      <xdr:rowOff>96713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082463"/>
          <a:ext cx="1269" cy="1558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100540</xdr:rowOff>
    </xdr:from>
    <xdr:ext cx="378565"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645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96713</xdr:rowOff>
    </xdr:from>
    <xdr:to>
      <xdr:col>86</xdr:col>
      <xdr:colOff>25400</xdr:colOff>
      <xdr:row>79</xdr:row>
      <xdr:rowOff>96713</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64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27640</xdr:rowOff>
    </xdr:from>
    <xdr:ext cx="599010"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857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80963</xdr:rowOff>
    </xdr:from>
    <xdr:to>
      <xdr:col>86</xdr:col>
      <xdr:colOff>25400</xdr:colOff>
      <xdr:row>70</xdr:row>
      <xdr:rowOff>80963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082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135317</xdr:rowOff>
    </xdr:from>
    <xdr:to>
      <xdr:col>85</xdr:col>
      <xdr:colOff>127000</xdr:colOff>
      <xdr:row>76</xdr:row>
      <xdr:rowOff>143788</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5481300" y="13165517"/>
          <a:ext cx="838200" cy="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165854</xdr:rowOff>
    </xdr:from>
    <xdr:ext cx="599010"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3196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15977</xdr:rowOff>
    </xdr:from>
    <xdr:to>
      <xdr:col>85</xdr:col>
      <xdr:colOff>177800</xdr:colOff>
      <xdr:row>77</xdr:row>
      <xdr:rowOff>117577</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321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143788</xdr:rowOff>
    </xdr:from>
    <xdr:to>
      <xdr:col>81</xdr:col>
      <xdr:colOff>50800</xdr:colOff>
      <xdr:row>76</xdr:row>
      <xdr:rowOff>153099</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4592300" y="13173988"/>
          <a:ext cx="889000" cy="9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42935</xdr:rowOff>
    </xdr:from>
    <xdr:to>
      <xdr:col>81</xdr:col>
      <xdr:colOff>101600</xdr:colOff>
      <xdr:row>77</xdr:row>
      <xdr:rowOff>144535</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324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135662</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181795" y="13337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153099</xdr:rowOff>
    </xdr:from>
    <xdr:to>
      <xdr:col>76</xdr:col>
      <xdr:colOff>114300</xdr:colOff>
      <xdr:row>77</xdr:row>
      <xdr:rowOff>43058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3703300" y="13183299"/>
          <a:ext cx="889000" cy="6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44914</xdr:rowOff>
    </xdr:from>
    <xdr:to>
      <xdr:col>76</xdr:col>
      <xdr:colOff>165100</xdr:colOff>
      <xdr:row>77</xdr:row>
      <xdr:rowOff>146514</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32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137641</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292795" y="13339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40808</xdr:rowOff>
    </xdr:from>
    <xdr:to>
      <xdr:col>71</xdr:col>
      <xdr:colOff>177800</xdr:colOff>
      <xdr:row>77</xdr:row>
      <xdr:rowOff>43058</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814300" y="13242458"/>
          <a:ext cx="889000" cy="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42971</xdr:rowOff>
    </xdr:from>
    <xdr:to>
      <xdr:col>72</xdr:col>
      <xdr:colOff>38100</xdr:colOff>
      <xdr:row>77</xdr:row>
      <xdr:rowOff>144571</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324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135698</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03795" y="13337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24746</xdr:rowOff>
    </xdr:from>
    <xdr:to>
      <xdr:col>67</xdr:col>
      <xdr:colOff>101600</xdr:colOff>
      <xdr:row>77</xdr:row>
      <xdr:rowOff>126346</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322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117473</xdr:rowOff>
    </xdr:from>
    <xdr:ext cx="59901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14795" y="1331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84517</xdr:rowOff>
    </xdr:from>
    <xdr:to>
      <xdr:col>85</xdr:col>
      <xdr:colOff>177800</xdr:colOff>
      <xdr:row>77</xdr:row>
      <xdr:rowOff>14667</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311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107394</xdr:rowOff>
    </xdr:from>
    <xdr:ext cx="599010"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296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92988</xdr:rowOff>
    </xdr:from>
    <xdr:to>
      <xdr:col>81</xdr:col>
      <xdr:colOff>101600</xdr:colOff>
      <xdr:row>77</xdr:row>
      <xdr:rowOff>23138</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312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39666</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181795" y="12898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102299</xdr:rowOff>
    </xdr:from>
    <xdr:to>
      <xdr:col>76</xdr:col>
      <xdr:colOff>165100</xdr:colOff>
      <xdr:row>77</xdr:row>
      <xdr:rowOff>32449</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313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48976</xdr:rowOff>
    </xdr:from>
    <xdr:ext cx="59901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292795" y="1290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163708</xdr:rowOff>
    </xdr:from>
    <xdr:to>
      <xdr:col>72</xdr:col>
      <xdr:colOff>38100</xdr:colOff>
      <xdr:row>77</xdr:row>
      <xdr:rowOff>93858</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319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110385</xdr:rowOff>
    </xdr:from>
    <xdr:ext cx="59901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03795" y="12969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161458</xdr:rowOff>
    </xdr:from>
    <xdr:to>
      <xdr:col>67</xdr:col>
      <xdr:colOff>101600</xdr:colOff>
      <xdr:row>77</xdr:row>
      <xdr:rowOff>91608</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319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108135</xdr:rowOff>
    </xdr:from>
    <xdr:ext cx="59901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14795" y="12966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73214</xdr:rowOff>
    </xdr:from>
    <xdr:to>
      <xdr:col>85</xdr:col>
      <xdr:colOff>126364</xdr:colOff>
      <xdr:row>98</xdr:row>
      <xdr:rowOff>133390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503714"/>
          <a:ext cx="1269" cy="1431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137217</xdr:rowOff>
    </xdr:from>
    <xdr:ext cx="469744"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6939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133390</xdr:rowOff>
    </xdr:from>
    <xdr:to>
      <xdr:col>86</xdr:col>
      <xdr:colOff>25400</xdr:colOff>
      <xdr:row>98</xdr:row>
      <xdr:rowOff>133390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69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19891</xdr:rowOff>
    </xdr:from>
    <xdr:ext cx="599010"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278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73214</xdr:rowOff>
    </xdr:from>
    <xdr:to>
      <xdr:col>86</xdr:col>
      <xdr:colOff>25400</xdr:colOff>
      <xdr:row>90</xdr:row>
      <xdr:rowOff>73214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503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143134</xdr:rowOff>
    </xdr:from>
    <xdr:to>
      <xdr:col>85</xdr:col>
      <xdr:colOff>127000</xdr:colOff>
      <xdr:row>98</xdr:row>
      <xdr:rowOff>102402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5481300" y="16430884"/>
          <a:ext cx="838200" cy="47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27195</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486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4318</xdr:rowOff>
    </xdr:from>
    <xdr:to>
      <xdr:col>85</xdr:col>
      <xdr:colOff>177800</xdr:colOff>
      <xdr:row>97</xdr:row>
      <xdr:rowOff>105918</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63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143134</xdr:rowOff>
    </xdr:from>
    <xdr:to>
      <xdr:col>81</xdr:col>
      <xdr:colOff>50800</xdr:colOff>
      <xdr:row>98</xdr:row>
      <xdr:rowOff>54432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4592300" y="16430884"/>
          <a:ext cx="889000" cy="425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5314</xdr:rowOff>
    </xdr:from>
    <xdr:to>
      <xdr:col>81</xdr:col>
      <xdr:colOff>101600</xdr:colOff>
      <xdr:row>96</xdr:row>
      <xdr:rowOff>106914</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46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98041</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557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167877</xdr:rowOff>
    </xdr:from>
    <xdr:to>
      <xdr:col>76</xdr:col>
      <xdr:colOff>114300</xdr:colOff>
      <xdr:row>98</xdr:row>
      <xdr:rowOff>54432</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3703300" y="16455627"/>
          <a:ext cx="889000" cy="400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61367</xdr:rowOff>
    </xdr:from>
    <xdr:to>
      <xdr:col>76</xdr:col>
      <xdr:colOff>165100</xdr:colOff>
      <xdr:row>95</xdr:row>
      <xdr:rowOff>162967</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34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8044</xdr:rowOff>
    </xdr:from>
    <xdr:ext cx="59901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292795" y="16124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167877</xdr:rowOff>
    </xdr:from>
    <xdr:to>
      <xdr:col>71</xdr:col>
      <xdr:colOff>177800</xdr:colOff>
      <xdr:row>97</xdr:row>
      <xdr:rowOff>54039</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2814300" y="16455627"/>
          <a:ext cx="889000" cy="229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137303</xdr:rowOff>
    </xdr:from>
    <xdr:to>
      <xdr:col>72</xdr:col>
      <xdr:colOff>38100</xdr:colOff>
      <xdr:row>97</xdr:row>
      <xdr:rowOff>67453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5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58580</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689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62171</xdr:rowOff>
    </xdr:from>
    <xdr:to>
      <xdr:col>67</xdr:col>
      <xdr:colOff>101600</xdr:colOff>
      <xdr:row>96</xdr:row>
      <xdr:rowOff>163771</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52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8848</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29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51602</xdr:rowOff>
    </xdr:from>
    <xdr:to>
      <xdr:col>85</xdr:col>
      <xdr:colOff>177800</xdr:colOff>
      <xdr:row>98</xdr:row>
      <xdr:rowOff>153202</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85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137979</xdr:rowOff>
    </xdr:from>
    <xdr:ext cx="469744"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76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92334</xdr:rowOff>
    </xdr:from>
    <xdr:to>
      <xdr:col>81</xdr:col>
      <xdr:colOff>101600</xdr:colOff>
      <xdr:row>96</xdr:row>
      <xdr:rowOff>22484</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38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39011</xdr:rowOff>
    </xdr:from>
    <xdr:ext cx="59901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181795" y="16155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3632</xdr:rowOff>
    </xdr:from>
    <xdr:to>
      <xdr:col>76</xdr:col>
      <xdr:colOff>165100</xdr:colOff>
      <xdr:row>98</xdr:row>
      <xdr:rowOff>105232</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80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96359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5111" y="1689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117077</xdr:rowOff>
    </xdr:from>
    <xdr:to>
      <xdr:col>72</xdr:col>
      <xdr:colOff>38100</xdr:colOff>
      <xdr:row>96</xdr:row>
      <xdr:rowOff>47227</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40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63754</xdr:rowOff>
    </xdr:from>
    <xdr:ext cx="59901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03795" y="16180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3239</xdr:rowOff>
    </xdr:from>
    <xdr:to>
      <xdr:col>67</xdr:col>
      <xdr:colOff>101600</xdr:colOff>
      <xdr:row>97</xdr:row>
      <xdr:rowOff>104839</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63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95966</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72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165074</xdr:rowOff>
    </xdr:from>
    <xdr:to>
      <xdr:col>116</xdr:col>
      <xdr:colOff>62864</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2159595" y="5651474"/>
          <a:ext cx="1269" cy="1003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111751</xdr:rowOff>
    </xdr:from>
    <xdr:ext cx="469744" cy="25904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2212300" y="542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165074</xdr:rowOff>
    </xdr:from>
    <xdr:to>
      <xdr:col>116</xdr:col>
      <xdr:colOff>152400</xdr:colOff>
      <xdr:row>32</xdr:row>
      <xdr:rowOff>165074</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5651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60570</xdr:rowOff>
    </xdr:from>
    <xdr:ext cx="378565" cy="259045"/>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2212300" y="640422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37694</xdr:rowOff>
    </xdr:from>
    <xdr:to>
      <xdr:col>116</xdr:col>
      <xdr:colOff>114300</xdr:colOff>
      <xdr:row>38</xdr:row>
      <xdr:rowOff>139294</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2110700" y="6552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54153</xdr:rowOff>
    </xdr:from>
    <xdr:to>
      <xdr:col>112</xdr:col>
      <xdr:colOff>38100</xdr:colOff>
      <xdr:row>38</xdr:row>
      <xdr:rowOff>155753</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1272500" y="65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830</xdr:rowOff>
    </xdr:from>
    <xdr:ext cx="378565"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134017" y="63444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51181</xdr:rowOff>
    </xdr:from>
    <xdr:to>
      <xdr:col>107</xdr:col>
      <xdr:colOff>101600</xdr:colOff>
      <xdr:row>38</xdr:row>
      <xdr:rowOff>152781</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0383500" y="6566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169308</xdr:rowOff>
    </xdr:from>
    <xdr:ext cx="378565"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245017" y="6341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143586</xdr:rowOff>
    </xdr:from>
    <xdr:to>
      <xdr:col>102</xdr:col>
      <xdr:colOff>114300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656300" y="5458536"/>
          <a:ext cx="889000" cy="119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149479</xdr:rowOff>
    </xdr:from>
    <xdr:to>
      <xdr:col>102</xdr:col>
      <xdr:colOff>165100</xdr:colOff>
      <xdr:row>38</xdr:row>
      <xdr:rowOff>79629</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9494500" y="649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96156</xdr:rowOff>
    </xdr:from>
    <xdr:ext cx="378565"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56017" y="62683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50267</xdr:rowOff>
    </xdr:from>
    <xdr:to>
      <xdr:col>98</xdr:col>
      <xdr:colOff>38100</xdr:colOff>
      <xdr:row>37</xdr:row>
      <xdr:rowOff>151867</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605500" y="639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142994</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7017" y="6486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16121</xdr:rowOff>
    </xdr:from>
    <xdr:ext cx="249299" cy="259045"/>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2212300" y="65312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92786</xdr:rowOff>
    </xdr:from>
    <xdr:to>
      <xdr:col>98</xdr:col>
      <xdr:colOff>38100</xdr:colOff>
      <xdr:row>32</xdr:row>
      <xdr:rowOff>22936</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605500" y="540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30</xdr:row>
      <xdr:rowOff>39463</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5182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27366</xdr:rowOff>
    </xdr:from>
    <xdr:to>
      <xdr:col>116</xdr:col>
      <xdr:colOff>62864</xdr:colOff>
      <xdr:row>58</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flipV="1">
          <a:off x="22159595" y="8599866"/>
          <a:ext cx="1269" cy="1483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a:extLst>
            <a:ext uri="{FF2B5EF4-FFF2-40B4-BE49-F238E27FC236}">
              <a16:creationId xmlns:a16="http://schemas.microsoft.com/office/drawing/2014/main" id="{00000000-0008-0000-0600-00000E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145493</xdr:rowOff>
    </xdr:from>
    <xdr:ext cx="599010" cy="259045"/>
    <xdr:sp macro="" textlink="">
      <xdr:nvSpPr>
        <xdr:cNvPr id="784" name="貸付金最大値テキスト">
          <a:extLst>
            <a:ext uri="{FF2B5EF4-FFF2-40B4-BE49-F238E27FC236}">
              <a16:creationId xmlns:a16="http://schemas.microsoft.com/office/drawing/2014/main" id="{00000000-0008-0000-0600-000010030000}"/>
            </a:ext>
          </a:extLst>
        </xdr:cNvPr>
        <xdr:cNvSpPr txBox="1"/>
      </xdr:nvSpPr>
      <xdr:spPr>
        <a:xfrm>
          <a:off x="22212300" y="8375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27366</xdr:rowOff>
    </xdr:from>
    <xdr:to>
      <xdr:col>116</xdr:col>
      <xdr:colOff>152400</xdr:colOff>
      <xdr:row>50</xdr:row>
      <xdr:rowOff>27366</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8599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136646</xdr:rowOff>
    </xdr:from>
    <xdr:to>
      <xdr:col>116</xdr:col>
      <xdr:colOff>63500</xdr:colOff>
      <xdr:row>58</xdr:row>
      <xdr:rowOff>136737</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1323300" y="10080746"/>
          <a:ext cx="8382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11714</xdr:rowOff>
    </xdr:from>
    <xdr:ext cx="534377" cy="259045"/>
    <xdr:sp macro="" textlink="">
      <xdr:nvSpPr>
        <xdr:cNvPr id="787" name="貸付金平均値テキスト">
          <a:extLst>
            <a:ext uri="{FF2B5EF4-FFF2-40B4-BE49-F238E27FC236}">
              <a16:creationId xmlns:a16="http://schemas.microsoft.com/office/drawing/2014/main" id="{00000000-0008-0000-0600-000013030000}"/>
            </a:ext>
          </a:extLst>
        </xdr:cNvPr>
        <xdr:cNvSpPr txBox="1"/>
      </xdr:nvSpPr>
      <xdr:spPr>
        <a:xfrm>
          <a:off x="22212300" y="9784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160287</xdr:rowOff>
    </xdr:from>
    <xdr:to>
      <xdr:col>116</xdr:col>
      <xdr:colOff>114300</xdr:colOff>
      <xdr:row>58</xdr:row>
      <xdr:rowOff>90437</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22110700" y="993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136737</xdr:rowOff>
    </xdr:from>
    <xdr:to>
      <xdr:col>111</xdr:col>
      <xdr:colOff>177800</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0434300" y="10080837"/>
          <a:ext cx="889000" cy="2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159748</xdr:rowOff>
    </xdr:from>
    <xdr:to>
      <xdr:col>112</xdr:col>
      <xdr:colOff>38100</xdr:colOff>
      <xdr:row>58</xdr:row>
      <xdr:rowOff>89898</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1272500" y="993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106425</xdr:rowOff>
    </xdr:from>
    <xdr:ext cx="534377"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1056111" y="970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162472</xdr:rowOff>
    </xdr:from>
    <xdr:to>
      <xdr:col>107</xdr:col>
      <xdr:colOff>101600</xdr:colOff>
      <xdr:row>58</xdr:row>
      <xdr:rowOff>92622</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03835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109149</xdr:rowOff>
    </xdr:from>
    <xdr:ext cx="534377"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0167111" y="971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37612</xdr:rowOff>
    </xdr:from>
    <xdr:to>
      <xdr:col>102</xdr:col>
      <xdr:colOff>165100</xdr:colOff>
      <xdr:row>58</xdr:row>
      <xdr:rowOff>139212</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19494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155739</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9310428" y="97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14989</xdr:rowOff>
    </xdr:from>
    <xdr:to>
      <xdr:col>98</xdr:col>
      <xdr:colOff>38100</xdr:colOff>
      <xdr:row>58</xdr:row>
      <xdr:rowOff>116589</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8605500" y="995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133116</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8421428" y="973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85846</xdr:rowOff>
    </xdr:from>
    <xdr:to>
      <xdr:col>116</xdr:col>
      <xdr:colOff>114300</xdr:colOff>
      <xdr:row>59</xdr:row>
      <xdr:rowOff>15996</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2110700" y="1002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773</xdr:rowOff>
    </xdr:from>
    <xdr:ext cx="378565" cy="259045"/>
    <xdr:sp macro="" textlink="">
      <xdr:nvSpPr>
        <xdr:cNvPr id="806" name="貸付金該当値テキスト">
          <a:extLst>
            <a:ext uri="{FF2B5EF4-FFF2-40B4-BE49-F238E27FC236}">
              <a16:creationId xmlns:a16="http://schemas.microsoft.com/office/drawing/2014/main" id="{00000000-0008-0000-0600-000026030000}"/>
            </a:ext>
          </a:extLst>
        </xdr:cNvPr>
        <xdr:cNvSpPr txBox="1"/>
      </xdr:nvSpPr>
      <xdr:spPr>
        <a:xfrm>
          <a:off x="22212300" y="9944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85937</xdr:rowOff>
    </xdr:from>
    <xdr:to>
      <xdr:col>112</xdr:col>
      <xdr:colOff>38100</xdr:colOff>
      <xdr:row>59</xdr:row>
      <xdr:rowOff>16087</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1272500" y="1003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7214</xdr:rowOff>
    </xdr:from>
    <xdr:ext cx="378565"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4017" y="10122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5" name="繰出金グラフ枠">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95091</xdr:rowOff>
    </xdr:from>
    <xdr:to>
      <xdr:col>116</xdr:col>
      <xdr:colOff>62864</xdr:colOff>
      <xdr:row>78</xdr:row>
      <xdr:rowOff>1685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flipV="1">
          <a:off x="22159595" y="12268041"/>
          <a:ext cx="1269" cy="1106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5512</xdr:rowOff>
    </xdr:from>
    <xdr:ext cx="534377" cy="259045"/>
    <xdr:sp macro="" textlink="">
      <xdr:nvSpPr>
        <xdr:cNvPr id="837" name="繰出金最小値テキスト">
          <a:extLst>
            <a:ext uri="{FF2B5EF4-FFF2-40B4-BE49-F238E27FC236}">
              <a16:creationId xmlns:a16="http://schemas.microsoft.com/office/drawing/2014/main" id="{00000000-0008-0000-0600-000045030000}"/>
            </a:ext>
          </a:extLst>
        </xdr:cNvPr>
        <xdr:cNvSpPr txBox="1"/>
      </xdr:nvSpPr>
      <xdr:spPr>
        <a:xfrm>
          <a:off x="22212300" y="1337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1685</xdr:rowOff>
    </xdr:from>
    <xdr:to>
      <xdr:col>116</xdr:col>
      <xdr:colOff>152400</xdr:colOff>
      <xdr:row>78</xdr:row>
      <xdr:rowOff>1685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22072600" y="1337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41768</xdr:rowOff>
    </xdr:from>
    <xdr:ext cx="599010" cy="259045"/>
    <xdr:sp macro="" textlink="">
      <xdr:nvSpPr>
        <xdr:cNvPr id="839" name="繰出金最大値テキスト">
          <a:extLst>
            <a:ext uri="{FF2B5EF4-FFF2-40B4-BE49-F238E27FC236}">
              <a16:creationId xmlns:a16="http://schemas.microsoft.com/office/drawing/2014/main" id="{00000000-0008-0000-0600-000047030000}"/>
            </a:ext>
          </a:extLst>
        </xdr:cNvPr>
        <xdr:cNvSpPr txBox="1"/>
      </xdr:nvSpPr>
      <xdr:spPr>
        <a:xfrm>
          <a:off x="22212300" y="12043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95091</xdr:rowOff>
    </xdr:from>
    <xdr:to>
      <xdr:col>116</xdr:col>
      <xdr:colOff>152400</xdr:colOff>
      <xdr:row>71</xdr:row>
      <xdr:rowOff>95091</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226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151574</xdr:rowOff>
    </xdr:from>
    <xdr:to>
      <xdr:col>116</xdr:col>
      <xdr:colOff>63500</xdr:colOff>
      <xdr:row>74</xdr:row>
      <xdr:rowOff>4840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1323300" y="12667424"/>
          <a:ext cx="838200" cy="24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90237</xdr:rowOff>
    </xdr:from>
    <xdr:ext cx="599010" cy="259045"/>
    <xdr:sp macro="" textlink="">
      <xdr:nvSpPr>
        <xdr:cNvPr id="842" name="繰出金平均値テキスト">
          <a:extLst>
            <a:ext uri="{FF2B5EF4-FFF2-40B4-BE49-F238E27FC236}">
              <a16:creationId xmlns:a16="http://schemas.microsoft.com/office/drawing/2014/main" id="{00000000-0008-0000-0600-00004A030000}"/>
            </a:ext>
          </a:extLst>
        </xdr:cNvPr>
        <xdr:cNvSpPr txBox="1"/>
      </xdr:nvSpPr>
      <xdr:spPr>
        <a:xfrm>
          <a:off x="22212300" y="129489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111810</xdr:rowOff>
    </xdr:from>
    <xdr:to>
      <xdr:col>116</xdr:col>
      <xdr:colOff>114300</xdr:colOff>
      <xdr:row>76</xdr:row>
      <xdr:rowOff>41960</xdr:rowOff>
    </xdr:to>
    <xdr:sp macro="" textlink="">
      <xdr:nvSpPr>
        <xdr:cNvPr id="843" name="フローチャート: 判断 842">
          <a:extLst>
            <a:ext uri="{FF2B5EF4-FFF2-40B4-BE49-F238E27FC236}">
              <a16:creationId xmlns:a16="http://schemas.microsoft.com/office/drawing/2014/main" id="{00000000-0008-0000-0600-00004B030000}"/>
            </a:ext>
          </a:extLst>
        </xdr:cNvPr>
        <xdr:cNvSpPr/>
      </xdr:nvSpPr>
      <xdr:spPr>
        <a:xfrm>
          <a:off x="22110700" y="1297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150504</xdr:rowOff>
    </xdr:from>
    <xdr:to>
      <xdr:col>111</xdr:col>
      <xdr:colOff>177800</xdr:colOff>
      <xdr:row>74</xdr:row>
      <xdr:rowOff>4840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0434300" y="12666354"/>
          <a:ext cx="889000" cy="25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111837</xdr:rowOff>
    </xdr:from>
    <xdr:to>
      <xdr:col>112</xdr:col>
      <xdr:colOff>38100</xdr:colOff>
      <xdr:row>76</xdr:row>
      <xdr:rowOff>41988</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12725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33115</xdr:rowOff>
    </xdr:from>
    <xdr:ext cx="599010"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1023795" y="13063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150504</xdr:rowOff>
    </xdr:from>
    <xdr:to>
      <xdr:col>107</xdr:col>
      <xdr:colOff>50800</xdr:colOff>
      <xdr:row>74</xdr:row>
      <xdr:rowOff>154833</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19545300" y="12666354"/>
          <a:ext cx="889000" cy="175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100444</xdr:rowOff>
    </xdr:from>
    <xdr:to>
      <xdr:col>107</xdr:col>
      <xdr:colOff>101600</xdr:colOff>
      <xdr:row>76</xdr:row>
      <xdr:rowOff>30593</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0383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21722</xdr:rowOff>
    </xdr:from>
    <xdr:ext cx="59901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0134795" y="13051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86445</xdr:rowOff>
    </xdr:from>
    <xdr:to>
      <xdr:col>102</xdr:col>
      <xdr:colOff>114300</xdr:colOff>
      <xdr:row>74</xdr:row>
      <xdr:rowOff>154833</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656300" y="12773745"/>
          <a:ext cx="889000" cy="6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118833</xdr:rowOff>
    </xdr:from>
    <xdr:to>
      <xdr:col>102</xdr:col>
      <xdr:colOff>165100</xdr:colOff>
      <xdr:row>76</xdr:row>
      <xdr:rowOff>48983</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194945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40110</xdr:rowOff>
    </xdr:from>
    <xdr:ext cx="59901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9245795" y="13070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129010</xdr:rowOff>
    </xdr:from>
    <xdr:to>
      <xdr:col>98</xdr:col>
      <xdr:colOff>38100</xdr:colOff>
      <xdr:row>76</xdr:row>
      <xdr:rowOff>59159</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8605500" y="129877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50288</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8356795" y="13080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100774</xdr:rowOff>
    </xdr:from>
    <xdr:to>
      <xdr:col>116</xdr:col>
      <xdr:colOff>114300</xdr:colOff>
      <xdr:row>74</xdr:row>
      <xdr:rowOff>30924</xdr:rowOff>
    </xdr:to>
    <xdr:sp macro="" textlink="">
      <xdr:nvSpPr>
        <xdr:cNvPr id="860" name="楕円 859">
          <a:extLst>
            <a:ext uri="{FF2B5EF4-FFF2-40B4-BE49-F238E27FC236}">
              <a16:creationId xmlns:a16="http://schemas.microsoft.com/office/drawing/2014/main" id="{00000000-0008-0000-0600-00005C030000}"/>
            </a:ext>
          </a:extLst>
        </xdr:cNvPr>
        <xdr:cNvSpPr/>
      </xdr:nvSpPr>
      <xdr:spPr>
        <a:xfrm>
          <a:off x="22110700" y="1261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123651</xdr:rowOff>
    </xdr:from>
    <xdr:ext cx="599010" cy="259045"/>
    <xdr:sp macro="" textlink="">
      <xdr:nvSpPr>
        <xdr:cNvPr id="861" name="繰出金該当値テキスト">
          <a:extLst>
            <a:ext uri="{FF2B5EF4-FFF2-40B4-BE49-F238E27FC236}">
              <a16:creationId xmlns:a16="http://schemas.microsoft.com/office/drawing/2014/main" id="{00000000-0008-0000-0600-00005D030000}"/>
            </a:ext>
          </a:extLst>
        </xdr:cNvPr>
        <xdr:cNvSpPr txBox="1"/>
      </xdr:nvSpPr>
      <xdr:spPr>
        <a:xfrm>
          <a:off x="22212300" y="12468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125490</xdr:rowOff>
    </xdr:from>
    <xdr:to>
      <xdr:col>112</xdr:col>
      <xdr:colOff>38100</xdr:colOff>
      <xdr:row>74</xdr:row>
      <xdr:rowOff>55640</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1272500" y="1264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72167</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23795" y="12416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99704</xdr:rowOff>
    </xdr:from>
    <xdr:to>
      <xdr:col>107</xdr:col>
      <xdr:colOff>101600</xdr:colOff>
      <xdr:row>74</xdr:row>
      <xdr:rowOff>29854</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0383500" y="1261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46381</xdr:rowOff>
    </xdr:from>
    <xdr:ext cx="59901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34795" y="12390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104033</xdr:rowOff>
    </xdr:from>
    <xdr:to>
      <xdr:col>102</xdr:col>
      <xdr:colOff>165100</xdr:colOff>
      <xdr:row>75</xdr:row>
      <xdr:rowOff>34183</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19494500" y="1279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50710</xdr:rowOff>
    </xdr:from>
    <xdr:ext cx="59901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45795" y="12566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35645</xdr:rowOff>
    </xdr:from>
    <xdr:to>
      <xdr:col>98</xdr:col>
      <xdr:colOff>38100</xdr:colOff>
      <xdr:row>74</xdr:row>
      <xdr:rowOff>137245</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8605500" y="1272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153772</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56795" y="1249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4" name="前年度繰上充用金グラフ枠">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6" name="前年度繰上充用金最小値テキスト">
          <a:extLst>
            <a:ext uri="{FF2B5EF4-FFF2-40B4-BE49-F238E27FC236}">
              <a16:creationId xmlns:a16="http://schemas.microsoft.com/office/drawing/2014/main" id="{00000000-0008-0000-0600-00007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8" name="前年度繰上充用金最大値テキスト">
          <a:extLst>
            <a:ext uri="{FF2B5EF4-FFF2-40B4-BE49-F238E27FC236}">
              <a16:creationId xmlns:a16="http://schemas.microsoft.com/office/drawing/2014/main" id="{00000000-0008-0000-0600-00007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1" name="前年度繰上充用金平均値テキスト">
          <a:extLst>
            <a:ext uri="{FF2B5EF4-FFF2-40B4-BE49-F238E27FC236}">
              <a16:creationId xmlns:a16="http://schemas.microsoft.com/office/drawing/2014/main" id="{00000000-0008-0000-0600-00007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フローチャート: 判断 891">
          <a:extLst>
            <a:ext uri="{FF2B5EF4-FFF2-40B4-BE49-F238E27FC236}">
              <a16:creationId xmlns:a16="http://schemas.microsoft.com/office/drawing/2014/main" id="{00000000-0008-0000-0600-00007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楕円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0" name="前年度繰上充用金該当値テキスト">
          <a:extLst>
            <a:ext uri="{FF2B5EF4-FFF2-40B4-BE49-F238E27FC236}">
              <a16:creationId xmlns:a16="http://schemas.microsoft.com/office/drawing/2014/main" id="{00000000-0008-0000-0600-00008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0" name="正方形/長方形 919">
          <a:extLst>
            <a:ext uri="{FF2B5EF4-FFF2-40B4-BE49-F238E27FC236}">
              <a16:creationId xmlns:a16="http://schemas.microsoft.com/office/drawing/2014/main" id="{00000000-0008-0000-0600-00009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615,237</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円となっており、類似団体平均と比較して一人当たりコストが高い状況となっている。これは、近年の施設整備事業（</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元：高齢者住宅建設事業、道の駅改修事業、木材ヤード整備事業）の増加等によるものであり、前年度決算と比較すると住民一人あたり、</a:t>
          </a:r>
          <a:r>
            <a:rPr kumimoji="1" lang="en-US" altLang="ja-JP" sz="1300">
              <a:latin typeface="ＭＳ Ｐゴシック" panose="020B0600070205080204" pitchFamily="50" charset="-128"/>
              <a:ea typeface="ＭＳ Ｐゴシック" panose="020B0600070205080204" pitchFamily="50" charset="-128"/>
            </a:rPr>
            <a:t>236,463</a:t>
          </a:r>
          <a:r>
            <a:rPr kumimoji="1" lang="ja-JP" altLang="en-US" sz="1300">
              <a:latin typeface="ＭＳ Ｐゴシック" panose="020B0600070205080204" pitchFamily="50" charset="-128"/>
              <a:ea typeface="ＭＳ Ｐゴシック" panose="020B0600070205080204" pitchFamily="50" charset="-128"/>
            </a:rPr>
            <a:t>円の増加となっている。令和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年度以降も施設整備事業を集中的に継続していくが、事業の取捨選択を行い事業費の過大とならないよう努め、整備完了後は維持補修費及び物件費の減少を目指いしていく。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群馬県神流町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1,799
1,790
114.60
3,729,581
3,276,068
125,356
1,598,185
2,418,480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53877</xdr:rowOff>
    </xdr:from>
    <xdr:to>
      <xdr:col>24</xdr:col>
      <xdr:colOff>62865</xdr:colOff>
      <xdr:row>38</xdr:row>
      <xdr:rowOff>142018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368827"/>
          <a:ext cx="1270" cy="128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145845</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60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142018</xdr:rowOff>
    </xdr:from>
    <xdr:to>
      <xdr:col>24</xdr:col>
      <xdr:colOff>152400</xdr:colOff>
      <xdr:row>38</xdr:row>
      <xdr:rowOff>142018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5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554</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514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86,756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53877</xdr:rowOff>
    </xdr:from>
    <xdr:to>
      <xdr:col>24</xdr:col>
      <xdr:colOff>152400</xdr:colOff>
      <xdr:row>31</xdr:row>
      <xdr:rowOff>53877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368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167638</xdr:rowOff>
    </xdr:from>
    <xdr:to>
      <xdr:col>24</xdr:col>
      <xdr:colOff>63500</xdr:colOff>
      <xdr:row>37</xdr:row>
      <xdr:rowOff>10149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3797300" y="6339838"/>
          <a:ext cx="838200" cy="13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92048</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435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113621</xdr:rowOff>
    </xdr:from>
    <xdr:to>
      <xdr:col>24</xdr:col>
      <xdr:colOff>114300</xdr:colOff>
      <xdr:row>38</xdr:row>
      <xdr:rowOff>43771</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5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167638</xdr:rowOff>
    </xdr:from>
    <xdr:to>
      <xdr:col>19</xdr:col>
      <xdr:colOff>177800</xdr:colOff>
      <xdr:row>37</xdr:row>
      <xdr:rowOff>27196</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339838"/>
          <a:ext cx="889000" cy="31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118242</xdr:rowOff>
    </xdr:from>
    <xdr:to>
      <xdr:col>20</xdr:col>
      <xdr:colOff>38100</xdr:colOff>
      <xdr:row>38</xdr:row>
      <xdr:rowOff>48392</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39519</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55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27196</xdr:rowOff>
    </xdr:from>
    <xdr:to>
      <xdr:col>15</xdr:col>
      <xdr:colOff>50800</xdr:colOff>
      <xdr:row>37</xdr:row>
      <xdr:rowOff>31327</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370846"/>
          <a:ext cx="889000" cy="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125215</xdr:rowOff>
    </xdr:from>
    <xdr:to>
      <xdr:col>15</xdr:col>
      <xdr:colOff>101600</xdr:colOff>
      <xdr:row>38</xdr:row>
      <xdr:rowOff>55365</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46492</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6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31327</xdr:rowOff>
    </xdr:from>
    <xdr:to>
      <xdr:col>10</xdr:col>
      <xdr:colOff>114300</xdr:colOff>
      <xdr:row>37</xdr:row>
      <xdr:rowOff>53175</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374977"/>
          <a:ext cx="889000" cy="2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129297</xdr:rowOff>
    </xdr:from>
    <xdr:to>
      <xdr:col>10</xdr:col>
      <xdr:colOff>165100</xdr:colOff>
      <xdr:row>38</xdr:row>
      <xdr:rowOff>59447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50574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5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127746</xdr:rowOff>
    </xdr:from>
    <xdr:to>
      <xdr:col>6</xdr:col>
      <xdr:colOff>38100</xdr:colOff>
      <xdr:row>38</xdr:row>
      <xdr:rowOff>57896</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49023</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56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130799</xdr:rowOff>
    </xdr:from>
    <xdr:to>
      <xdr:col>24</xdr:col>
      <xdr:colOff>114300</xdr:colOff>
      <xdr:row>37</xdr:row>
      <xdr:rowOff>60949</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30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153676</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15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116838</xdr:rowOff>
    </xdr:from>
    <xdr:to>
      <xdr:col>20</xdr:col>
      <xdr:colOff>38100</xdr:colOff>
      <xdr:row>37</xdr:row>
      <xdr:rowOff>46988</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28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63515</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06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147846</xdr:rowOff>
    </xdr:from>
    <xdr:to>
      <xdr:col>15</xdr:col>
      <xdr:colOff>101600</xdr:colOff>
      <xdr:row>37</xdr:row>
      <xdr:rowOff>77996</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32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94523</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09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151977</xdr:rowOff>
    </xdr:from>
    <xdr:to>
      <xdr:col>10</xdr:col>
      <xdr:colOff>165100</xdr:colOff>
      <xdr:row>37</xdr:row>
      <xdr:rowOff>82127</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32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98654</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09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2375</xdr:rowOff>
    </xdr:from>
    <xdr:to>
      <xdr:col>6</xdr:col>
      <xdr:colOff>38100</xdr:colOff>
      <xdr:row>37</xdr:row>
      <xdr:rowOff>103975</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34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120502</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12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86121</xdr:rowOff>
    </xdr:from>
    <xdr:to>
      <xdr:col>24</xdr:col>
      <xdr:colOff>62865</xdr:colOff>
      <xdr:row>58</xdr:row>
      <xdr:rowOff>104815</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658621"/>
          <a:ext cx="1270" cy="1390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108642</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5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104815</xdr:rowOff>
    </xdr:from>
    <xdr:to>
      <xdr:col>24</xdr:col>
      <xdr:colOff>152400</xdr:colOff>
      <xdr:row>58</xdr:row>
      <xdr:rowOff>104815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48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32798</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4338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1,182,188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86121</xdr:rowOff>
    </xdr:from>
    <xdr:to>
      <xdr:col>24</xdr:col>
      <xdr:colOff>152400</xdr:colOff>
      <xdr:row>50</xdr:row>
      <xdr:rowOff>86121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658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65418</xdr:rowOff>
    </xdr:from>
    <xdr:to>
      <xdr:col>24</xdr:col>
      <xdr:colOff>63500</xdr:colOff>
      <xdr:row>57</xdr:row>
      <xdr:rowOff>6121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666618"/>
          <a:ext cx="838200" cy="11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6006</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778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27579</xdr:rowOff>
    </xdr:from>
    <xdr:to>
      <xdr:col>24</xdr:col>
      <xdr:colOff>114300</xdr:colOff>
      <xdr:row>57</xdr:row>
      <xdr:rowOff>129179</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80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6121</xdr:rowOff>
    </xdr:from>
    <xdr:to>
      <xdr:col>19</xdr:col>
      <xdr:colOff>177800</xdr:colOff>
      <xdr:row>57</xdr:row>
      <xdr:rowOff>51992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778771"/>
          <a:ext cx="889000" cy="45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137440</xdr:rowOff>
    </xdr:from>
    <xdr:to>
      <xdr:col>20</xdr:col>
      <xdr:colOff>38100</xdr:colOff>
      <xdr:row>57</xdr:row>
      <xdr:rowOff>67590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73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58717</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831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133784</xdr:rowOff>
    </xdr:from>
    <xdr:to>
      <xdr:col>15</xdr:col>
      <xdr:colOff>50800</xdr:colOff>
      <xdr:row>57</xdr:row>
      <xdr:rowOff>51992</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734984"/>
          <a:ext cx="889000" cy="89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135290</xdr:rowOff>
    </xdr:from>
    <xdr:to>
      <xdr:col>15</xdr:col>
      <xdr:colOff>101600</xdr:colOff>
      <xdr:row>57</xdr:row>
      <xdr:rowOff>65440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73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81967</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511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133784</xdr:rowOff>
    </xdr:from>
    <xdr:to>
      <xdr:col>10</xdr:col>
      <xdr:colOff>114300</xdr:colOff>
      <xdr:row>57</xdr:row>
      <xdr:rowOff>54827</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734984"/>
          <a:ext cx="889000" cy="92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36900</xdr:rowOff>
    </xdr:from>
    <xdr:to>
      <xdr:col>10</xdr:col>
      <xdr:colOff>165100</xdr:colOff>
      <xdr:row>57</xdr:row>
      <xdr:rowOff>138500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0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129627</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9902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47158</xdr:rowOff>
    </xdr:from>
    <xdr:to>
      <xdr:col>6</xdr:col>
      <xdr:colOff>38100</xdr:colOff>
      <xdr:row>57</xdr:row>
      <xdr:rowOff>148758</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819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139885</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9912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14618</xdr:rowOff>
    </xdr:from>
    <xdr:to>
      <xdr:col>24</xdr:col>
      <xdr:colOff>114300</xdr:colOff>
      <xdr:row>56</xdr:row>
      <xdr:rowOff>116218</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61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37495</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467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126771</xdr:rowOff>
    </xdr:from>
    <xdr:to>
      <xdr:col>20</xdr:col>
      <xdr:colOff>38100</xdr:colOff>
      <xdr:row>57</xdr:row>
      <xdr:rowOff>56921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72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73448</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50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1192</xdr:rowOff>
    </xdr:from>
    <xdr:to>
      <xdr:col>15</xdr:col>
      <xdr:colOff>101600</xdr:colOff>
      <xdr:row>57</xdr:row>
      <xdr:rowOff>102792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77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93919</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9866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82984</xdr:rowOff>
    </xdr:from>
    <xdr:to>
      <xdr:col>10</xdr:col>
      <xdr:colOff>165100</xdr:colOff>
      <xdr:row>57</xdr:row>
      <xdr:rowOff>13134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68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29661</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9459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4027</xdr:rowOff>
    </xdr:from>
    <xdr:to>
      <xdr:col>6</xdr:col>
      <xdr:colOff>38100</xdr:colOff>
      <xdr:row>57</xdr:row>
      <xdr:rowOff>105627</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77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122154</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9551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26667</xdr:rowOff>
    </xdr:from>
    <xdr:to>
      <xdr:col>24</xdr:col>
      <xdr:colOff>62865</xdr:colOff>
      <xdr:row>78</xdr:row>
      <xdr:rowOff>69233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199617"/>
          <a:ext cx="1270" cy="1242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73060</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446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69233</xdr:rowOff>
    </xdr:from>
    <xdr:to>
      <xdr:col>24</xdr:col>
      <xdr:colOff>152400</xdr:colOff>
      <xdr:row>78</xdr:row>
      <xdr:rowOff>69233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442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144794</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97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321,056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26667</xdr:rowOff>
    </xdr:from>
    <xdr:to>
      <xdr:col>24</xdr:col>
      <xdr:colOff>152400</xdr:colOff>
      <xdr:row>71</xdr:row>
      <xdr:rowOff>26667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19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117029</xdr:rowOff>
    </xdr:from>
    <xdr:to>
      <xdr:col>24</xdr:col>
      <xdr:colOff>63500</xdr:colOff>
      <xdr:row>74</xdr:row>
      <xdr:rowOff>127728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3797300" y="12804329"/>
          <a:ext cx="838200" cy="1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26943</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885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48516</xdr:rowOff>
    </xdr:from>
    <xdr:to>
      <xdr:col>24</xdr:col>
      <xdr:colOff>114300</xdr:colOff>
      <xdr:row>75</xdr:row>
      <xdr:rowOff>150116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907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117029</xdr:rowOff>
    </xdr:from>
    <xdr:to>
      <xdr:col>19</xdr:col>
      <xdr:colOff>177800</xdr:colOff>
      <xdr:row>74</xdr:row>
      <xdr:rowOff>121660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2804329"/>
          <a:ext cx="889000" cy="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164364</xdr:rowOff>
    </xdr:from>
    <xdr:to>
      <xdr:col>20</xdr:col>
      <xdr:colOff>38100</xdr:colOff>
      <xdr:row>76</xdr:row>
      <xdr:rowOff>94514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302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85641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3115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121660</xdr:rowOff>
    </xdr:from>
    <xdr:to>
      <xdr:col>15</xdr:col>
      <xdr:colOff>50800</xdr:colOff>
      <xdr:row>74</xdr:row>
      <xdr:rowOff>131346</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2808960"/>
          <a:ext cx="889000" cy="9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106339</xdr:rowOff>
    </xdr:from>
    <xdr:to>
      <xdr:col>15</xdr:col>
      <xdr:colOff>101600</xdr:colOff>
      <xdr:row>76</xdr:row>
      <xdr:rowOff>36489</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296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27616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3057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131346</xdr:rowOff>
    </xdr:from>
    <xdr:to>
      <xdr:col>10</xdr:col>
      <xdr:colOff>114300</xdr:colOff>
      <xdr:row>75</xdr:row>
      <xdr:rowOff>69193</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2818646"/>
          <a:ext cx="889000" cy="10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139943</xdr:rowOff>
    </xdr:from>
    <xdr:to>
      <xdr:col>10</xdr:col>
      <xdr:colOff>165100</xdr:colOff>
      <xdr:row>76</xdr:row>
      <xdr:rowOff>70093</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299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61220</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3091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16120</xdr:rowOff>
    </xdr:from>
    <xdr:to>
      <xdr:col>6</xdr:col>
      <xdr:colOff>38100</xdr:colOff>
      <xdr:row>76</xdr:row>
      <xdr:rowOff>117720</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04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108847</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3139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76928</xdr:rowOff>
    </xdr:from>
    <xdr:to>
      <xdr:col>24</xdr:col>
      <xdr:colOff>114300</xdr:colOff>
      <xdr:row>75</xdr:row>
      <xdr:rowOff>7078</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276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99805</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615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66229</xdr:rowOff>
    </xdr:from>
    <xdr:to>
      <xdr:col>20</xdr:col>
      <xdr:colOff>38100</xdr:colOff>
      <xdr:row>74</xdr:row>
      <xdr:rowOff>167829</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275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12906</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2528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70860</xdr:rowOff>
    </xdr:from>
    <xdr:to>
      <xdr:col>15</xdr:col>
      <xdr:colOff>101600</xdr:colOff>
      <xdr:row>75</xdr:row>
      <xdr:rowOff>1010</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275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17537</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2533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80546</xdr:rowOff>
    </xdr:from>
    <xdr:to>
      <xdr:col>10</xdr:col>
      <xdr:colOff>165100</xdr:colOff>
      <xdr:row>75</xdr:row>
      <xdr:rowOff>10696</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276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27223</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2543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18393</xdr:rowOff>
    </xdr:from>
    <xdr:to>
      <xdr:col>6</xdr:col>
      <xdr:colOff>38100</xdr:colOff>
      <xdr:row>75</xdr:row>
      <xdr:rowOff>119993</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287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136520</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2652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37667</xdr:rowOff>
    </xdr:from>
    <xdr:to>
      <xdr:col>24</xdr:col>
      <xdr:colOff>62865</xdr:colOff>
      <xdr:row>99</xdr:row>
      <xdr:rowOff>2305</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639617"/>
          <a:ext cx="1270" cy="1336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6132</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7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2305</xdr:rowOff>
    </xdr:from>
    <xdr:to>
      <xdr:col>24</xdr:col>
      <xdr:colOff>152400</xdr:colOff>
      <xdr:row>99</xdr:row>
      <xdr:rowOff>2305</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75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155794</xdr:rowOff>
    </xdr:from>
    <xdr:ext cx="690189"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4148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1,085,340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37667</xdr:rowOff>
    </xdr:from>
    <xdr:to>
      <xdr:col>24</xdr:col>
      <xdr:colOff>152400</xdr:colOff>
      <xdr:row>91</xdr:row>
      <xdr:rowOff>37667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63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126744</xdr:rowOff>
    </xdr:from>
    <xdr:to>
      <xdr:col>24</xdr:col>
      <xdr:colOff>63500</xdr:colOff>
      <xdr:row>97</xdr:row>
      <xdr:rowOff>154175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757394"/>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25861</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827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47434</xdr:rowOff>
    </xdr:from>
    <xdr:to>
      <xdr:col>24</xdr:col>
      <xdr:colOff>114300</xdr:colOff>
      <xdr:row>98</xdr:row>
      <xdr:rowOff>149034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84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146569</xdr:rowOff>
    </xdr:from>
    <xdr:to>
      <xdr:col>19</xdr:col>
      <xdr:colOff>177800</xdr:colOff>
      <xdr:row>97</xdr:row>
      <xdr:rowOff>154175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908300" y="16777219"/>
          <a:ext cx="889000" cy="7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58227</xdr:rowOff>
    </xdr:from>
    <xdr:to>
      <xdr:col>20</xdr:col>
      <xdr:colOff>38100</xdr:colOff>
      <xdr:row>98</xdr:row>
      <xdr:rowOff>159827</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86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150954</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95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146569</xdr:rowOff>
    </xdr:from>
    <xdr:to>
      <xdr:col>15</xdr:col>
      <xdr:colOff>50800</xdr:colOff>
      <xdr:row>98</xdr:row>
      <xdr:rowOff>9837</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777219"/>
          <a:ext cx="889000" cy="34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58606</xdr:rowOff>
    </xdr:from>
    <xdr:to>
      <xdr:col>15</xdr:col>
      <xdr:colOff>101600</xdr:colOff>
      <xdr:row>98</xdr:row>
      <xdr:rowOff>160206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6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151333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95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37393</xdr:rowOff>
    </xdr:from>
    <xdr:to>
      <xdr:col>10</xdr:col>
      <xdr:colOff>114300</xdr:colOff>
      <xdr:row>98</xdr:row>
      <xdr:rowOff>9837</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668043"/>
          <a:ext cx="889000" cy="14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55919</xdr:rowOff>
    </xdr:from>
    <xdr:to>
      <xdr:col>10</xdr:col>
      <xdr:colOff>165100</xdr:colOff>
      <xdr:row>98</xdr:row>
      <xdr:rowOff>157519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5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148646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95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58680</xdr:rowOff>
    </xdr:from>
    <xdr:to>
      <xdr:col>6</xdr:col>
      <xdr:colOff>38100</xdr:colOff>
      <xdr:row>98</xdr:row>
      <xdr:rowOff>160280</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6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151407</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95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75944</xdr:rowOff>
    </xdr:from>
    <xdr:to>
      <xdr:col>24</xdr:col>
      <xdr:colOff>114300</xdr:colOff>
      <xdr:row>98</xdr:row>
      <xdr:rowOff>6094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70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98821</xdr:rowOff>
    </xdr:from>
    <xdr:ext cx="599010"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558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103375</xdr:rowOff>
    </xdr:from>
    <xdr:to>
      <xdr:col>20</xdr:col>
      <xdr:colOff>38100</xdr:colOff>
      <xdr:row>98</xdr:row>
      <xdr:rowOff>33525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73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50052</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497795" y="16509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95769</xdr:rowOff>
    </xdr:from>
    <xdr:to>
      <xdr:col>15</xdr:col>
      <xdr:colOff>101600</xdr:colOff>
      <xdr:row>98</xdr:row>
      <xdr:rowOff>25919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72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42446</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08795" y="16501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130487</xdr:rowOff>
    </xdr:from>
    <xdr:to>
      <xdr:col>10</xdr:col>
      <xdr:colOff>165100</xdr:colOff>
      <xdr:row>98</xdr:row>
      <xdr:rowOff>60637</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76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77164</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19795" y="16536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158043</xdr:rowOff>
    </xdr:from>
    <xdr:to>
      <xdr:col>6</xdr:col>
      <xdr:colOff>38100</xdr:colOff>
      <xdr:row>97</xdr:row>
      <xdr:rowOff>88193</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61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104720</xdr:rowOff>
    </xdr:from>
    <xdr:ext cx="599010"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30795" y="16392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114808</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429758"/>
          <a:ext cx="1270" cy="1301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61485</xdr:rowOff>
    </xdr:from>
    <xdr:ext cx="534377"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20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114808</xdr:rowOff>
    </xdr:from>
    <xdr:to>
      <xdr:col>55</xdr:col>
      <xdr:colOff>88900</xdr:colOff>
      <xdr:row>31</xdr:row>
      <xdr:rowOff>114808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42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54754</xdr:rowOff>
    </xdr:from>
    <xdr:ext cx="469744"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398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31877</xdr:rowOff>
    </xdr:from>
    <xdr:to>
      <xdr:col>55</xdr:col>
      <xdr:colOff>50800</xdr:colOff>
      <xdr:row>38</xdr:row>
      <xdr:rowOff>133477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4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32893</xdr:rowOff>
    </xdr:from>
    <xdr:to>
      <xdr:col>50</xdr:col>
      <xdr:colOff>165100</xdr:colOff>
      <xdr:row>38</xdr:row>
      <xdr:rowOff>134493</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151020</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04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3556</xdr:rowOff>
    </xdr:from>
    <xdr:to>
      <xdr:col>46</xdr:col>
      <xdr:colOff>38100</xdr:colOff>
      <xdr:row>38</xdr:row>
      <xdr:rowOff>105156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121683</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15428" y="629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140843</xdr:rowOff>
    </xdr:from>
    <xdr:to>
      <xdr:col>41</xdr:col>
      <xdr:colOff>101600</xdr:colOff>
      <xdr:row>38</xdr:row>
      <xdr:rowOff>70993</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87520</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26428" y="625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3937</xdr:rowOff>
    </xdr:from>
    <xdr:to>
      <xdr:col>36</xdr:col>
      <xdr:colOff>165100</xdr:colOff>
      <xdr:row>37</xdr:row>
      <xdr:rowOff>105537</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122064</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37428" y="612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41373</xdr:rowOff>
    </xdr:from>
    <xdr:to>
      <xdr:col>54</xdr:col>
      <xdr:colOff>189865</xdr:colOff>
      <xdr:row>58</xdr:row>
      <xdr:rowOff>19100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85323"/>
          <a:ext cx="1270" cy="117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22927</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996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19100</xdr:rowOff>
    </xdr:from>
    <xdr:to>
      <xdr:col>55</xdr:col>
      <xdr:colOff>88900</xdr:colOff>
      <xdr:row>58</xdr:row>
      <xdr:rowOff>19100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996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159500</xdr:rowOff>
    </xdr:from>
    <xdr:ext cx="690189"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605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2,072,050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41373</xdr:rowOff>
    </xdr:from>
    <xdr:to>
      <xdr:col>55</xdr:col>
      <xdr:colOff>88900</xdr:colOff>
      <xdr:row>51</xdr:row>
      <xdr:rowOff>41373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8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105976</xdr:rowOff>
    </xdr:from>
    <xdr:to>
      <xdr:col>55</xdr:col>
      <xdr:colOff>0</xdr:colOff>
      <xdr:row>57</xdr:row>
      <xdr:rowOff>129851</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878626"/>
          <a:ext cx="838200" cy="2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56332</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8289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77905</xdr:rowOff>
    </xdr:from>
    <xdr:to>
      <xdr:col>55</xdr:col>
      <xdr:colOff>50800</xdr:colOff>
      <xdr:row>58</xdr:row>
      <xdr:rowOff>8055</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5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129851</xdr:rowOff>
    </xdr:from>
    <xdr:to>
      <xdr:col>50</xdr:col>
      <xdr:colOff>114300</xdr:colOff>
      <xdr:row>57</xdr:row>
      <xdr:rowOff>132285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902501"/>
          <a:ext cx="889000" cy="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84951</xdr:rowOff>
    </xdr:from>
    <xdr:to>
      <xdr:col>50</xdr:col>
      <xdr:colOff>165100</xdr:colOff>
      <xdr:row>58</xdr:row>
      <xdr:rowOff>15101</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85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6228</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95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132285</xdr:rowOff>
    </xdr:from>
    <xdr:to>
      <xdr:col>45</xdr:col>
      <xdr:colOff>177800</xdr:colOff>
      <xdr:row>57</xdr:row>
      <xdr:rowOff>144346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904935"/>
          <a:ext cx="889000" cy="1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83524</xdr:rowOff>
    </xdr:from>
    <xdr:to>
      <xdr:col>46</xdr:col>
      <xdr:colOff>38100</xdr:colOff>
      <xdr:row>58</xdr:row>
      <xdr:rowOff>13674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85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4801</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94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142504</xdr:rowOff>
    </xdr:from>
    <xdr:to>
      <xdr:col>41</xdr:col>
      <xdr:colOff>50800</xdr:colOff>
      <xdr:row>57</xdr:row>
      <xdr:rowOff>144346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9915154"/>
          <a:ext cx="889000" cy="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87439</xdr:rowOff>
    </xdr:from>
    <xdr:to>
      <xdr:col>41</xdr:col>
      <xdr:colOff>101600</xdr:colOff>
      <xdr:row>58</xdr:row>
      <xdr:rowOff>17589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8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34116</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635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88126</xdr:rowOff>
    </xdr:from>
    <xdr:to>
      <xdr:col>36</xdr:col>
      <xdr:colOff>165100</xdr:colOff>
      <xdr:row>58</xdr:row>
      <xdr:rowOff>18276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860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34803</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636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55176</xdr:rowOff>
    </xdr:from>
    <xdr:to>
      <xdr:col>55</xdr:col>
      <xdr:colOff>50800</xdr:colOff>
      <xdr:row>57</xdr:row>
      <xdr:rowOff>156776</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82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14553</xdr:rowOff>
    </xdr:from>
    <xdr:ext cx="599010"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615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79051</xdr:rowOff>
    </xdr:from>
    <xdr:to>
      <xdr:col>50</xdr:col>
      <xdr:colOff>165100</xdr:colOff>
      <xdr:row>58</xdr:row>
      <xdr:rowOff>9201</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85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25728</xdr:rowOff>
    </xdr:from>
    <xdr:ext cx="59901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39795" y="9626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81485</xdr:rowOff>
    </xdr:from>
    <xdr:to>
      <xdr:col>46</xdr:col>
      <xdr:colOff>38100</xdr:colOff>
      <xdr:row>58</xdr:row>
      <xdr:rowOff>11635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85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28162</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50795" y="9629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93546</xdr:rowOff>
    </xdr:from>
    <xdr:to>
      <xdr:col>41</xdr:col>
      <xdr:colOff>101600</xdr:colOff>
      <xdr:row>58</xdr:row>
      <xdr:rowOff>23696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8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14823</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95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91704</xdr:rowOff>
    </xdr:from>
    <xdr:to>
      <xdr:col>36</xdr:col>
      <xdr:colOff>165100</xdr:colOff>
      <xdr:row>58</xdr:row>
      <xdr:rowOff>21854</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86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12981</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95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166940</xdr:rowOff>
    </xdr:from>
    <xdr:to>
      <xdr:col>54</xdr:col>
      <xdr:colOff>189865</xdr:colOff>
      <xdr:row>78</xdr:row>
      <xdr:rowOff>134652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339890"/>
          <a:ext cx="1270" cy="1167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138479</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511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134652</xdr:rowOff>
    </xdr:from>
    <xdr:to>
      <xdr:col>55</xdr:col>
      <xdr:colOff>88900</xdr:colOff>
      <xdr:row>78</xdr:row>
      <xdr:rowOff>134652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50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113617</xdr:rowOff>
    </xdr:from>
    <xdr:ext cx="599010"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211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513,084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166940</xdr:rowOff>
    </xdr:from>
    <xdr:to>
      <xdr:col>55</xdr:col>
      <xdr:colOff>88900</xdr:colOff>
      <xdr:row>71</xdr:row>
      <xdr:rowOff>166940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33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7869</xdr:rowOff>
    </xdr:from>
    <xdr:to>
      <xdr:col>55</xdr:col>
      <xdr:colOff>0</xdr:colOff>
      <xdr:row>74</xdr:row>
      <xdr:rowOff>163166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2695169"/>
          <a:ext cx="838200" cy="155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135013</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3366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156586</xdr:rowOff>
    </xdr:from>
    <xdr:to>
      <xdr:col>55</xdr:col>
      <xdr:colOff>50800</xdr:colOff>
      <xdr:row>78</xdr:row>
      <xdr:rowOff>86736</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5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7869</xdr:rowOff>
    </xdr:from>
    <xdr:to>
      <xdr:col>50</xdr:col>
      <xdr:colOff>114300</xdr:colOff>
      <xdr:row>76</xdr:row>
      <xdr:rowOff>99755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2695169"/>
          <a:ext cx="889000" cy="434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148960</xdr:rowOff>
    </xdr:from>
    <xdr:to>
      <xdr:col>50</xdr:col>
      <xdr:colOff>165100</xdr:colOff>
      <xdr:row>78</xdr:row>
      <xdr:rowOff>79110</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5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70237</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44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99755</xdr:rowOff>
    </xdr:from>
    <xdr:to>
      <xdr:col>45</xdr:col>
      <xdr:colOff>177800</xdr:colOff>
      <xdr:row>77</xdr:row>
      <xdr:rowOff>109330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129955"/>
          <a:ext cx="889000" cy="18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126589</xdr:rowOff>
    </xdr:from>
    <xdr:to>
      <xdr:col>46</xdr:col>
      <xdr:colOff>38100</xdr:colOff>
      <xdr:row>78</xdr:row>
      <xdr:rowOff>56739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2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47866</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42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62092</xdr:rowOff>
    </xdr:from>
    <xdr:to>
      <xdr:col>41</xdr:col>
      <xdr:colOff>50800</xdr:colOff>
      <xdr:row>77</xdr:row>
      <xdr:rowOff>109330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263742"/>
          <a:ext cx="889000" cy="4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162226</xdr:rowOff>
    </xdr:from>
    <xdr:to>
      <xdr:col>41</xdr:col>
      <xdr:colOff>101600</xdr:colOff>
      <xdr:row>78</xdr:row>
      <xdr:rowOff>92376</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6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83503</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45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165033</xdr:rowOff>
    </xdr:from>
    <xdr:to>
      <xdr:col>36</xdr:col>
      <xdr:colOff>165100</xdr:colOff>
      <xdr:row>78</xdr:row>
      <xdr:rowOff>95183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6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86310</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45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112366</xdr:rowOff>
    </xdr:from>
    <xdr:to>
      <xdr:col>55</xdr:col>
      <xdr:colOff>50800</xdr:colOff>
      <xdr:row>75</xdr:row>
      <xdr:rowOff>42516</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279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135243</xdr:rowOff>
    </xdr:from>
    <xdr:ext cx="599010"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2651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128519</xdr:rowOff>
    </xdr:from>
    <xdr:to>
      <xdr:col>50</xdr:col>
      <xdr:colOff>165100</xdr:colOff>
      <xdr:row>74</xdr:row>
      <xdr:rowOff>58669</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264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72</xdr:row>
      <xdr:rowOff>75196</xdr:rowOff>
    </xdr:from>
    <xdr:ext cx="59901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39795" y="12419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48955</xdr:rowOff>
    </xdr:from>
    <xdr:to>
      <xdr:col>46</xdr:col>
      <xdr:colOff>38100</xdr:colOff>
      <xdr:row>76</xdr:row>
      <xdr:rowOff>150555</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07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167081</xdr:rowOff>
    </xdr:from>
    <xdr:ext cx="59901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50795" y="12854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58530</xdr:rowOff>
    </xdr:from>
    <xdr:to>
      <xdr:col>41</xdr:col>
      <xdr:colOff>101600</xdr:colOff>
      <xdr:row>77</xdr:row>
      <xdr:rowOff>160130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26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5207</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303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11292</xdr:rowOff>
    </xdr:from>
    <xdr:to>
      <xdr:col>36</xdr:col>
      <xdr:colOff>165100</xdr:colOff>
      <xdr:row>77</xdr:row>
      <xdr:rowOff>112892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21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129419</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672795" y="12988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80707</xdr:rowOff>
    </xdr:from>
    <xdr:to>
      <xdr:col>54</xdr:col>
      <xdr:colOff>189865</xdr:colOff>
      <xdr:row>98</xdr:row>
      <xdr:rowOff>65199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682657"/>
          <a:ext cx="1270" cy="1184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69026</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7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65199</xdr:rowOff>
    </xdr:from>
    <xdr:to>
      <xdr:col>55</xdr:col>
      <xdr:colOff>88900</xdr:colOff>
      <xdr:row>98</xdr:row>
      <xdr:rowOff>65199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6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27384</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457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350,484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80707</xdr:rowOff>
    </xdr:from>
    <xdr:to>
      <xdr:col>55</xdr:col>
      <xdr:colOff>88900</xdr:colOff>
      <xdr:row>91</xdr:row>
      <xdr:rowOff>80707</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682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150242</xdr:rowOff>
    </xdr:from>
    <xdr:to>
      <xdr:col>55</xdr:col>
      <xdr:colOff>0</xdr:colOff>
      <xdr:row>96</xdr:row>
      <xdr:rowOff>167920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266542"/>
          <a:ext cx="838200" cy="360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25988</xdr:rowOff>
    </xdr:from>
    <xdr:ext cx="599010"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485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47561</xdr:rowOff>
    </xdr:from>
    <xdr:to>
      <xdr:col>55</xdr:col>
      <xdr:colOff>50800</xdr:colOff>
      <xdr:row>96</xdr:row>
      <xdr:rowOff>149161</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50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83614</xdr:rowOff>
    </xdr:from>
    <xdr:to>
      <xdr:col>50</xdr:col>
      <xdr:colOff>114300</xdr:colOff>
      <xdr:row>96</xdr:row>
      <xdr:rowOff>167920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8750300" y="16371364"/>
          <a:ext cx="889000" cy="255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24343</xdr:rowOff>
    </xdr:from>
    <xdr:to>
      <xdr:col>50</xdr:col>
      <xdr:colOff>165100</xdr:colOff>
      <xdr:row>96</xdr:row>
      <xdr:rowOff>125943</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48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142470</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39795" y="16258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83614</xdr:rowOff>
    </xdr:from>
    <xdr:to>
      <xdr:col>45</xdr:col>
      <xdr:colOff>177800</xdr:colOff>
      <xdr:row>96</xdr:row>
      <xdr:rowOff>137620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6371364"/>
          <a:ext cx="889000" cy="22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106311</xdr:rowOff>
    </xdr:from>
    <xdr:to>
      <xdr:col>46</xdr:col>
      <xdr:colOff>38100</xdr:colOff>
      <xdr:row>96</xdr:row>
      <xdr:rowOff>36461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39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27588</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50795" y="1648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137620</xdr:rowOff>
    </xdr:from>
    <xdr:to>
      <xdr:col>41</xdr:col>
      <xdr:colOff>50800</xdr:colOff>
      <xdr:row>97</xdr:row>
      <xdr:rowOff>25583</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596820"/>
          <a:ext cx="889000" cy="5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9705</xdr:rowOff>
    </xdr:from>
    <xdr:to>
      <xdr:col>41</xdr:col>
      <xdr:colOff>101600</xdr:colOff>
      <xdr:row>96</xdr:row>
      <xdr:rowOff>111305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46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127832</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61795" y="16244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145836</xdr:rowOff>
    </xdr:from>
    <xdr:to>
      <xdr:col>36</xdr:col>
      <xdr:colOff>165100</xdr:colOff>
      <xdr:row>96</xdr:row>
      <xdr:rowOff>75986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43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92513</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672795" y="16208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99442</xdr:rowOff>
    </xdr:from>
    <xdr:to>
      <xdr:col>55</xdr:col>
      <xdr:colOff>50800</xdr:colOff>
      <xdr:row>95</xdr:row>
      <xdr:rowOff>29592</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21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122319</xdr:rowOff>
    </xdr:from>
    <xdr:ext cx="599010"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067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117120</xdr:rowOff>
    </xdr:from>
    <xdr:to>
      <xdr:col>50</xdr:col>
      <xdr:colOff>165100</xdr:colOff>
      <xdr:row>97</xdr:row>
      <xdr:rowOff>47270</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57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38397</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39795" y="16669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32814</xdr:rowOff>
    </xdr:from>
    <xdr:to>
      <xdr:col>46</xdr:col>
      <xdr:colOff>38100</xdr:colOff>
      <xdr:row>95</xdr:row>
      <xdr:rowOff>134414</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32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150941</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50795" y="16095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86820</xdr:rowOff>
    </xdr:from>
    <xdr:to>
      <xdr:col>41</xdr:col>
      <xdr:colOff>101600</xdr:colOff>
      <xdr:row>97</xdr:row>
      <xdr:rowOff>16970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54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8097</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61795" y="16638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146233</xdr:rowOff>
    </xdr:from>
    <xdr:to>
      <xdr:col>36</xdr:col>
      <xdr:colOff>165100</xdr:colOff>
      <xdr:row>97</xdr:row>
      <xdr:rowOff>76383</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60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67510</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69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68445</xdr:rowOff>
    </xdr:from>
    <xdr:to>
      <xdr:col>85</xdr:col>
      <xdr:colOff>126364</xdr:colOff>
      <xdr:row>38</xdr:row>
      <xdr:rowOff>102955</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211945"/>
          <a:ext cx="1269" cy="1406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106782</xdr:rowOff>
    </xdr:from>
    <xdr:ext cx="469744"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62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102955</xdr:rowOff>
    </xdr:from>
    <xdr:to>
      <xdr:col>86</xdr:col>
      <xdr:colOff>25400</xdr:colOff>
      <xdr:row>38</xdr:row>
      <xdr:rowOff>102955</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618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15122</xdr:rowOff>
    </xdr:from>
    <xdr:ext cx="599010"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4987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315,585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68445</xdr:rowOff>
    </xdr:from>
    <xdr:to>
      <xdr:col>86</xdr:col>
      <xdr:colOff>25400</xdr:colOff>
      <xdr:row>30</xdr:row>
      <xdr:rowOff>68445</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211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18528</xdr:rowOff>
    </xdr:from>
    <xdr:to>
      <xdr:col>85</xdr:col>
      <xdr:colOff>127000</xdr:colOff>
      <xdr:row>37</xdr:row>
      <xdr:rowOff>20746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5481300" y="6362178"/>
          <a:ext cx="838200" cy="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137097</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1378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114220</xdr:rowOff>
    </xdr:from>
    <xdr:to>
      <xdr:col>85</xdr:col>
      <xdr:colOff>177800</xdr:colOff>
      <xdr:row>37</xdr:row>
      <xdr:rowOff>44370</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28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20746</xdr:rowOff>
    </xdr:from>
    <xdr:to>
      <xdr:col>81</xdr:col>
      <xdr:colOff>50800</xdr:colOff>
      <xdr:row>37</xdr:row>
      <xdr:rowOff>35006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4592300" y="6364396"/>
          <a:ext cx="889000" cy="14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10056</xdr:rowOff>
    </xdr:from>
    <xdr:to>
      <xdr:col>81</xdr:col>
      <xdr:colOff>101600</xdr:colOff>
      <xdr:row>37</xdr:row>
      <xdr:rowOff>111656</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353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102783</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644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35006</xdr:rowOff>
    </xdr:from>
    <xdr:to>
      <xdr:col>76</xdr:col>
      <xdr:colOff>114300</xdr:colOff>
      <xdr:row>37</xdr:row>
      <xdr:rowOff>50468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3703300" y="6378656"/>
          <a:ext cx="889000" cy="15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61025</xdr:rowOff>
    </xdr:from>
    <xdr:to>
      <xdr:col>76</xdr:col>
      <xdr:colOff>165100</xdr:colOff>
      <xdr:row>37</xdr:row>
      <xdr:rowOff>162624</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40467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153751</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49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157897</xdr:rowOff>
    </xdr:from>
    <xdr:to>
      <xdr:col>71</xdr:col>
      <xdr:colOff>177800</xdr:colOff>
      <xdr:row>37</xdr:row>
      <xdr:rowOff>50468</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814300" y="6330097"/>
          <a:ext cx="889000" cy="6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37397</xdr:rowOff>
    </xdr:from>
    <xdr:to>
      <xdr:col>72</xdr:col>
      <xdr:colOff>38100</xdr:colOff>
      <xdr:row>37</xdr:row>
      <xdr:rowOff>138997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38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130123</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47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147659</xdr:rowOff>
    </xdr:from>
    <xdr:to>
      <xdr:col>67</xdr:col>
      <xdr:colOff>101600</xdr:colOff>
      <xdr:row>37</xdr:row>
      <xdr:rowOff>77809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31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68936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41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139178</xdr:rowOff>
    </xdr:from>
    <xdr:to>
      <xdr:col>85</xdr:col>
      <xdr:colOff>177800</xdr:colOff>
      <xdr:row>37</xdr:row>
      <xdr:rowOff>69328</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31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117605</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28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141396</xdr:rowOff>
    </xdr:from>
    <xdr:to>
      <xdr:col>81</xdr:col>
      <xdr:colOff>101600</xdr:colOff>
      <xdr:row>37</xdr:row>
      <xdr:rowOff>71546</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631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88073</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608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155656</xdr:rowOff>
    </xdr:from>
    <xdr:to>
      <xdr:col>76</xdr:col>
      <xdr:colOff>165100</xdr:colOff>
      <xdr:row>37</xdr:row>
      <xdr:rowOff>85806</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32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102333</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10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171118</xdr:rowOff>
    </xdr:from>
    <xdr:to>
      <xdr:col>72</xdr:col>
      <xdr:colOff>38100</xdr:colOff>
      <xdr:row>37</xdr:row>
      <xdr:rowOff>101268</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343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117795</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11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107097</xdr:rowOff>
    </xdr:from>
    <xdr:to>
      <xdr:col>67</xdr:col>
      <xdr:colOff>101600</xdr:colOff>
      <xdr:row>37</xdr:row>
      <xdr:rowOff>37247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27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53774</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05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122753</xdr:rowOff>
    </xdr:from>
    <xdr:to>
      <xdr:col>85</xdr:col>
      <xdr:colOff>126364</xdr:colOff>
      <xdr:row>58</xdr:row>
      <xdr:rowOff>12815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523803"/>
          <a:ext cx="1269" cy="1433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16642</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9960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12815</xdr:rowOff>
    </xdr:from>
    <xdr:to>
      <xdr:col>86</xdr:col>
      <xdr:colOff>25400</xdr:colOff>
      <xdr:row>58</xdr:row>
      <xdr:rowOff>12815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995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69430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29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429,448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122753</xdr:rowOff>
    </xdr:from>
    <xdr:to>
      <xdr:col>86</xdr:col>
      <xdr:colOff>25400</xdr:colOff>
      <xdr:row>49</xdr:row>
      <xdr:rowOff>122753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523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55023</xdr:rowOff>
    </xdr:from>
    <xdr:to>
      <xdr:col>85</xdr:col>
      <xdr:colOff>127000</xdr:colOff>
      <xdr:row>57</xdr:row>
      <xdr:rowOff>78576</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827673"/>
          <a:ext cx="838200" cy="2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109567</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539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86690</xdr:rowOff>
    </xdr:from>
    <xdr:to>
      <xdr:col>85</xdr:col>
      <xdr:colOff>177800</xdr:colOff>
      <xdr:row>57</xdr:row>
      <xdr:rowOff>16840</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6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124609</xdr:rowOff>
    </xdr:from>
    <xdr:to>
      <xdr:col>81</xdr:col>
      <xdr:colOff>50800</xdr:colOff>
      <xdr:row>57</xdr:row>
      <xdr:rowOff>55023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4592300" y="9040009"/>
          <a:ext cx="889000" cy="787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89083</xdr:rowOff>
    </xdr:from>
    <xdr:to>
      <xdr:col>81</xdr:col>
      <xdr:colOff>101600</xdr:colOff>
      <xdr:row>57</xdr:row>
      <xdr:rowOff>19233</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69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35760</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465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124609</xdr:rowOff>
    </xdr:from>
    <xdr:to>
      <xdr:col>76</xdr:col>
      <xdr:colOff>114300</xdr:colOff>
      <xdr:row>56</xdr:row>
      <xdr:rowOff>108020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040009"/>
          <a:ext cx="889000" cy="66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40833</xdr:rowOff>
    </xdr:from>
    <xdr:to>
      <xdr:col>76</xdr:col>
      <xdr:colOff>165100</xdr:colOff>
      <xdr:row>56</xdr:row>
      <xdr:rowOff>142433</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64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133560</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734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108020</xdr:rowOff>
    </xdr:from>
    <xdr:to>
      <xdr:col>71</xdr:col>
      <xdr:colOff>177800</xdr:colOff>
      <xdr:row>57</xdr:row>
      <xdr:rowOff>133421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709220"/>
          <a:ext cx="889000" cy="196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101043</xdr:rowOff>
    </xdr:from>
    <xdr:to>
      <xdr:col>72</xdr:col>
      <xdr:colOff>38100</xdr:colOff>
      <xdr:row>57</xdr:row>
      <xdr:rowOff>31193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0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22320</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794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140621</xdr:rowOff>
    </xdr:from>
    <xdr:to>
      <xdr:col>67</xdr:col>
      <xdr:colOff>101600</xdr:colOff>
      <xdr:row>57</xdr:row>
      <xdr:rowOff>70771</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4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87298</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7111" y="951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27776</xdr:rowOff>
    </xdr:from>
    <xdr:to>
      <xdr:col>85</xdr:col>
      <xdr:colOff>177800</xdr:colOff>
      <xdr:row>57</xdr:row>
      <xdr:rowOff>129376</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80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114153</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715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4223</xdr:rowOff>
    </xdr:from>
    <xdr:to>
      <xdr:col>81</xdr:col>
      <xdr:colOff>101600</xdr:colOff>
      <xdr:row>57</xdr:row>
      <xdr:rowOff>105823</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77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96950</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86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73809</xdr:rowOff>
    </xdr:from>
    <xdr:to>
      <xdr:col>76</xdr:col>
      <xdr:colOff>165100</xdr:colOff>
      <xdr:row>53</xdr:row>
      <xdr:rowOff>3959</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898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51</xdr:row>
      <xdr:rowOff>20486</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292795" y="8764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57220</xdr:rowOff>
    </xdr:from>
    <xdr:to>
      <xdr:col>72</xdr:col>
      <xdr:colOff>38100</xdr:colOff>
      <xdr:row>56</xdr:row>
      <xdr:rowOff>158820</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65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3897</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03795" y="9433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82621</xdr:rowOff>
    </xdr:from>
    <xdr:to>
      <xdr:col>67</xdr:col>
      <xdr:colOff>101600</xdr:colOff>
      <xdr:row>58</xdr:row>
      <xdr:rowOff>12771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85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3898</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94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158146</xdr:rowOff>
    </xdr:from>
    <xdr:to>
      <xdr:col>85</xdr:col>
      <xdr:colOff>126364</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1988196"/>
          <a:ext cx="1269" cy="1600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72308</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616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104823</xdr:rowOff>
    </xdr:from>
    <xdr:ext cx="599010"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1763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840,317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158146</xdr:rowOff>
    </xdr:from>
    <xdr:to>
      <xdr:col>86</xdr:col>
      <xdr:colOff>25400</xdr:colOff>
      <xdr:row>69</xdr:row>
      <xdr:rowOff>158146</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198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152464</xdr:rowOff>
    </xdr:from>
    <xdr:to>
      <xdr:col>85</xdr:col>
      <xdr:colOff>127000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5481300" y="13525564"/>
          <a:ext cx="838200" cy="63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116758</xdr:rowOff>
    </xdr:from>
    <xdr:ext cx="534377"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489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138331</xdr:rowOff>
    </xdr:from>
    <xdr:to>
      <xdr:col>85</xdr:col>
      <xdr:colOff>177800</xdr:colOff>
      <xdr:row>79</xdr:row>
      <xdr:rowOff>68481</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51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141585</xdr:rowOff>
    </xdr:from>
    <xdr:to>
      <xdr:col>81</xdr:col>
      <xdr:colOff>101600</xdr:colOff>
      <xdr:row>79</xdr:row>
      <xdr:rowOff>71735</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51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88262</xdr:rowOff>
    </xdr:from>
    <xdr:ext cx="534377"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14111" y="1328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144042</xdr:rowOff>
    </xdr:from>
    <xdr:to>
      <xdr:col>76</xdr:col>
      <xdr:colOff>165100</xdr:colOff>
      <xdr:row>79</xdr:row>
      <xdr:rowOff>74192</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51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90719</xdr:rowOff>
    </xdr:from>
    <xdr:ext cx="534377"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25111" y="1329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148416</xdr:rowOff>
    </xdr:from>
    <xdr:to>
      <xdr:col>72</xdr:col>
      <xdr:colOff>38100</xdr:colOff>
      <xdr:row>79</xdr:row>
      <xdr:rowOff>78566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52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95093</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68428" y="13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142061</xdr:rowOff>
    </xdr:from>
    <xdr:to>
      <xdr:col>67</xdr:col>
      <xdr:colOff>101600</xdr:colOff>
      <xdr:row>79</xdr:row>
      <xdr:rowOff>72211</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5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88738</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47111" y="1329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101664</xdr:rowOff>
    </xdr:from>
    <xdr:to>
      <xdr:col>85</xdr:col>
      <xdr:colOff>177800</xdr:colOff>
      <xdr:row>79</xdr:row>
      <xdr:rowOff>31814</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347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61041</xdr:rowOff>
    </xdr:from>
    <xdr:ext cx="534377"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26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80963</xdr:rowOff>
    </xdr:from>
    <xdr:to>
      <xdr:col>85</xdr:col>
      <xdr:colOff>126364</xdr:colOff>
      <xdr:row>99</xdr:row>
      <xdr:rowOff>96713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511463"/>
          <a:ext cx="1269" cy="1558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100540</xdr:rowOff>
    </xdr:from>
    <xdr:ext cx="378565"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7074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96713</xdr:rowOff>
    </xdr:from>
    <xdr:to>
      <xdr:col>86</xdr:col>
      <xdr:colOff>25400</xdr:colOff>
      <xdr:row>99</xdr:row>
      <xdr:rowOff>96713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7070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27640</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286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477,986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80963</xdr:rowOff>
    </xdr:from>
    <xdr:to>
      <xdr:col>86</xdr:col>
      <xdr:colOff>25400</xdr:colOff>
      <xdr:row>90</xdr:row>
      <xdr:rowOff>80963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51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135317</xdr:rowOff>
    </xdr:from>
    <xdr:to>
      <xdr:col>85</xdr:col>
      <xdr:colOff>127000</xdr:colOff>
      <xdr:row>96</xdr:row>
      <xdr:rowOff>143788</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5481300" y="16594517"/>
          <a:ext cx="838200" cy="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165854</xdr:rowOff>
    </xdr:from>
    <xdr:ext cx="599010"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625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15977</xdr:rowOff>
    </xdr:from>
    <xdr:to>
      <xdr:col>85</xdr:col>
      <xdr:colOff>177800</xdr:colOff>
      <xdr:row>97</xdr:row>
      <xdr:rowOff>117577</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64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143788</xdr:rowOff>
    </xdr:from>
    <xdr:to>
      <xdr:col>81</xdr:col>
      <xdr:colOff>50800</xdr:colOff>
      <xdr:row>96</xdr:row>
      <xdr:rowOff>153099</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4592300" y="16602988"/>
          <a:ext cx="889000" cy="9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42935</xdr:rowOff>
    </xdr:from>
    <xdr:to>
      <xdr:col>81</xdr:col>
      <xdr:colOff>101600</xdr:colOff>
      <xdr:row>97</xdr:row>
      <xdr:rowOff>144535</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67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135662</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181795" y="16766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153099</xdr:rowOff>
    </xdr:from>
    <xdr:to>
      <xdr:col>76</xdr:col>
      <xdr:colOff>114300</xdr:colOff>
      <xdr:row>97</xdr:row>
      <xdr:rowOff>43058</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3703300" y="16612299"/>
          <a:ext cx="889000" cy="6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44914</xdr:rowOff>
    </xdr:from>
    <xdr:to>
      <xdr:col>76</xdr:col>
      <xdr:colOff>165100</xdr:colOff>
      <xdr:row>97</xdr:row>
      <xdr:rowOff>146514</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67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137641</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292795" y="16768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40808</xdr:rowOff>
    </xdr:from>
    <xdr:to>
      <xdr:col>71</xdr:col>
      <xdr:colOff>177800</xdr:colOff>
      <xdr:row>97</xdr:row>
      <xdr:rowOff>43058</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814300" y="16671458"/>
          <a:ext cx="889000" cy="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42968</xdr:rowOff>
    </xdr:from>
    <xdr:to>
      <xdr:col>72</xdr:col>
      <xdr:colOff>38100</xdr:colOff>
      <xdr:row>97</xdr:row>
      <xdr:rowOff>144568</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67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135695</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03795" y="16766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24746</xdr:rowOff>
    </xdr:from>
    <xdr:to>
      <xdr:col>67</xdr:col>
      <xdr:colOff>101600</xdr:colOff>
      <xdr:row>97</xdr:row>
      <xdr:rowOff>126346</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65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117473</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14795" y="16748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84517</xdr:rowOff>
    </xdr:from>
    <xdr:to>
      <xdr:col>85</xdr:col>
      <xdr:colOff>177800</xdr:colOff>
      <xdr:row>97</xdr:row>
      <xdr:rowOff>14667</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54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107394</xdr:rowOff>
    </xdr:from>
    <xdr:ext cx="599010"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395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92988</xdr:rowOff>
    </xdr:from>
    <xdr:to>
      <xdr:col>81</xdr:col>
      <xdr:colOff>101600</xdr:colOff>
      <xdr:row>97</xdr:row>
      <xdr:rowOff>23138</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55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39665</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181795" y="16327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102299</xdr:rowOff>
    </xdr:from>
    <xdr:to>
      <xdr:col>76</xdr:col>
      <xdr:colOff>165100</xdr:colOff>
      <xdr:row>97</xdr:row>
      <xdr:rowOff>32449</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56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48976</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292795" y="16336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163708</xdr:rowOff>
    </xdr:from>
    <xdr:to>
      <xdr:col>72</xdr:col>
      <xdr:colOff>38100</xdr:colOff>
      <xdr:row>97</xdr:row>
      <xdr:rowOff>93858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62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110385</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03795" y="16398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161458</xdr:rowOff>
    </xdr:from>
    <xdr:to>
      <xdr:col>67</xdr:col>
      <xdr:colOff>101600</xdr:colOff>
      <xdr:row>97</xdr:row>
      <xdr:rowOff>91608</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62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108135</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14795" y="16395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24028</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167528"/>
          <a:ext cx="1269" cy="1487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142155</xdr:rowOff>
    </xdr:from>
    <xdr:ext cx="469744"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494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24028</xdr:rowOff>
    </xdr:from>
    <xdr:to>
      <xdr:col>116</xdr:col>
      <xdr:colOff>152400</xdr:colOff>
      <xdr:row>30</xdr:row>
      <xdr:rowOff>24028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16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42316</xdr:rowOff>
    </xdr:from>
    <xdr:to>
      <xdr:col>116</xdr:col>
      <xdr:colOff>63500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1323300" y="5871616"/>
          <a:ext cx="838200" cy="78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67327</xdr:rowOff>
    </xdr:from>
    <xdr:ext cx="249299"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582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17576</xdr:rowOff>
    </xdr:from>
    <xdr:to>
      <xdr:col>112</xdr:col>
      <xdr:colOff>38100</xdr:colOff>
      <xdr:row>38</xdr:row>
      <xdr:rowOff>119176</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53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135704</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3079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154737</xdr:rowOff>
    </xdr:from>
    <xdr:to>
      <xdr:col>107</xdr:col>
      <xdr:colOff>101600</xdr:colOff>
      <xdr:row>37</xdr:row>
      <xdr:rowOff>84887</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32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101414</xdr:rowOff>
    </xdr:from>
    <xdr:ext cx="469744"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199428" y="610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72034</xdr:rowOff>
    </xdr:from>
    <xdr:to>
      <xdr:col>102</xdr:col>
      <xdr:colOff>114300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5729884"/>
          <a:ext cx="889000" cy="92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47295</xdr:rowOff>
    </xdr:from>
    <xdr:to>
      <xdr:col>102</xdr:col>
      <xdr:colOff>165100</xdr:colOff>
      <xdr:row>38</xdr:row>
      <xdr:rowOff>148895</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5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165422</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6337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54839</xdr:rowOff>
    </xdr:from>
    <xdr:to>
      <xdr:col>98</xdr:col>
      <xdr:colOff>38100</xdr:colOff>
      <xdr:row>38</xdr:row>
      <xdr:rowOff>156439</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569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147566</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6626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162966</xdr:rowOff>
    </xdr:from>
    <xdr:to>
      <xdr:col>116</xdr:col>
      <xdr:colOff>114300</xdr:colOff>
      <xdr:row>34</xdr:row>
      <xdr:rowOff>93116</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582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14393</xdr:rowOff>
    </xdr:from>
    <xdr:ext cx="469744"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567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21234</xdr:rowOff>
    </xdr:from>
    <xdr:to>
      <xdr:col>98</xdr:col>
      <xdr:colOff>38100</xdr:colOff>
      <xdr:row>33</xdr:row>
      <xdr:rowOff>122834</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567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31</xdr:row>
      <xdr:rowOff>139361</xdr:rowOff>
    </xdr:from>
    <xdr:ext cx="469744"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21428" y="5454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effectLst/>
              <a:latin typeface="ＭＳ Ｐゴシック" panose="020B0600070205080204" pitchFamily="50" charset="-128"/>
              <a:ea typeface="ＭＳ Ｐゴシック" panose="020B0600070205080204" pitchFamily="50" charset="-128"/>
            </a:rPr>
            <a:t>　土木費は住民一人あたり、</a:t>
          </a:r>
          <a:r>
            <a:rPr lang="en-US" altLang="ja-JP" sz="1300">
              <a:effectLst/>
              <a:latin typeface="ＭＳ Ｐゴシック" panose="020B0600070205080204" pitchFamily="50" charset="-128"/>
              <a:ea typeface="ＭＳ Ｐゴシック" panose="020B0600070205080204" pitchFamily="50" charset="-128"/>
            </a:rPr>
            <a:t>197,233</a:t>
          </a:r>
          <a:r>
            <a:rPr lang="ja-JP" altLang="en-US" sz="1300">
              <a:effectLst/>
              <a:latin typeface="ＭＳ Ｐゴシック" panose="020B0600070205080204" pitchFamily="50" charset="-128"/>
              <a:ea typeface="ＭＳ Ｐゴシック" panose="020B0600070205080204" pitchFamily="50" charset="-128"/>
            </a:rPr>
            <a:t>円となっている。昨年度は住民一人あたり</a:t>
          </a:r>
          <a:r>
            <a:rPr lang="en-US" altLang="ja-JP" sz="1300">
              <a:effectLst/>
              <a:latin typeface="ＭＳ Ｐゴシック" panose="020B0600070205080204" pitchFamily="50" charset="-128"/>
              <a:ea typeface="ＭＳ Ｐゴシック" panose="020B0600070205080204" pitchFamily="50" charset="-128"/>
            </a:rPr>
            <a:t>102,593</a:t>
          </a:r>
          <a:r>
            <a:rPr lang="ja-JP" altLang="en-US" sz="1300">
              <a:effectLst/>
              <a:latin typeface="ＭＳ Ｐゴシック" panose="020B0600070205080204" pitchFamily="50" charset="-128"/>
              <a:ea typeface="ＭＳ Ｐゴシック" panose="020B0600070205080204" pitchFamily="50" charset="-128"/>
            </a:rPr>
            <a:t>円で、</a:t>
          </a:r>
          <a:r>
            <a:rPr lang="en-US" altLang="ja-JP" sz="1300">
              <a:effectLst/>
              <a:latin typeface="ＭＳ Ｐゴシック" panose="020B0600070205080204" pitchFamily="50" charset="-128"/>
              <a:ea typeface="ＭＳ Ｐゴシック" panose="020B0600070205080204" pitchFamily="50" charset="-128"/>
            </a:rPr>
            <a:t>92</a:t>
          </a:r>
          <a:r>
            <a:rPr lang="ja-JP" altLang="en-US" sz="1300">
              <a:effectLst/>
              <a:latin typeface="ＭＳ Ｐゴシック" panose="020B0600070205080204" pitchFamily="50" charset="-128"/>
              <a:ea typeface="ＭＳ Ｐゴシック" panose="020B0600070205080204" pitchFamily="50" charset="-128"/>
            </a:rPr>
            <a:t>％の増となっている。増加原因は高齢者住宅整備の新規事業分となっており、来年度は減少見込である。</a:t>
          </a:r>
          <a:endParaRPr lang="en-US" altLang="ja-JP" sz="1300">
            <a:effectLst/>
            <a:latin typeface="ＭＳ Ｐゴシック" panose="020B0600070205080204" pitchFamily="50" charset="-128"/>
            <a:ea typeface="ＭＳ Ｐゴシック" panose="020B0600070205080204" pitchFamily="50" charset="-128"/>
          </a:endParaRPr>
        </a:p>
        <a:p>
          <a:r>
            <a:rPr lang="ja-JP" altLang="en-US" sz="1300">
              <a:effectLst/>
              <a:latin typeface="ＭＳ Ｐゴシック" panose="020B0600070205080204" pitchFamily="50" charset="-128"/>
              <a:ea typeface="ＭＳ Ｐゴシック" panose="020B0600070205080204" pitchFamily="50" charset="-128"/>
            </a:rPr>
            <a:t>　災害復旧費は近年発生していなかったが、令和元年度に発生した台風</a:t>
          </a:r>
          <a:r>
            <a:rPr lang="en-US" altLang="ja-JP" sz="1300">
              <a:effectLst/>
              <a:latin typeface="ＭＳ Ｐゴシック" panose="020B0600070205080204" pitchFamily="50" charset="-128"/>
              <a:ea typeface="ＭＳ Ｐゴシック" panose="020B0600070205080204" pitchFamily="50" charset="-128"/>
            </a:rPr>
            <a:t>19</a:t>
          </a:r>
          <a:r>
            <a:rPr lang="ja-JP" altLang="en-US" sz="1300">
              <a:effectLst/>
              <a:latin typeface="ＭＳ Ｐゴシック" panose="020B0600070205080204" pitchFamily="50" charset="-128"/>
              <a:ea typeface="ＭＳ Ｐゴシック" panose="020B0600070205080204" pitchFamily="50" charset="-128"/>
            </a:rPr>
            <a:t>号の復旧事業として発生した経費であり、</a:t>
          </a:r>
          <a:r>
            <a:rPr lang="en-US" altLang="ja-JP" sz="1300">
              <a:effectLst/>
              <a:latin typeface="ＭＳ Ｐゴシック" panose="020B0600070205080204" pitchFamily="50" charset="-128"/>
              <a:ea typeface="ＭＳ Ｐゴシック" panose="020B0600070205080204" pitchFamily="50" charset="-128"/>
            </a:rPr>
            <a:t>R2</a:t>
          </a:r>
          <a:r>
            <a:rPr lang="ja-JP" altLang="en-US" sz="1300">
              <a:effectLst/>
              <a:latin typeface="ＭＳ Ｐゴシック" panose="020B0600070205080204" pitchFamily="50" charset="-128"/>
              <a:ea typeface="ＭＳ Ｐゴシック" panose="020B0600070205080204" pitchFamily="50" charset="-128"/>
            </a:rPr>
            <a:t>～</a:t>
          </a:r>
          <a:r>
            <a:rPr lang="en-US" altLang="ja-JP" sz="1300">
              <a:effectLst/>
              <a:latin typeface="ＭＳ Ｐゴシック" panose="020B0600070205080204" pitchFamily="50" charset="-128"/>
              <a:ea typeface="ＭＳ Ｐゴシック" panose="020B0600070205080204" pitchFamily="50" charset="-128"/>
            </a:rPr>
            <a:t>R3</a:t>
          </a:r>
          <a:r>
            <a:rPr lang="ja-JP" altLang="en-US" sz="1300">
              <a:effectLst/>
              <a:latin typeface="ＭＳ Ｐゴシック" panose="020B0600070205080204" pitchFamily="50" charset="-128"/>
              <a:ea typeface="ＭＳ Ｐゴシック" panose="020B0600070205080204" pitchFamily="50" charset="-128"/>
            </a:rPr>
            <a:t>年度までは計上見込である。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群馬県神流町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年度までは、適切な財源の確保と歳出の精査により、取崩しを回避していたが、平成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年度は老朽化による施設の整備のため大規模な事業を行い、財政調整基金を取り崩した。平成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年度以降も施設整備のための事業を予定しており、財政調整基金の取崩しが想定される。事務事業の見直し・統廃合など歳出の精査を行い、健全な行政運営に努めていく。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群馬県神流町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年度をﾋﾟｰｸに総額の連結実質黒字額は減少している</a:t>
          </a:r>
          <a:r>
            <a:rPr kumimoji="1" lang="ja-JP" altLang="en-US" sz="1100">
              <a:solidFill>
                <a:schemeClr val="dk1"/>
              </a:solidFill>
              <a:effectLst/>
              <a:latin typeface="+mn-lt"/>
              <a:ea typeface="+mn-ea"/>
              <a:cs typeface="+mn-cs"/>
            </a:rPr>
            <a:t>が、令和元年度は黒字額が大幅に増加している。これは繰越明許費に充当する財源分を財政調整基金から取崩して歳入を鑑みているため、数値として増加している。平成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年度に</a:t>
          </a:r>
          <a:r>
            <a:rPr kumimoji="1" lang="ja-JP" altLang="ja-JP" sz="1100">
              <a:solidFill>
                <a:schemeClr val="dk1"/>
              </a:solidFill>
              <a:effectLst/>
              <a:latin typeface="+mn-lt"/>
              <a:ea typeface="+mn-ea"/>
              <a:cs typeface="+mn-cs"/>
            </a:rPr>
            <a:t>一般会計の黒字額が減少している要因として、他会計への繰出金額の増加である。他会計の黒字額が増加しているのも、同じ要因である。</a:t>
          </a:r>
          <a:endParaRPr lang="ja-JP" altLang="ja-JP" sz="1400">
            <a:effectLst/>
          </a:endParaRPr>
        </a:p>
        <a:p>
          <a:r>
            <a:rPr kumimoji="1" lang="ja-JP" altLang="ja-JP" sz="1100">
              <a:solidFill>
                <a:schemeClr val="dk1"/>
              </a:solidFill>
              <a:effectLst/>
              <a:latin typeface="+mn-lt"/>
              <a:ea typeface="+mn-ea"/>
              <a:cs typeface="+mn-cs"/>
            </a:rPr>
            <a:t>今後は、歳入額の確実な見込を行い、独立採算の原則に立ち返り、一般会計からの繰入金額の減少に努める。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A7" workbookViewId="0">
      <selection activeCell="L19" sqref="L19:V19"/>
    </sheetView>
  </sheetViews>
  <sheetFormatPr defaultColWidth="0" defaultRowHeight="11" zeroHeight="1" x14ac:dyDescent="0.2"/>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x14ac:dyDescent="0.2">
      <c r="A1" s="186"/>
      <c r="B1" s="439" t="s">
        <v>79</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 thickBot="1" x14ac:dyDescent="0.25">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0" t="s">
        <v>81</v>
      </c>
      <c r="C3" s="441"/>
      <c r="D3" s="441"/>
      <c r="E3" s="442"/>
      <c r="F3" s="442"/>
      <c r="G3" s="442"/>
      <c r="H3" s="442"/>
      <c r="I3" s="442"/>
      <c r="J3" s="442"/>
      <c r="K3" s="442"/>
      <c r="L3" s="442" t="s">
        <v>82</v>
      </c>
      <c r="M3" s="442"/>
      <c r="N3" s="442"/>
      <c r="O3" s="442"/>
      <c r="P3" s="442"/>
      <c r="Q3" s="442"/>
      <c r="R3" s="449"/>
      <c r="S3" s="449"/>
      <c r="T3" s="449"/>
      <c r="U3" s="449"/>
      <c r="V3" s="450"/>
      <c r="W3" s="424" t="s">
        <v>83</v>
      </c>
      <c r="X3" s="425"/>
      <c r="Y3" s="425"/>
      <c r="Z3" s="425"/>
      <c r="AA3" s="425"/>
      <c r="AB3" s="441"/>
      <c r="AC3" s="449" t="s">
        <v>84</v>
      </c>
      <c r="AD3" s="425"/>
      <c r="AE3" s="425"/>
      <c r="AF3" s="425"/>
      <c r="AG3" s="425"/>
      <c r="AH3" s="425"/>
      <c r="AI3" s="425"/>
      <c r="AJ3" s="425"/>
      <c r="AK3" s="425"/>
      <c r="AL3" s="426"/>
      <c r="AM3" s="424" t="s">
        <v>85</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86</v>
      </c>
      <c r="BO3" s="425"/>
      <c r="BP3" s="425"/>
      <c r="BQ3" s="425"/>
      <c r="BR3" s="425"/>
      <c r="BS3" s="425"/>
      <c r="BT3" s="425"/>
      <c r="BU3" s="426"/>
      <c r="BV3" s="424" t="s">
        <v>87</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88</v>
      </c>
      <c r="CU3" s="425"/>
      <c r="CV3" s="425"/>
      <c r="CW3" s="425"/>
      <c r="CX3" s="425"/>
      <c r="CY3" s="425"/>
      <c r="CZ3" s="425"/>
      <c r="DA3" s="426"/>
      <c r="DB3" s="424" t="s">
        <v>89</v>
      </c>
      <c r="DC3" s="425"/>
      <c r="DD3" s="425"/>
      <c r="DE3" s="425"/>
      <c r="DF3" s="425"/>
      <c r="DG3" s="425"/>
      <c r="DH3" s="425"/>
      <c r="DI3" s="426"/>
      <c r="DJ3" s="186"/>
      <c r="DK3" s="186"/>
      <c r="DL3" s="186"/>
      <c r="DM3" s="186"/>
      <c r="DN3" s="186"/>
      <c r="DO3" s="186"/>
    </row>
    <row r="4" spans="1:119" ht="18.75" customHeight="1" x14ac:dyDescent="0.2">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90</v>
      </c>
      <c r="AZ4" s="428"/>
      <c r="BA4" s="428"/>
      <c r="BB4" s="428"/>
      <c r="BC4" s="428"/>
      <c r="BD4" s="428"/>
      <c r="BE4" s="428"/>
      <c r="BF4" s="428"/>
      <c r="BG4" s="428"/>
      <c r="BH4" s="428"/>
      <c r="BI4" s="428"/>
      <c r="BJ4" s="428"/>
      <c r="BK4" s="428"/>
      <c r="BL4" s="428"/>
      <c r="BM4" s="429"/>
      <c r="BN4" s="430">
        <v>3729581</v>
      </c>
      <c r="BO4" s="431"/>
      <c r="BP4" s="431"/>
      <c r="BQ4" s="431"/>
      <c r="BR4" s="431"/>
      <c r="BS4" s="431"/>
      <c r="BT4" s="431"/>
      <c r="BU4" s="432"/>
      <c r="BV4" s="430">
        <v>3253437</v>
      </c>
      <c r="BW4" s="431"/>
      <c r="BX4" s="431"/>
      <c r="BY4" s="431"/>
      <c r="BZ4" s="431"/>
      <c r="CA4" s="431"/>
      <c r="CB4" s="431"/>
      <c r="CC4" s="432"/>
      <c r="CD4" s="433" t="s">
        <v>91</v>
      </c>
      <c r="CE4" s="434"/>
      <c r="CF4" s="434"/>
      <c r="CG4" s="434"/>
      <c r="CH4" s="434"/>
      <c r="CI4" s="434"/>
      <c r="CJ4" s="434"/>
      <c r="CK4" s="434"/>
      <c r="CL4" s="434"/>
      <c r="CM4" s="434"/>
      <c r="CN4" s="434"/>
      <c r="CO4" s="434"/>
      <c r="CP4" s="434"/>
      <c r="CQ4" s="434"/>
      <c r="CR4" s="434"/>
      <c r="CS4" s="435"/>
      <c r="CT4" s="436">
        <v>7.8</v>
      </c>
      <c r="CU4" s="437"/>
      <c r="CV4" s="437"/>
      <c r="CW4" s="437"/>
      <c r="CX4" s="437"/>
      <c r="CY4" s="437"/>
      <c r="CZ4" s="437"/>
      <c r="DA4" s="438"/>
      <c r="DB4" s="436">
        <v>2.4</v>
      </c>
      <c r="DC4" s="437"/>
      <c r="DD4" s="437"/>
      <c r="DE4" s="437"/>
      <c r="DF4" s="437"/>
      <c r="DG4" s="437"/>
      <c r="DH4" s="437"/>
      <c r="DI4" s="438"/>
      <c r="DJ4" s="186"/>
      <c r="DK4" s="186"/>
      <c r="DL4" s="186"/>
      <c r="DM4" s="186"/>
      <c r="DN4" s="186"/>
      <c r="DO4" s="186"/>
    </row>
    <row r="5" spans="1:119" ht="18.75" customHeight="1" x14ac:dyDescent="0.2">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92</v>
      </c>
      <c r="AN5" s="497"/>
      <c r="AO5" s="497"/>
      <c r="AP5" s="497"/>
      <c r="AQ5" s="497"/>
      <c r="AR5" s="497"/>
      <c r="AS5" s="497"/>
      <c r="AT5" s="498"/>
      <c r="AU5" s="499" t="s">
        <v>93</v>
      </c>
      <c r="AV5" s="500"/>
      <c r="AW5" s="500"/>
      <c r="AX5" s="500"/>
      <c r="AY5" s="501" t="s">
        <v>94</v>
      </c>
      <c r="AZ5" s="502"/>
      <c r="BA5" s="502"/>
      <c r="BB5" s="502"/>
      <c r="BC5" s="502"/>
      <c r="BD5" s="502"/>
      <c r="BE5" s="502"/>
      <c r="BF5" s="502"/>
      <c r="BG5" s="502"/>
      <c r="BH5" s="502"/>
      <c r="BI5" s="502"/>
      <c r="BJ5" s="502"/>
      <c r="BK5" s="502"/>
      <c r="BL5" s="502"/>
      <c r="BM5" s="503"/>
      <c r="BN5" s="467">
        <v>3276068</v>
      </c>
      <c r="BO5" s="468"/>
      <c r="BP5" s="468"/>
      <c r="BQ5" s="468"/>
      <c r="BR5" s="468"/>
      <c r="BS5" s="468"/>
      <c r="BT5" s="468"/>
      <c r="BU5" s="469"/>
      <c r="BV5" s="467">
        <v>2984552</v>
      </c>
      <c r="BW5" s="468"/>
      <c r="BX5" s="468"/>
      <c r="BY5" s="468"/>
      <c r="BZ5" s="468"/>
      <c r="CA5" s="468"/>
      <c r="CB5" s="468"/>
      <c r="CC5" s="469"/>
      <c r="CD5" s="470" t="s">
        <v>95</v>
      </c>
      <c r="CE5" s="471"/>
      <c r="CF5" s="471"/>
      <c r="CG5" s="471"/>
      <c r="CH5" s="471"/>
      <c r="CI5" s="471"/>
      <c r="CJ5" s="471"/>
      <c r="CK5" s="471"/>
      <c r="CL5" s="471"/>
      <c r="CM5" s="471"/>
      <c r="CN5" s="471"/>
      <c r="CO5" s="471"/>
      <c r="CP5" s="471"/>
      <c r="CQ5" s="471"/>
      <c r="CR5" s="471"/>
      <c r="CS5" s="472"/>
      <c r="CT5" s="464">
        <v>99</v>
      </c>
      <c r="CU5" s="465"/>
      <c r="CV5" s="465"/>
      <c r="CW5" s="465"/>
      <c r="CX5" s="465"/>
      <c r="CY5" s="465"/>
      <c r="CZ5" s="465"/>
      <c r="DA5" s="466"/>
      <c r="DB5" s="464">
        <v>98.5</v>
      </c>
      <c r="DC5" s="465"/>
      <c r="DD5" s="465"/>
      <c r="DE5" s="465"/>
      <c r="DF5" s="465"/>
      <c r="DG5" s="465"/>
      <c r="DH5" s="465"/>
      <c r="DI5" s="466"/>
      <c r="DJ5" s="186"/>
      <c r="DK5" s="186"/>
      <c r="DL5" s="186"/>
      <c r="DM5" s="186"/>
      <c r="DN5" s="186"/>
      <c r="DO5" s="186"/>
    </row>
    <row r="6" spans="1:119" ht="18.75" customHeight="1" x14ac:dyDescent="0.2">
      <c r="A6" s="187"/>
      <c r="B6" s="473" t="s">
        <v>96</v>
      </c>
      <c r="C6" s="474"/>
      <c r="D6" s="474"/>
      <c r="E6" s="475"/>
      <c r="F6" s="475"/>
      <c r="G6" s="475"/>
      <c r="H6" s="475"/>
      <c r="I6" s="475"/>
      <c r="J6" s="475"/>
      <c r="K6" s="475"/>
      <c r="L6" s="475" t="s">
        <v>97</v>
      </c>
      <c r="M6" s="475"/>
      <c r="N6" s="475"/>
      <c r="O6" s="475"/>
      <c r="P6" s="475"/>
      <c r="Q6" s="475"/>
      <c r="R6" s="479"/>
      <c r="S6" s="479"/>
      <c r="T6" s="479"/>
      <c r="U6" s="479"/>
      <c r="V6" s="480"/>
      <c r="W6" s="483" t="s">
        <v>98</v>
      </c>
      <c r="X6" s="484"/>
      <c r="Y6" s="484"/>
      <c r="Z6" s="484"/>
      <c r="AA6" s="484"/>
      <c r="AB6" s="474"/>
      <c r="AC6" s="487" t="s">
        <v>99</v>
      </c>
      <c r="AD6" s="488"/>
      <c r="AE6" s="488"/>
      <c r="AF6" s="488"/>
      <c r="AG6" s="488"/>
      <c r="AH6" s="488"/>
      <c r="AI6" s="488"/>
      <c r="AJ6" s="488"/>
      <c r="AK6" s="488"/>
      <c r="AL6" s="489"/>
      <c r="AM6" s="496" t="s">
        <v>100</v>
      </c>
      <c r="AN6" s="497"/>
      <c r="AO6" s="497"/>
      <c r="AP6" s="497"/>
      <c r="AQ6" s="497"/>
      <c r="AR6" s="497"/>
      <c r="AS6" s="497"/>
      <c r="AT6" s="498"/>
      <c r="AU6" s="499" t="s">
        <v>101</v>
      </c>
      <c r="AV6" s="500"/>
      <c r="AW6" s="500"/>
      <c r="AX6" s="500"/>
      <c r="AY6" s="501" t="s">
        <v>102</v>
      </c>
      <c r="AZ6" s="502"/>
      <c r="BA6" s="502"/>
      <c r="BB6" s="502"/>
      <c r="BC6" s="502"/>
      <c r="BD6" s="502"/>
      <c r="BE6" s="502"/>
      <c r="BF6" s="502"/>
      <c r="BG6" s="502"/>
      <c r="BH6" s="502"/>
      <c r="BI6" s="502"/>
      <c r="BJ6" s="502"/>
      <c r="BK6" s="502"/>
      <c r="BL6" s="502"/>
      <c r="BM6" s="503"/>
      <c r="BN6" s="467">
        <v>453513</v>
      </c>
      <c r="BO6" s="468"/>
      <c r="BP6" s="468"/>
      <c r="BQ6" s="468"/>
      <c r="BR6" s="468"/>
      <c r="BS6" s="468"/>
      <c r="BT6" s="468"/>
      <c r="BU6" s="469"/>
      <c r="BV6" s="467">
        <v>268885</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101.7</v>
      </c>
      <c r="CU6" s="505"/>
      <c r="CV6" s="505"/>
      <c r="CW6" s="505"/>
      <c r="CX6" s="505"/>
      <c r="CY6" s="505"/>
      <c r="CZ6" s="505"/>
      <c r="DA6" s="506"/>
      <c r="DB6" s="504">
        <v>102.2</v>
      </c>
      <c r="DC6" s="505"/>
      <c r="DD6" s="505"/>
      <c r="DE6" s="505"/>
      <c r="DF6" s="505"/>
      <c r="DG6" s="505"/>
      <c r="DH6" s="505"/>
      <c r="DI6" s="506"/>
      <c r="DJ6" s="186"/>
      <c r="DK6" s="186"/>
      <c r="DL6" s="186"/>
      <c r="DM6" s="186"/>
      <c r="DN6" s="186"/>
      <c r="DO6" s="186"/>
    </row>
    <row r="7" spans="1:119" ht="18.75" customHeight="1" x14ac:dyDescent="0.2">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105</v>
      </c>
      <c r="AV7" s="500"/>
      <c r="AW7" s="500"/>
      <c r="AX7" s="500"/>
      <c r="AY7" s="501" t="s">
        <v>106</v>
      </c>
      <c r="AZ7" s="502"/>
      <c r="BA7" s="502"/>
      <c r="BB7" s="502"/>
      <c r="BC7" s="502"/>
      <c r="BD7" s="502"/>
      <c r="BE7" s="502"/>
      <c r="BF7" s="502"/>
      <c r="BG7" s="502"/>
      <c r="BH7" s="502"/>
      <c r="BI7" s="502"/>
      <c r="BJ7" s="502"/>
      <c r="BK7" s="502"/>
      <c r="BL7" s="502"/>
      <c r="BM7" s="503"/>
      <c r="BN7" s="467">
        <v>328157</v>
      </c>
      <c r="BO7" s="468"/>
      <c r="BP7" s="468"/>
      <c r="BQ7" s="468"/>
      <c r="BR7" s="468"/>
      <c r="BS7" s="468"/>
      <c r="BT7" s="468"/>
      <c r="BU7" s="469"/>
      <c r="BV7" s="467">
        <v>229275</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1598185</v>
      </c>
      <c r="CU7" s="468"/>
      <c r="CV7" s="468"/>
      <c r="CW7" s="468"/>
      <c r="CX7" s="468"/>
      <c r="CY7" s="468"/>
      <c r="CZ7" s="468"/>
      <c r="DA7" s="469"/>
      <c r="DB7" s="467">
        <v>1621061</v>
      </c>
      <c r="DC7" s="468"/>
      <c r="DD7" s="468"/>
      <c r="DE7" s="468"/>
      <c r="DF7" s="468"/>
      <c r="DG7" s="468"/>
      <c r="DH7" s="468"/>
      <c r="DI7" s="469"/>
      <c r="DJ7" s="186"/>
      <c r="DK7" s="186"/>
      <c r="DL7" s="186"/>
      <c r="DM7" s="186"/>
      <c r="DN7" s="186"/>
      <c r="DO7" s="186"/>
    </row>
    <row r="8" spans="1:119" ht="18.75" customHeight="1" thickBot="1" x14ac:dyDescent="0.25">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109</v>
      </c>
      <c r="AV8" s="500"/>
      <c r="AW8" s="500"/>
      <c r="AX8" s="500"/>
      <c r="AY8" s="501" t="s">
        <v>110</v>
      </c>
      <c r="AZ8" s="502"/>
      <c r="BA8" s="502"/>
      <c r="BB8" s="502"/>
      <c r="BC8" s="502"/>
      <c r="BD8" s="502"/>
      <c r="BE8" s="502"/>
      <c r="BF8" s="502"/>
      <c r="BG8" s="502"/>
      <c r="BH8" s="502"/>
      <c r="BI8" s="502"/>
      <c r="BJ8" s="502"/>
      <c r="BK8" s="502"/>
      <c r="BL8" s="502"/>
      <c r="BM8" s="503"/>
      <c r="BN8" s="467">
        <v>125356</v>
      </c>
      <c r="BO8" s="468"/>
      <c r="BP8" s="468"/>
      <c r="BQ8" s="468"/>
      <c r="BR8" s="468"/>
      <c r="BS8" s="468"/>
      <c r="BT8" s="468"/>
      <c r="BU8" s="469"/>
      <c r="BV8" s="467">
        <v>39610</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0.13</v>
      </c>
      <c r="CU8" s="508"/>
      <c r="CV8" s="508"/>
      <c r="CW8" s="508"/>
      <c r="CX8" s="508"/>
      <c r="CY8" s="508"/>
      <c r="CZ8" s="508"/>
      <c r="DA8" s="509"/>
      <c r="DB8" s="507">
        <v>0.13</v>
      </c>
      <c r="DC8" s="508"/>
      <c r="DD8" s="508"/>
      <c r="DE8" s="508"/>
      <c r="DF8" s="508"/>
      <c r="DG8" s="508"/>
      <c r="DH8" s="508"/>
      <c r="DI8" s="509"/>
      <c r="DJ8" s="186"/>
      <c r="DK8" s="186"/>
      <c r="DL8" s="186"/>
      <c r="DM8" s="186"/>
      <c r="DN8" s="186"/>
      <c r="DO8" s="186"/>
    </row>
    <row r="9" spans="1:119" ht="18.75" customHeight="1" thickBot="1" x14ac:dyDescent="0.25">
      <c r="A9" s="187"/>
      <c r="B9" s="461" t="s">
        <v>112</v>
      </c>
      <c r="C9" s="462"/>
      <c r="D9" s="462"/>
      <c r="E9" s="462"/>
      <c r="F9" s="462"/>
      <c r="G9" s="462"/>
      <c r="H9" s="462"/>
      <c r="I9" s="462"/>
      <c r="J9" s="462"/>
      <c r="K9" s="510"/>
      <c r="L9" s="511" t="s">
        <v>113</v>
      </c>
      <c r="M9" s="512"/>
      <c r="N9" s="512"/>
      <c r="O9" s="512"/>
      <c r="P9" s="512"/>
      <c r="Q9" s="513"/>
      <c r="R9" s="514">
        <v>1954</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109</v>
      </c>
      <c r="AV9" s="500"/>
      <c r="AW9" s="500"/>
      <c r="AX9" s="500"/>
      <c r="AY9" s="501" t="s">
        <v>116</v>
      </c>
      <c r="AZ9" s="502"/>
      <c r="BA9" s="502"/>
      <c r="BB9" s="502"/>
      <c r="BC9" s="502"/>
      <c r="BD9" s="502"/>
      <c r="BE9" s="502"/>
      <c r="BF9" s="502"/>
      <c r="BG9" s="502"/>
      <c r="BH9" s="502"/>
      <c r="BI9" s="502"/>
      <c r="BJ9" s="502"/>
      <c r="BK9" s="502"/>
      <c r="BL9" s="502"/>
      <c r="BM9" s="503"/>
      <c r="BN9" s="467">
        <v>85746</v>
      </c>
      <c r="BO9" s="468"/>
      <c r="BP9" s="468"/>
      <c r="BQ9" s="468"/>
      <c r="BR9" s="468"/>
      <c r="BS9" s="468"/>
      <c r="BT9" s="468"/>
      <c r="BU9" s="469"/>
      <c r="BV9" s="467">
        <v>-17530</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10.7</v>
      </c>
      <c r="CU9" s="465"/>
      <c r="CV9" s="465"/>
      <c r="CW9" s="465"/>
      <c r="CX9" s="465"/>
      <c r="CY9" s="465"/>
      <c r="CZ9" s="465"/>
      <c r="DA9" s="466"/>
      <c r="DB9" s="464">
        <v>10.8</v>
      </c>
      <c r="DC9" s="465"/>
      <c r="DD9" s="465"/>
      <c r="DE9" s="465"/>
      <c r="DF9" s="465"/>
      <c r="DG9" s="465"/>
      <c r="DH9" s="465"/>
      <c r="DI9" s="466"/>
      <c r="DJ9" s="186"/>
      <c r="DK9" s="186"/>
      <c r="DL9" s="186"/>
      <c r="DM9" s="186"/>
      <c r="DN9" s="186"/>
      <c r="DO9" s="186"/>
    </row>
    <row r="10" spans="1:119" ht="18.75" customHeight="1" thickBot="1" x14ac:dyDescent="0.25">
      <c r="A10" s="187"/>
      <c r="B10" s="461"/>
      <c r="C10" s="462"/>
      <c r="D10" s="462"/>
      <c r="E10" s="462"/>
      <c r="F10" s="462"/>
      <c r="G10" s="462"/>
      <c r="H10" s="462"/>
      <c r="I10" s="462"/>
      <c r="J10" s="462"/>
      <c r="K10" s="510"/>
      <c r="L10" s="517" t="s">
        <v>118</v>
      </c>
      <c r="M10" s="497"/>
      <c r="N10" s="497"/>
      <c r="O10" s="497"/>
      <c r="P10" s="497"/>
      <c r="Q10" s="498"/>
      <c r="R10" s="518">
        <v>2352</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120</v>
      </c>
      <c r="AV10" s="500"/>
      <c r="AW10" s="500"/>
      <c r="AX10" s="500"/>
      <c r="AY10" s="501" t="s">
        <v>121</v>
      </c>
      <c r="AZ10" s="502"/>
      <c r="BA10" s="502"/>
      <c r="BB10" s="502"/>
      <c r="BC10" s="502"/>
      <c r="BD10" s="502"/>
      <c r="BE10" s="502"/>
      <c r="BF10" s="502"/>
      <c r="BG10" s="502"/>
      <c r="BH10" s="502"/>
      <c r="BI10" s="502"/>
      <c r="BJ10" s="502"/>
      <c r="BK10" s="502"/>
      <c r="BL10" s="502"/>
      <c r="BM10" s="503"/>
      <c r="BN10" s="467">
        <v>322</v>
      </c>
      <c r="BO10" s="468"/>
      <c r="BP10" s="468"/>
      <c r="BQ10" s="468"/>
      <c r="BR10" s="468"/>
      <c r="BS10" s="468"/>
      <c r="BT10" s="468"/>
      <c r="BU10" s="469"/>
      <c r="BV10" s="467">
        <v>738</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120</v>
      </c>
      <c r="AV11" s="500"/>
      <c r="AW11" s="500"/>
      <c r="AX11" s="500"/>
      <c r="AY11" s="501" t="s">
        <v>126</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129</v>
      </c>
      <c r="DC11" s="508"/>
      <c r="DD11" s="508"/>
      <c r="DE11" s="508"/>
      <c r="DF11" s="508"/>
      <c r="DG11" s="508"/>
      <c r="DH11" s="508"/>
      <c r="DI11" s="509"/>
      <c r="DJ11" s="186"/>
      <c r="DK11" s="186"/>
      <c r="DL11" s="186"/>
      <c r="DM11" s="186"/>
      <c r="DN11" s="186"/>
      <c r="DO11" s="186"/>
    </row>
    <row r="12" spans="1:119" ht="18.75" customHeight="1" x14ac:dyDescent="0.2">
      <c r="A12" s="187"/>
      <c r="B12" s="527" t="s">
        <v>130</v>
      </c>
      <c r="C12" s="528"/>
      <c r="D12" s="528"/>
      <c r="E12" s="528"/>
      <c r="F12" s="528"/>
      <c r="G12" s="528"/>
      <c r="H12" s="528"/>
      <c r="I12" s="528"/>
      <c r="J12" s="528"/>
      <c r="K12" s="529"/>
      <c r="L12" s="536" t="s">
        <v>131</v>
      </c>
      <c r="M12" s="537"/>
      <c r="N12" s="537"/>
      <c r="O12" s="537"/>
      <c r="P12" s="537"/>
      <c r="Q12" s="538"/>
      <c r="R12" s="539">
        <v>1799</v>
      </c>
      <c r="S12" s="540"/>
      <c r="T12" s="540"/>
      <c r="U12" s="540"/>
      <c r="V12" s="541"/>
      <c r="W12" s="542" t="s">
        <v>1</v>
      </c>
      <c r="X12" s="500"/>
      <c r="Y12" s="500"/>
      <c r="Z12" s="500"/>
      <c r="AA12" s="500"/>
      <c r="AB12" s="543"/>
      <c r="AC12" s="544" t="s">
        <v>132</v>
      </c>
      <c r="AD12" s="545"/>
      <c r="AE12" s="545"/>
      <c r="AF12" s="545"/>
      <c r="AG12" s="546"/>
      <c r="AH12" s="544" t="s">
        <v>133</v>
      </c>
      <c r="AI12" s="545"/>
      <c r="AJ12" s="545"/>
      <c r="AK12" s="545"/>
      <c r="AL12" s="547"/>
      <c r="AM12" s="496" t="s">
        <v>134</v>
      </c>
      <c r="AN12" s="497"/>
      <c r="AO12" s="497"/>
      <c r="AP12" s="497"/>
      <c r="AQ12" s="497"/>
      <c r="AR12" s="497"/>
      <c r="AS12" s="497"/>
      <c r="AT12" s="498"/>
      <c r="AU12" s="499" t="s">
        <v>135</v>
      </c>
      <c r="AV12" s="500"/>
      <c r="AW12" s="500"/>
      <c r="AX12" s="500"/>
      <c r="AY12" s="501" t="s">
        <v>136</v>
      </c>
      <c r="AZ12" s="502"/>
      <c r="BA12" s="502"/>
      <c r="BB12" s="502"/>
      <c r="BC12" s="502"/>
      <c r="BD12" s="502"/>
      <c r="BE12" s="502"/>
      <c r="BF12" s="502"/>
      <c r="BG12" s="502"/>
      <c r="BH12" s="502"/>
      <c r="BI12" s="502"/>
      <c r="BJ12" s="502"/>
      <c r="BK12" s="502"/>
      <c r="BL12" s="502"/>
      <c r="BM12" s="503"/>
      <c r="BN12" s="467">
        <v>307000</v>
      </c>
      <c r="BO12" s="468"/>
      <c r="BP12" s="468"/>
      <c r="BQ12" s="468"/>
      <c r="BR12" s="468"/>
      <c r="BS12" s="468"/>
      <c r="BT12" s="468"/>
      <c r="BU12" s="469"/>
      <c r="BV12" s="467">
        <v>500000</v>
      </c>
      <c r="BW12" s="468"/>
      <c r="BX12" s="468"/>
      <c r="BY12" s="468"/>
      <c r="BZ12" s="468"/>
      <c r="CA12" s="468"/>
      <c r="CB12" s="468"/>
      <c r="CC12" s="469"/>
      <c r="CD12" s="470" t="s">
        <v>137</v>
      </c>
      <c r="CE12" s="471"/>
      <c r="CF12" s="471"/>
      <c r="CG12" s="471"/>
      <c r="CH12" s="471"/>
      <c r="CI12" s="471"/>
      <c r="CJ12" s="471"/>
      <c r="CK12" s="471"/>
      <c r="CL12" s="471"/>
      <c r="CM12" s="471"/>
      <c r="CN12" s="471"/>
      <c r="CO12" s="471"/>
      <c r="CP12" s="471"/>
      <c r="CQ12" s="471"/>
      <c r="CR12" s="471"/>
      <c r="CS12" s="472"/>
      <c r="CT12" s="507" t="s">
        <v>129</v>
      </c>
      <c r="CU12" s="508"/>
      <c r="CV12" s="508"/>
      <c r="CW12" s="508"/>
      <c r="CX12" s="508"/>
      <c r="CY12" s="508"/>
      <c r="CZ12" s="508"/>
      <c r="DA12" s="509"/>
      <c r="DB12" s="507" t="s">
        <v>128</v>
      </c>
      <c r="DC12" s="508"/>
      <c r="DD12" s="508"/>
      <c r="DE12" s="508"/>
      <c r="DF12" s="508"/>
      <c r="DG12" s="508"/>
      <c r="DH12" s="508"/>
      <c r="DI12" s="509"/>
      <c r="DJ12" s="186"/>
      <c r="DK12" s="186"/>
      <c r="DL12" s="186"/>
      <c r="DM12" s="186"/>
      <c r="DN12" s="186"/>
      <c r="DO12" s="186"/>
    </row>
    <row r="13" spans="1:119" ht="18.75" customHeight="1" x14ac:dyDescent="0.2">
      <c r="A13" s="187"/>
      <c r="B13" s="530"/>
      <c r="C13" s="531"/>
      <c r="D13" s="531"/>
      <c r="E13" s="531"/>
      <c r="F13" s="531"/>
      <c r="G13" s="531"/>
      <c r="H13" s="531"/>
      <c r="I13" s="531"/>
      <c r="J13" s="531"/>
      <c r="K13" s="532"/>
      <c r="L13" s="197"/>
      <c r="M13" s="558" t="s">
        <v>138</v>
      </c>
      <c r="N13" s="559"/>
      <c r="O13" s="559"/>
      <c r="P13" s="559"/>
      <c r="Q13" s="560"/>
      <c r="R13" s="551">
        <v>1790</v>
      </c>
      <c r="S13" s="552"/>
      <c r="T13" s="552"/>
      <c r="U13" s="552"/>
      <c r="V13" s="553"/>
      <c r="W13" s="483" t="s">
        <v>139</v>
      </c>
      <c r="X13" s="484"/>
      <c r="Y13" s="484"/>
      <c r="Z13" s="484"/>
      <c r="AA13" s="484"/>
      <c r="AB13" s="474"/>
      <c r="AC13" s="518">
        <v>80</v>
      </c>
      <c r="AD13" s="519"/>
      <c r="AE13" s="519"/>
      <c r="AF13" s="519"/>
      <c r="AG13" s="561"/>
      <c r="AH13" s="518">
        <v>101</v>
      </c>
      <c r="AI13" s="519"/>
      <c r="AJ13" s="519"/>
      <c r="AK13" s="519"/>
      <c r="AL13" s="520"/>
      <c r="AM13" s="496" t="s">
        <v>140</v>
      </c>
      <c r="AN13" s="497"/>
      <c r="AO13" s="497"/>
      <c r="AP13" s="497"/>
      <c r="AQ13" s="497"/>
      <c r="AR13" s="497"/>
      <c r="AS13" s="497"/>
      <c r="AT13" s="498"/>
      <c r="AU13" s="499" t="s">
        <v>109</v>
      </c>
      <c r="AV13" s="500"/>
      <c r="AW13" s="500"/>
      <c r="AX13" s="500"/>
      <c r="AY13" s="501" t="s">
        <v>141</v>
      </c>
      <c r="AZ13" s="502"/>
      <c r="BA13" s="502"/>
      <c r="BB13" s="502"/>
      <c r="BC13" s="502"/>
      <c r="BD13" s="502"/>
      <c r="BE13" s="502"/>
      <c r="BF13" s="502"/>
      <c r="BG13" s="502"/>
      <c r="BH13" s="502"/>
      <c r="BI13" s="502"/>
      <c r="BJ13" s="502"/>
      <c r="BK13" s="502"/>
      <c r="BL13" s="502"/>
      <c r="BM13" s="503"/>
      <c r="BN13" s="467">
        <v>-220932</v>
      </c>
      <c r="BO13" s="468"/>
      <c r="BP13" s="468"/>
      <c r="BQ13" s="468"/>
      <c r="BR13" s="468"/>
      <c r="BS13" s="468"/>
      <c r="BT13" s="468"/>
      <c r="BU13" s="469"/>
      <c r="BV13" s="467">
        <v>-516792</v>
      </c>
      <c r="BW13" s="468"/>
      <c r="BX13" s="468"/>
      <c r="BY13" s="468"/>
      <c r="BZ13" s="468"/>
      <c r="CA13" s="468"/>
      <c r="CB13" s="468"/>
      <c r="CC13" s="469"/>
      <c r="CD13" s="470" t="s">
        <v>142</v>
      </c>
      <c r="CE13" s="471"/>
      <c r="CF13" s="471"/>
      <c r="CG13" s="471"/>
      <c r="CH13" s="471"/>
      <c r="CI13" s="471"/>
      <c r="CJ13" s="471"/>
      <c r="CK13" s="471"/>
      <c r="CL13" s="471"/>
      <c r="CM13" s="471"/>
      <c r="CN13" s="471"/>
      <c r="CO13" s="471"/>
      <c r="CP13" s="471"/>
      <c r="CQ13" s="471"/>
      <c r="CR13" s="471"/>
      <c r="CS13" s="472"/>
      <c r="CT13" s="464">
        <v>5.6</v>
      </c>
      <c r="CU13" s="465"/>
      <c r="CV13" s="465"/>
      <c r="CW13" s="465"/>
      <c r="CX13" s="465"/>
      <c r="CY13" s="465"/>
      <c r="CZ13" s="465"/>
      <c r="DA13" s="466"/>
      <c r="DB13" s="464">
        <v>4.8</v>
      </c>
      <c r="DC13" s="465"/>
      <c r="DD13" s="465"/>
      <c r="DE13" s="465"/>
      <c r="DF13" s="465"/>
      <c r="DG13" s="465"/>
      <c r="DH13" s="465"/>
      <c r="DI13" s="466"/>
      <c r="DJ13" s="186"/>
      <c r="DK13" s="186"/>
      <c r="DL13" s="186"/>
      <c r="DM13" s="186"/>
      <c r="DN13" s="186"/>
      <c r="DO13" s="186"/>
    </row>
    <row r="14" spans="1:119" ht="18.75" customHeight="1" thickBot="1" x14ac:dyDescent="0.25">
      <c r="A14" s="187"/>
      <c r="B14" s="530"/>
      <c r="C14" s="531"/>
      <c r="D14" s="531"/>
      <c r="E14" s="531"/>
      <c r="F14" s="531"/>
      <c r="G14" s="531"/>
      <c r="H14" s="531"/>
      <c r="I14" s="531"/>
      <c r="J14" s="531"/>
      <c r="K14" s="532"/>
      <c r="L14" s="548" t="s">
        <v>143</v>
      </c>
      <c r="M14" s="549"/>
      <c r="N14" s="549"/>
      <c r="O14" s="549"/>
      <c r="P14" s="549"/>
      <c r="Q14" s="550"/>
      <c r="R14" s="551">
        <v>1852</v>
      </c>
      <c r="S14" s="552"/>
      <c r="T14" s="552"/>
      <c r="U14" s="552"/>
      <c r="V14" s="553"/>
      <c r="W14" s="457"/>
      <c r="X14" s="458"/>
      <c r="Y14" s="458"/>
      <c r="Z14" s="458"/>
      <c r="AA14" s="458"/>
      <c r="AB14" s="447"/>
      <c r="AC14" s="554">
        <v>10.5</v>
      </c>
      <c r="AD14" s="555"/>
      <c r="AE14" s="555"/>
      <c r="AF14" s="555"/>
      <c r="AG14" s="556"/>
      <c r="AH14" s="554">
        <v>10.9</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144</v>
      </c>
      <c r="CE14" s="563"/>
      <c r="CF14" s="563"/>
      <c r="CG14" s="563"/>
      <c r="CH14" s="563"/>
      <c r="CI14" s="563"/>
      <c r="CJ14" s="563"/>
      <c r="CK14" s="563"/>
      <c r="CL14" s="563"/>
      <c r="CM14" s="563"/>
      <c r="CN14" s="563"/>
      <c r="CO14" s="563"/>
      <c r="CP14" s="563"/>
      <c r="CQ14" s="563"/>
      <c r="CR14" s="563"/>
      <c r="CS14" s="564"/>
      <c r="CT14" s="565" t="s">
        <v>128</v>
      </c>
      <c r="CU14" s="566"/>
      <c r="CV14" s="566"/>
      <c r="CW14" s="566"/>
      <c r="CX14" s="566"/>
      <c r="CY14" s="566"/>
      <c r="CZ14" s="566"/>
      <c r="DA14" s="567"/>
      <c r="DB14" s="565" t="s">
        <v>128</v>
      </c>
      <c r="DC14" s="566"/>
      <c r="DD14" s="566"/>
      <c r="DE14" s="566"/>
      <c r="DF14" s="566"/>
      <c r="DG14" s="566"/>
      <c r="DH14" s="566"/>
      <c r="DI14" s="567"/>
      <c r="DJ14" s="186"/>
      <c r="DK14" s="186"/>
      <c r="DL14" s="186"/>
      <c r="DM14" s="186"/>
      <c r="DN14" s="186"/>
      <c r="DO14" s="186"/>
    </row>
    <row r="15" spans="1:119" ht="18.75" customHeight="1" x14ac:dyDescent="0.2">
      <c r="A15" s="187"/>
      <c r="B15" s="530"/>
      <c r="C15" s="531"/>
      <c r="D15" s="531"/>
      <c r="E15" s="531"/>
      <c r="F15" s="531"/>
      <c r="G15" s="531"/>
      <c r="H15" s="531"/>
      <c r="I15" s="531"/>
      <c r="J15" s="531"/>
      <c r="K15" s="532"/>
      <c r="L15" s="197"/>
      <c r="M15" s="558" t="s">
        <v>145</v>
      </c>
      <c r="N15" s="559"/>
      <c r="O15" s="559"/>
      <c r="P15" s="559"/>
      <c r="Q15" s="560"/>
      <c r="R15" s="551">
        <v>1846</v>
      </c>
      <c r="S15" s="552"/>
      <c r="T15" s="552"/>
      <c r="U15" s="552"/>
      <c r="V15" s="553"/>
      <c r="W15" s="483" t="s">
        <v>146</v>
      </c>
      <c r="X15" s="484"/>
      <c r="Y15" s="484"/>
      <c r="Z15" s="484"/>
      <c r="AA15" s="484"/>
      <c r="AB15" s="474"/>
      <c r="AC15" s="518">
        <v>226</v>
      </c>
      <c r="AD15" s="519"/>
      <c r="AE15" s="519"/>
      <c r="AF15" s="519"/>
      <c r="AG15" s="561"/>
      <c r="AH15" s="518">
        <v>280</v>
      </c>
      <c r="AI15" s="519"/>
      <c r="AJ15" s="519"/>
      <c r="AK15" s="519"/>
      <c r="AL15" s="520"/>
      <c r="AM15" s="496"/>
      <c r="AN15" s="497"/>
      <c r="AO15" s="497"/>
      <c r="AP15" s="497"/>
      <c r="AQ15" s="497"/>
      <c r="AR15" s="497"/>
      <c r="AS15" s="497"/>
      <c r="AT15" s="498"/>
      <c r="AU15" s="499"/>
      <c r="AV15" s="500"/>
      <c r="AW15" s="500"/>
      <c r="AX15" s="500"/>
      <c r="AY15" s="427" t="s">
        <v>147</v>
      </c>
      <c r="AZ15" s="428"/>
      <c r="BA15" s="428"/>
      <c r="BB15" s="428"/>
      <c r="BC15" s="428"/>
      <c r="BD15" s="428"/>
      <c r="BE15" s="428"/>
      <c r="BF15" s="428"/>
      <c r="BG15" s="428"/>
      <c r="BH15" s="428"/>
      <c r="BI15" s="428"/>
      <c r="BJ15" s="428"/>
      <c r="BK15" s="428"/>
      <c r="BL15" s="428"/>
      <c r="BM15" s="429"/>
      <c r="BN15" s="430">
        <v>199561</v>
      </c>
      <c r="BO15" s="431"/>
      <c r="BP15" s="431"/>
      <c r="BQ15" s="431"/>
      <c r="BR15" s="431"/>
      <c r="BS15" s="431"/>
      <c r="BT15" s="431"/>
      <c r="BU15" s="432"/>
      <c r="BV15" s="430">
        <v>197581</v>
      </c>
      <c r="BW15" s="431"/>
      <c r="BX15" s="431"/>
      <c r="BY15" s="431"/>
      <c r="BZ15" s="431"/>
      <c r="CA15" s="431"/>
      <c r="CB15" s="431"/>
      <c r="CC15" s="432"/>
      <c r="CD15" s="568" t="s">
        <v>148</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0"/>
      <c r="C16" s="531"/>
      <c r="D16" s="531"/>
      <c r="E16" s="531"/>
      <c r="F16" s="531"/>
      <c r="G16" s="531"/>
      <c r="H16" s="531"/>
      <c r="I16" s="531"/>
      <c r="J16" s="531"/>
      <c r="K16" s="532"/>
      <c r="L16" s="548" t="s">
        <v>149</v>
      </c>
      <c r="M16" s="579"/>
      <c r="N16" s="579"/>
      <c r="O16" s="579"/>
      <c r="P16" s="579"/>
      <c r="Q16" s="580"/>
      <c r="R16" s="571" t="s">
        <v>150</v>
      </c>
      <c r="S16" s="572"/>
      <c r="T16" s="572"/>
      <c r="U16" s="572"/>
      <c r="V16" s="573"/>
      <c r="W16" s="457"/>
      <c r="X16" s="458"/>
      <c r="Y16" s="458"/>
      <c r="Z16" s="458"/>
      <c r="AA16" s="458"/>
      <c r="AB16" s="447"/>
      <c r="AC16" s="554">
        <v>29.6</v>
      </c>
      <c r="AD16" s="555"/>
      <c r="AE16" s="555"/>
      <c r="AF16" s="555"/>
      <c r="AG16" s="556"/>
      <c r="AH16" s="554">
        <v>30.2</v>
      </c>
      <c r="AI16" s="555"/>
      <c r="AJ16" s="555"/>
      <c r="AK16" s="555"/>
      <c r="AL16" s="557"/>
      <c r="AM16" s="496"/>
      <c r="AN16" s="497"/>
      <c r="AO16" s="497"/>
      <c r="AP16" s="497"/>
      <c r="AQ16" s="497"/>
      <c r="AR16" s="497"/>
      <c r="AS16" s="497"/>
      <c r="AT16" s="498"/>
      <c r="AU16" s="499"/>
      <c r="AV16" s="500"/>
      <c r="AW16" s="500"/>
      <c r="AX16" s="500"/>
      <c r="AY16" s="501" t="s">
        <v>151</v>
      </c>
      <c r="AZ16" s="502"/>
      <c r="BA16" s="502"/>
      <c r="BB16" s="502"/>
      <c r="BC16" s="502"/>
      <c r="BD16" s="502"/>
      <c r="BE16" s="502"/>
      <c r="BF16" s="502"/>
      <c r="BG16" s="502"/>
      <c r="BH16" s="502"/>
      <c r="BI16" s="502"/>
      <c r="BJ16" s="502"/>
      <c r="BK16" s="502"/>
      <c r="BL16" s="502"/>
      <c r="BM16" s="503"/>
      <c r="BN16" s="467">
        <v>1512673</v>
      </c>
      <c r="BO16" s="468"/>
      <c r="BP16" s="468"/>
      <c r="BQ16" s="468"/>
      <c r="BR16" s="468"/>
      <c r="BS16" s="468"/>
      <c r="BT16" s="468"/>
      <c r="BU16" s="469"/>
      <c r="BV16" s="467">
        <v>1514037</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5">
      <c r="A17" s="187"/>
      <c r="B17" s="533"/>
      <c r="C17" s="534"/>
      <c r="D17" s="534"/>
      <c r="E17" s="534"/>
      <c r="F17" s="534"/>
      <c r="G17" s="534"/>
      <c r="H17" s="534"/>
      <c r="I17" s="534"/>
      <c r="J17" s="534"/>
      <c r="K17" s="535"/>
      <c r="L17" s="202"/>
      <c r="M17" s="574" t="s">
        <v>152</v>
      </c>
      <c r="N17" s="575"/>
      <c r="O17" s="575"/>
      <c r="P17" s="575"/>
      <c r="Q17" s="576"/>
      <c r="R17" s="571" t="s">
        <v>153</v>
      </c>
      <c r="S17" s="572"/>
      <c r="T17" s="572"/>
      <c r="U17" s="572"/>
      <c r="V17" s="573"/>
      <c r="W17" s="483" t="s">
        <v>154</v>
      </c>
      <c r="X17" s="484"/>
      <c r="Y17" s="484"/>
      <c r="Z17" s="484"/>
      <c r="AA17" s="484"/>
      <c r="AB17" s="474"/>
      <c r="AC17" s="518">
        <v>457</v>
      </c>
      <c r="AD17" s="519"/>
      <c r="AE17" s="519"/>
      <c r="AF17" s="519"/>
      <c r="AG17" s="561"/>
      <c r="AH17" s="518">
        <v>546</v>
      </c>
      <c r="AI17" s="519"/>
      <c r="AJ17" s="519"/>
      <c r="AK17" s="519"/>
      <c r="AL17" s="520"/>
      <c r="AM17" s="496"/>
      <c r="AN17" s="497"/>
      <c r="AO17" s="497"/>
      <c r="AP17" s="497"/>
      <c r="AQ17" s="497"/>
      <c r="AR17" s="497"/>
      <c r="AS17" s="497"/>
      <c r="AT17" s="498"/>
      <c r="AU17" s="499"/>
      <c r="AV17" s="500"/>
      <c r="AW17" s="500"/>
      <c r="AX17" s="500"/>
      <c r="AY17" s="501" t="s">
        <v>155</v>
      </c>
      <c r="AZ17" s="502"/>
      <c r="BA17" s="502"/>
      <c r="BB17" s="502"/>
      <c r="BC17" s="502"/>
      <c r="BD17" s="502"/>
      <c r="BE17" s="502"/>
      <c r="BF17" s="502"/>
      <c r="BG17" s="502"/>
      <c r="BH17" s="502"/>
      <c r="BI17" s="502"/>
      <c r="BJ17" s="502"/>
      <c r="BK17" s="502"/>
      <c r="BL17" s="502"/>
      <c r="BM17" s="503"/>
      <c r="BN17" s="467">
        <v>244210</v>
      </c>
      <c r="BO17" s="468"/>
      <c r="BP17" s="468"/>
      <c r="BQ17" s="468"/>
      <c r="BR17" s="468"/>
      <c r="BS17" s="468"/>
      <c r="BT17" s="468"/>
      <c r="BU17" s="469"/>
      <c r="BV17" s="467">
        <v>243649</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5">
      <c r="A18" s="187"/>
      <c r="B18" s="581" t="s">
        <v>156</v>
      </c>
      <c r="C18" s="510"/>
      <c r="D18" s="510"/>
      <c r="E18" s="582"/>
      <c r="F18" s="582"/>
      <c r="G18" s="582"/>
      <c r="H18" s="582"/>
      <c r="I18" s="582"/>
      <c r="J18" s="582"/>
      <c r="K18" s="582"/>
      <c r="L18" s="583">
        <v>114.6</v>
      </c>
      <c r="M18" s="583"/>
      <c r="N18" s="583"/>
      <c r="O18" s="583"/>
      <c r="P18" s="583"/>
      <c r="Q18" s="583"/>
      <c r="R18" s="584"/>
      <c r="S18" s="584"/>
      <c r="T18" s="584"/>
      <c r="U18" s="584"/>
      <c r="V18" s="585"/>
      <c r="W18" s="485"/>
      <c r="X18" s="486"/>
      <c r="Y18" s="486"/>
      <c r="Z18" s="486"/>
      <c r="AA18" s="486"/>
      <c r="AB18" s="477"/>
      <c r="AC18" s="586">
        <v>59.9</v>
      </c>
      <c r="AD18" s="587"/>
      <c r="AE18" s="587"/>
      <c r="AF18" s="587"/>
      <c r="AG18" s="588"/>
      <c r="AH18" s="586">
        <v>58.9</v>
      </c>
      <c r="AI18" s="587"/>
      <c r="AJ18" s="587"/>
      <c r="AK18" s="587"/>
      <c r="AL18" s="589"/>
      <c r="AM18" s="496"/>
      <c r="AN18" s="497"/>
      <c r="AO18" s="497"/>
      <c r="AP18" s="497"/>
      <c r="AQ18" s="497"/>
      <c r="AR18" s="497"/>
      <c r="AS18" s="497"/>
      <c r="AT18" s="498"/>
      <c r="AU18" s="499"/>
      <c r="AV18" s="500"/>
      <c r="AW18" s="500"/>
      <c r="AX18" s="500"/>
      <c r="AY18" s="501" t="s">
        <v>157</v>
      </c>
      <c r="AZ18" s="502"/>
      <c r="BA18" s="502"/>
      <c r="BB18" s="502"/>
      <c r="BC18" s="502"/>
      <c r="BD18" s="502"/>
      <c r="BE18" s="502"/>
      <c r="BF18" s="502"/>
      <c r="BG18" s="502"/>
      <c r="BH18" s="502"/>
      <c r="BI18" s="502"/>
      <c r="BJ18" s="502"/>
      <c r="BK18" s="502"/>
      <c r="BL18" s="502"/>
      <c r="BM18" s="503"/>
      <c r="BN18" s="467">
        <v>1589009</v>
      </c>
      <c r="BO18" s="468"/>
      <c r="BP18" s="468"/>
      <c r="BQ18" s="468"/>
      <c r="BR18" s="468"/>
      <c r="BS18" s="468"/>
      <c r="BT18" s="468"/>
      <c r="BU18" s="469"/>
      <c r="BV18" s="467">
        <v>1599849</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5">
      <c r="A19" s="187"/>
      <c r="B19" s="581" t="s">
        <v>158</v>
      </c>
      <c r="C19" s="510"/>
      <c r="D19" s="510"/>
      <c r="E19" s="582"/>
      <c r="F19" s="582"/>
      <c r="G19" s="582"/>
      <c r="H19" s="582"/>
      <c r="I19" s="582"/>
      <c r="J19" s="582"/>
      <c r="K19" s="582"/>
      <c r="L19" s="590">
        <v>17</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159</v>
      </c>
      <c r="AZ19" s="502"/>
      <c r="BA19" s="502"/>
      <c r="BB19" s="502"/>
      <c r="BC19" s="502"/>
      <c r="BD19" s="502"/>
      <c r="BE19" s="502"/>
      <c r="BF19" s="502"/>
      <c r="BG19" s="502"/>
      <c r="BH19" s="502"/>
      <c r="BI19" s="502"/>
      <c r="BJ19" s="502"/>
      <c r="BK19" s="502"/>
      <c r="BL19" s="502"/>
      <c r="BM19" s="503"/>
      <c r="BN19" s="467">
        <v>2452102</v>
      </c>
      <c r="BO19" s="468"/>
      <c r="BP19" s="468"/>
      <c r="BQ19" s="468"/>
      <c r="BR19" s="468"/>
      <c r="BS19" s="468"/>
      <c r="BT19" s="468"/>
      <c r="BU19" s="469"/>
      <c r="BV19" s="467">
        <v>2448783</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5">
      <c r="A20" s="187"/>
      <c r="B20" s="581" t="s">
        <v>160</v>
      </c>
      <c r="C20" s="510"/>
      <c r="D20" s="510"/>
      <c r="E20" s="582"/>
      <c r="F20" s="582"/>
      <c r="G20" s="582"/>
      <c r="H20" s="582"/>
      <c r="I20" s="582"/>
      <c r="J20" s="582"/>
      <c r="K20" s="582"/>
      <c r="L20" s="590">
        <v>903</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2">
      <c r="A21" s="187"/>
      <c r="B21" s="601" t="s">
        <v>161</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5">
      <c r="A22" s="187"/>
      <c r="B22" s="604" t="s">
        <v>162</v>
      </c>
      <c r="C22" s="605"/>
      <c r="D22" s="606"/>
      <c r="E22" s="479" t="s">
        <v>1</v>
      </c>
      <c r="F22" s="484"/>
      <c r="G22" s="484"/>
      <c r="H22" s="484"/>
      <c r="I22" s="484"/>
      <c r="J22" s="484"/>
      <c r="K22" s="474"/>
      <c r="L22" s="479" t="s">
        <v>163</v>
      </c>
      <c r="M22" s="484"/>
      <c r="N22" s="484"/>
      <c r="O22" s="484"/>
      <c r="P22" s="474"/>
      <c r="Q22" s="613" t="s">
        <v>164</v>
      </c>
      <c r="R22" s="614"/>
      <c r="S22" s="614"/>
      <c r="T22" s="614"/>
      <c r="U22" s="614"/>
      <c r="V22" s="615"/>
      <c r="W22" s="619" t="s">
        <v>165</v>
      </c>
      <c r="X22" s="605"/>
      <c r="Y22" s="606"/>
      <c r="Z22" s="479" t="s">
        <v>1</v>
      </c>
      <c r="AA22" s="484"/>
      <c r="AB22" s="484"/>
      <c r="AC22" s="484"/>
      <c r="AD22" s="484"/>
      <c r="AE22" s="484"/>
      <c r="AF22" s="484"/>
      <c r="AG22" s="474"/>
      <c r="AH22" s="632" t="s">
        <v>166</v>
      </c>
      <c r="AI22" s="484"/>
      <c r="AJ22" s="484"/>
      <c r="AK22" s="484"/>
      <c r="AL22" s="474"/>
      <c r="AM22" s="632" t="s">
        <v>167</v>
      </c>
      <c r="AN22" s="633"/>
      <c r="AO22" s="633"/>
      <c r="AP22" s="633"/>
      <c r="AQ22" s="633"/>
      <c r="AR22" s="634"/>
      <c r="AS22" s="613" t="s">
        <v>164</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2">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168</v>
      </c>
      <c r="AZ23" s="428"/>
      <c r="BA23" s="428"/>
      <c r="BB23" s="428"/>
      <c r="BC23" s="428"/>
      <c r="BD23" s="428"/>
      <c r="BE23" s="428"/>
      <c r="BF23" s="428"/>
      <c r="BG23" s="428"/>
      <c r="BH23" s="428"/>
      <c r="BI23" s="428"/>
      <c r="BJ23" s="428"/>
      <c r="BK23" s="428"/>
      <c r="BL23" s="428"/>
      <c r="BM23" s="429"/>
      <c r="BN23" s="467">
        <v>2418480</v>
      </c>
      <c r="BO23" s="468"/>
      <c r="BP23" s="468"/>
      <c r="BQ23" s="468"/>
      <c r="BR23" s="468"/>
      <c r="BS23" s="468"/>
      <c r="BT23" s="468"/>
      <c r="BU23" s="469"/>
      <c r="BV23" s="467">
        <v>2545298</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5">
      <c r="A24" s="187"/>
      <c r="B24" s="607"/>
      <c r="C24" s="608"/>
      <c r="D24" s="609"/>
      <c r="E24" s="517" t="s">
        <v>169</v>
      </c>
      <c r="F24" s="497"/>
      <c r="G24" s="497"/>
      <c r="H24" s="497"/>
      <c r="I24" s="497"/>
      <c r="J24" s="497"/>
      <c r="K24" s="498"/>
      <c r="L24" s="518">
        <v>1</v>
      </c>
      <c r="M24" s="519"/>
      <c r="N24" s="519"/>
      <c r="O24" s="519"/>
      <c r="P24" s="561"/>
      <c r="Q24" s="518">
        <v>5900</v>
      </c>
      <c r="R24" s="519"/>
      <c r="S24" s="519"/>
      <c r="T24" s="519"/>
      <c r="U24" s="519"/>
      <c r="V24" s="561"/>
      <c r="W24" s="620"/>
      <c r="X24" s="608"/>
      <c r="Y24" s="609"/>
      <c r="Z24" s="517" t="s">
        <v>170</v>
      </c>
      <c r="AA24" s="497"/>
      <c r="AB24" s="497"/>
      <c r="AC24" s="497"/>
      <c r="AD24" s="497"/>
      <c r="AE24" s="497"/>
      <c r="AF24" s="497"/>
      <c r="AG24" s="498"/>
      <c r="AH24" s="518">
        <v>61</v>
      </c>
      <c r="AI24" s="519"/>
      <c r="AJ24" s="519"/>
      <c r="AK24" s="519"/>
      <c r="AL24" s="561"/>
      <c r="AM24" s="518">
        <v>176595</v>
      </c>
      <c r="AN24" s="519"/>
      <c r="AO24" s="519"/>
      <c r="AP24" s="519"/>
      <c r="AQ24" s="519"/>
      <c r="AR24" s="561"/>
      <c r="AS24" s="518">
        <v>2895</v>
      </c>
      <c r="AT24" s="519"/>
      <c r="AU24" s="519"/>
      <c r="AV24" s="519"/>
      <c r="AW24" s="519"/>
      <c r="AX24" s="520"/>
      <c r="AY24" s="640" t="s">
        <v>171</v>
      </c>
      <c r="AZ24" s="641"/>
      <c r="BA24" s="641"/>
      <c r="BB24" s="641"/>
      <c r="BC24" s="641"/>
      <c r="BD24" s="641"/>
      <c r="BE24" s="641"/>
      <c r="BF24" s="641"/>
      <c r="BG24" s="641"/>
      <c r="BH24" s="641"/>
      <c r="BI24" s="641"/>
      <c r="BJ24" s="641"/>
      <c r="BK24" s="641"/>
      <c r="BL24" s="641"/>
      <c r="BM24" s="642"/>
      <c r="BN24" s="467">
        <v>2281280</v>
      </c>
      <c r="BO24" s="468"/>
      <c r="BP24" s="468"/>
      <c r="BQ24" s="468"/>
      <c r="BR24" s="468"/>
      <c r="BS24" s="468"/>
      <c r="BT24" s="468"/>
      <c r="BU24" s="469"/>
      <c r="BV24" s="467">
        <v>2399498</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2">
      <c r="A25" s="187"/>
      <c r="B25" s="607"/>
      <c r="C25" s="608"/>
      <c r="D25" s="609"/>
      <c r="E25" s="517" t="s">
        <v>172</v>
      </c>
      <c r="F25" s="497"/>
      <c r="G25" s="497"/>
      <c r="H25" s="497"/>
      <c r="I25" s="497"/>
      <c r="J25" s="497"/>
      <c r="K25" s="498"/>
      <c r="L25" s="518">
        <v>1</v>
      </c>
      <c r="M25" s="519"/>
      <c r="N25" s="519"/>
      <c r="O25" s="519"/>
      <c r="P25" s="561"/>
      <c r="Q25" s="518">
        <v>4860</v>
      </c>
      <c r="R25" s="519"/>
      <c r="S25" s="519"/>
      <c r="T25" s="519"/>
      <c r="U25" s="519"/>
      <c r="V25" s="561"/>
      <c r="W25" s="620"/>
      <c r="X25" s="608"/>
      <c r="Y25" s="609"/>
      <c r="Z25" s="517" t="s">
        <v>173</v>
      </c>
      <c r="AA25" s="497"/>
      <c r="AB25" s="497"/>
      <c r="AC25" s="497"/>
      <c r="AD25" s="497"/>
      <c r="AE25" s="497"/>
      <c r="AF25" s="497"/>
      <c r="AG25" s="498"/>
      <c r="AH25" s="518" t="s">
        <v>128</v>
      </c>
      <c r="AI25" s="519"/>
      <c r="AJ25" s="519"/>
      <c r="AK25" s="519"/>
      <c r="AL25" s="561"/>
      <c r="AM25" s="518" t="s">
        <v>129</v>
      </c>
      <c r="AN25" s="519"/>
      <c r="AO25" s="519"/>
      <c r="AP25" s="519"/>
      <c r="AQ25" s="519"/>
      <c r="AR25" s="561"/>
      <c r="AS25" s="518" t="s">
        <v>174</v>
      </c>
      <c r="AT25" s="519"/>
      <c r="AU25" s="519"/>
      <c r="AV25" s="519"/>
      <c r="AW25" s="519"/>
      <c r="AX25" s="520"/>
      <c r="AY25" s="427" t="s">
        <v>175</v>
      </c>
      <c r="AZ25" s="428"/>
      <c r="BA25" s="428"/>
      <c r="BB25" s="428"/>
      <c r="BC25" s="428"/>
      <c r="BD25" s="428"/>
      <c r="BE25" s="428"/>
      <c r="BF25" s="428"/>
      <c r="BG25" s="428"/>
      <c r="BH25" s="428"/>
      <c r="BI25" s="428"/>
      <c r="BJ25" s="428"/>
      <c r="BK25" s="428"/>
      <c r="BL25" s="428"/>
      <c r="BM25" s="429"/>
      <c r="BN25" s="430">
        <v>15500</v>
      </c>
      <c r="BO25" s="431"/>
      <c r="BP25" s="431"/>
      <c r="BQ25" s="431"/>
      <c r="BR25" s="431"/>
      <c r="BS25" s="431"/>
      <c r="BT25" s="431"/>
      <c r="BU25" s="432"/>
      <c r="BV25" s="430">
        <v>30090</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2">
      <c r="A26" s="187"/>
      <c r="B26" s="607"/>
      <c r="C26" s="608"/>
      <c r="D26" s="609"/>
      <c r="E26" s="517" t="s">
        <v>176</v>
      </c>
      <c r="F26" s="497"/>
      <c r="G26" s="497"/>
      <c r="H26" s="497"/>
      <c r="I26" s="497"/>
      <c r="J26" s="497"/>
      <c r="K26" s="498"/>
      <c r="L26" s="518">
        <v>1</v>
      </c>
      <c r="M26" s="519"/>
      <c r="N26" s="519"/>
      <c r="O26" s="519"/>
      <c r="P26" s="561"/>
      <c r="Q26" s="518">
        <v>4600</v>
      </c>
      <c r="R26" s="519"/>
      <c r="S26" s="519"/>
      <c r="T26" s="519"/>
      <c r="U26" s="519"/>
      <c r="V26" s="561"/>
      <c r="W26" s="620"/>
      <c r="X26" s="608"/>
      <c r="Y26" s="609"/>
      <c r="Z26" s="517" t="s">
        <v>177</v>
      </c>
      <c r="AA26" s="630"/>
      <c r="AB26" s="630"/>
      <c r="AC26" s="630"/>
      <c r="AD26" s="630"/>
      <c r="AE26" s="630"/>
      <c r="AF26" s="630"/>
      <c r="AG26" s="631"/>
      <c r="AH26" s="518" t="s">
        <v>128</v>
      </c>
      <c r="AI26" s="519"/>
      <c r="AJ26" s="519"/>
      <c r="AK26" s="519"/>
      <c r="AL26" s="561"/>
      <c r="AM26" s="518" t="s">
        <v>178</v>
      </c>
      <c r="AN26" s="519"/>
      <c r="AO26" s="519"/>
      <c r="AP26" s="519"/>
      <c r="AQ26" s="519"/>
      <c r="AR26" s="561"/>
      <c r="AS26" s="518" t="s">
        <v>178</v>
      </c>
      <c r="AT26" s="519"/>
      <c r="AU26" s="519"/>
      <c r="AV26" s="519"/>
      <c r="AW26" s="519"/>
      <c r="AX26" s="520"/>
      <c r="AY26" s="470" t="s">
        <v>179</v>
      </c>
      <c r="AZ26" s="471"/>
      <c r="BA26" s="471"/>
      <c r="BB26" s="471"/>
      <c r="BC26" s="471"/>
      <c r="BD26" s="471"/>
      <c r="BE26" s="471"/>
      <c r="BF26" s="471"/>
      <c r="BG26" s="471"/>
      <c r="BH26" s="471"/>
      <c r="BI26" s="471"/>
      <c r="BJ26" s="471"/>
      <c r="BK26" s="471"/>
      <c r="BL26" s="471"/>
      <c r="BM26" s="472"/>
      <c r="BN26" s="467" t="s">
        <v>180</v>
      </c>
      <c r="BO26" s="468"/>
      <c r="BP26" s="468"/>
      <c r="BQ26" s="468"/>
      <c r="BR26" s="468"/>
      <c r="BS26" s="468"/>
      <c r="BT26" s="468"/>
      <c r="BU26" s="469"/>
      <c r="BV26" s="467" t="s">
        <v>129</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5">
      <c r="A27" s="187"/>
      <c r="B27" s="607"/>
      <c r="C27" s="608"/>
      <c r="D27" s="609"/>
      <c r="E27" s="517" t="s">
        <v>181</v>
      </c>
      <c r="F27" s="497"/>
      <c r="G27" s="497"/>
      <c r="H27" s="497"/>
      <c r="I27" s="497"/>
      <c r="J27" s="497"/>
      <c r="K27" s="498"/>
      <c r="L27" s="518">
        <v>1</v>
      </c>
      <c r="M27" s="519"/>
      <c r="N27" s="519"/>
      <c r="O27" s="519"/>
      <c r="P27" s="561"/>
      <c r="Q27" s="518">
        <v>2400</v>
      </c>
      <c r="R27" s="519"/>
      <c r="S27" s="519"/>
      <c r="T27" s="519"/>
      <c r="U27" s="519"/>
      <c r="V27" s="561"/>
      <c r="W27" s="620"/>
      <c r="X27" s="608"/>
      <c r="Y27" s="609"/>
      <c r="Z27" s="517" t="s">
        <v>182</v>
      </c>
      <c r="AA27" s="497"/>
      <c r="AB27" s="497"/>
      <c r="AC27" s="497"/>
      <c r="AD27" s="497"/>
      <c r="AE27" s="497"/>
      <c r="AF27" s="497"/>
      <c r="AG27" s="498"/>
      <c r="AH27" s="518" t="s">
        <v>178</v>
      </c>
      <c r="AI27" s="519"/>
      <c r="AJ27" s="519"/>
      <c r="AK27" s="519"/>
      <c r="AL27" s="561"/>
      <c r="AM27" s="518" t="s">
        <v>128</v>
      </c>
      <c r="AN27" s="519"/>
      <c r="AO27" s="519"/>
      <c r="AP27" s="519"/>
      <c r="AQ27" s="519"/>
      <c r="AR27" s="561"/>
      <c r="AS27" s="518" t="s">
        <v>174</v>
      </c>
      <c r="AT27" s="519"/>
      <c r="AU27" s="519"/>
      <c r="AV27" s="519"/>
      <c r="AW27" s="519"/>
      <c r="AX27" s="520"/>
      <c r="AY27" s="562" t="s">
        <v>183</v>
      </c>
      <c r="AZ27" s="563"/>
      <c r="BA27" s="563"/>
      <c r="BB27" s="563"/>
      <c r="BC27" s="563"/>
      <c r="BD27" s="563"/>
      <c r="BE27" s="563"/>
      <c r="BF27" s="563"/>
      <c r="BG27" s="563"/>
      <c r="BH27" s="563"/>
      <c r="BI27" s="563"/>
      <c r="BJ27" s="563"/>
      <c r="BK27" s="563"/>
      <c r="BL27" s="563"/>
      <c r="BM27" s="564"/>
      <c r="BN27" s="643">
        <v>108567</v>
      </c>
      <c r="BO27" s="644"/>
      <c r="BP27" s="644"/>
      <c r="BQ27" s="644"/>
      <c r="BR27" s="644"/>
      <c r="BS27" s="644"/>
      <c r="BT27" s="644"/>
      <c r="BU27" s="645"/>
      <c r="BV27" s="643">
        <v>108545</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2">
      <c r="A28" s="187"/>
      <c r="B28" s="607"/>
      <c r="C28" s="608"/>
      <c r="D28" s="609"/>
      <c r="E28" s="517" t="s">
        <v>184</v>
      </c>
      <c r="F28" s="497"/>
      <c r="G28" s="497"/>
      <c r="H28" s="497"/>
      <c r="I28" s="497"/>
      <c r="J28" s="497"/>
      <c r="K28" s="498"/>
      <c r="L28" s="518">
        <v>1</v>
      </c>
      <c r="M28" s="519"/>
      <c r="N28" s="519"/>
      <c r="O28" s="519"/>
      <c r="P28" s="561"/>
      <c r="Q28" s="518">
        <v>1780</v>
      </c>
      <c r="R28" s="519"/>
      <c r="S28" s="519"/>
      <c r="T28" s="519"/>
      <c r="U28" s="519"/>
      <c r="V28" s="561"/>
      <c r="W28" s="620"/>
      <c r="X28" s="608"/>
      <c r="Y28" s="609"/>
      <c r="Z28" s="517" t="s">
        <v>185</v>
      </c>
      <c r="AA28" s="497"/>
      <c r="AB28" s="497"/>
      <c r="AC28" s="497"/>
      <c r="AD28" s="497"/>
      <c r="AE28" s="497"/>
      <c r="AF28" s="497"/>
      <c r="AG28" s="498"/>
      <c r="AH28" s="518" t="s">
        <v>178</v>
      </c>
      <c r="AI28" s="519"/>
      <c r="AJ28" s="519"/>
      <c r="AK28" s="519"/>
      <c r="AL28" s="561"/>
      <c r="AM28" s="518" t="s">
        <v>178</v>
      </c>
      <c r="AN28" s="519"/>
      <c r="AO28" s="519"/>
      <c r="AP28" s="519"/>
      <c r="AQ28" s="519"/>
      <c r="AR28" s="561"/>
      <c r="AS28" s="518" t="s">
        <v>128</v>
      </c>
      <c r="AT28" s="519"/>
      <c r="AU28" s="519"/>
      <c r="AV28" s="519"/>
      <c r="AW28" s="519"/>
      <c r="AX28" s="520"/>
      <c r="AY28" s="646" t="s">
        <v>186</v>
      </c>
      <c r="AZ28" s="647"/>
      <c r="BA28" s="647"/>
      <c r="BB28" s="648"/>
      <c r="BC28" s="427" t="s">
        <v>48</v>
      </c>
      <c r="BD28" s="428"/>
      <c r="BE28" s="428"/>
      <c r="BF28" s="428"/>
      <c r="BG28" s="428"/>
      <c r="BH28" s="428"/>
      <c r="BI28" s="428"/>
      <c r="BJ28" s="428"/>
      <c r="BK28" s="428"/>
      <c r="BL28" s="428"/>
      <c r="BM28" s="429"/>
      <c r="BN28" s="430">
        <v>1490679</v>
      </c>
      <c r="BO28" s="431"/>
      <c r="BP28" s="431"/>
      <c r="BQ28" s="431"/>
      <c r="BR28" s="431"/>
      <c r="BS28" s="431"/>
      <c r="BT28" s="431"/>
      <c r="BU28" s="432"/>
      <c r="BV28" s="430">
        <v>1783357</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2">
      <c r="A29" s="187"/>
      <c r="B29" s="607"/>
      <c r="C29" s="608"/>
      <c r="D29" s="609"/>
      <c r="E29" s="517" t="s">
        <v>187</v>
      </c>
      <c r="F29" s="497"/>
      <c r="G29" s="497"/>
      <c r="H29" s="497"/>
      <c r="I29" s="497"/>
      <c r="J29" s="497"/>
      <c r="K29" s="498"/>
      <c r="L29" s="518">
        <v>6</v>
      </c>
      <c r="M29" s="519"/>
      <c r="N29" s="519"/>
      <c r="O29" s="519"/>
      <c r="P29" s="561"/>
      <c r="Q29" s="518">
        <v>1570</v>
      </c>
      <c r="R29" s="519"/>
      <c r="S29" s="519"/>
      <c r="T29" s="519"/>
      <c r="U29" s="519"/>
      <c r="V29" s="561"/>
      <c r="W29" s="621"/>
      <c r="X29" s="622"/>
      <c r="Y29" s="623"/>
      <c r="Z29" s="517" t="s">
        <v>188</v>
      </c>
      <c r="AA29" s="497"/>
      <c r="AB29" s="497"/>
      <c r="AC29" s="497"/>
      <c r="AD29" s="497"/>
      <c r="AE29" s="497"/>
      <c r="AF29" s="497"/>
      <c r="AG29" s="498"/>
      <c r="AH29" s="518">
        <v>61</v>
      </c>
      <c r="AI29" s="519"/>
      <c r="AJ29" s="519"/>
      <c r="AK29" s="519"/>
      <c r="AL29" s="561"/>
      <c r="AM29" s="518">
        <v>176595</v>
      </c>
      <c r="AN29" s="519"/>
      <c r="AO29" s="519"/>
      <c r="AP29" s="519"/>
      <c r="AQ29" s="519"/>
      <c r="AR29" s="561"/>
      <c r="AS29" s="518">
        <v>2895</v>
      </c>
      <c r="AT29" s="519"/>
      <c r="AU29" s="519"/>
      <c r="AV29" s="519"/>
      <c r="AW29" s="519"/>
      <c r="AX29" s="520"/>
      <c r="AY29" s="649"/>
      <c r="AZ29" s="650"/>
      <c r="BA29" s="650"/>
      <c r="BB29" s="651"/>
      <c r="BC29" s="501" t="s">
        <v>189</v>
      </c>
      <c r="BD29" s="502"/>
      <c r="BE29" s="502"/>
      <c r="BF29" s="502"/>
      <c r="BG29" s="502"/>
      <c r="BH29" s="502"/>
      <c r="BI29" s="502"/>
      <c r="BJ29" s="502"/>
      <c r="BK29" s="502"/>
      <c r="BL29" s="502"/>
      <c r="BM29" s="503"/>
      <c r="BN29" s="467">
        <v>1378038</v>
      </c>
      <c r="BO29" s="468"/>
      <c r="BP29" s="468"/>
      <c r="BQ29" s="468"/>
      <c r="BR29" s="468"/>
      <c r="BS29" s="468"/>
      <c r="BT29" s="468"/>
      <c r="BU29" s="469"/>
      <c r="BV29" s="467">
        <v>1404052</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5">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190</v>
      </c>
      <c r="X30" s="628"/>
      <c r="Y30" s="628"/>
      <c r="Z30" s="628"/>
      <c r="AA30" s="628"/>
      <c r="AB30" s="628"/>
      <c r="AC30" s="628"/>
      <c r="AD30" s="628"/>
      <c r="AE30" s="628"/>
      <c r="AF30" s="628"/>
      <c r="AG30" s="629"/>
      <c r="AH30" s="586">
        <v>91.9</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1196585</v>
      </c>
      <c r="BO30" s="644"/>
      <c r="BP30" s="644"/>
      <c r="BQ30" s="644"/>
      <c r="BR30" s="644"/>
      <c r="BS30" s="644"/>
      <c r="BT30" s="644"/>
      <c r="BU30" s="645"/>
      <c r="BV30" s="643">
        <v>1626509</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1" t="s">
        <v>197</v>
      </c>
      <c r="D33" s="491"/>
      <c r="E33" s="456" t="s">
        <v>198</v>
      </c>
      <c r="F33" s="456"/>
      <c r="G33" s="456"/>
      <c r="H33" s="456"/>
      <c r="I33" s="456"/>
      <c r="J33" s="456"/>
      <c r="K33" s="456"/>
      <c r="L33" s="456"/>
      <c r="M33" s="456"/>
      <c r="N33" s="456"/>
      <c r="O33" s="456"/>
      <c r="P33" s="456"/>
      <c r="Q33" s="456"/>
      <c r="R33" s="456"/>
      <c r="S33" s="456"/>
      <c r="T33" s="216"/>
      <c r="U33" s="491" t="s">
        <v>199</v>
      </c>
      <c r="V33" s="491"/>
      <c r="W33" s="456" t="s">
        <v>200</v>
      </c>
      <c r="X33" s="456"/>
      <c r="Y33" s="456"/>
      <c r="Z33" s="456"/>
      <c r="AA33" s="456"/>
      <c r="AB33" s="456"/>
      <c r="AC33" s="456"/>
      <c r="AD33" s="456"/>
      <c r="AE33" s="456"/>
      <c r="AF33" s="456"/>
      <c r="AG33" s="456"/>
      <c r="AH33" s="456"/>
      <c r="AI33" s="456"/>
      <c r="AJ33" s="456"/>
      <c r="AK33" s="456"/>
      <c r="AL33" s="216"/>
      <c r="AM33" s="491" t="s">
        <v>201</v>
      </c>
      <c r="AN33" s="491"/>
      <c r="AO33" s="456" t="s">
        <v>200</v>
      </c>
      <c r="AP33" s="456"/>
      <c r="AQ33" s="456"/>
      <c r="AR33" s="456"/>
      <c r="AS33" s="456"/>
      <c r="AT33" s="456"/>
      <c r="AU33" s="456"/>
      <c r="AV33" s="456"/>
      <c r="AW33" s="456"/>
      <c r="AX33" s="456"/>
      <c r="AY33" s="456"/>
      <c r="AZ33" s="456"/>
      <c r="BA33" s="456"/>
      <c r="BB33" s="456"/>
      <c r="BC33" s="456"/>
      <c r="BD33" s="217"/>
      <c r="BE33" s="456" t="s">
        <v>202</v>
      </c>
      <c r="BF33" s="456"/>
      <c r="BG33" s="456" t="s">
        <v>203</v>
      </c>
      <c r="BH33" s="456"/>
      <c r="BI33" s="456"/>
      <c r="BJ33" s="456"/>
      <c r="BK33" s="456"/>
      <c r="BL33" s="456"/>
      <c r="BM33" s="456"/>
      <c r="BN33" s="456"/>
      <c r="BO33" s="456"/>
      <c r="BP33" s="456"/>
      <c r="BQ33" s="456"/>
      <c r="BR33" s="456"/>
      <c r="BS33" s="456"/>
      <c r="BT33" s="456"/>
      <c r="BU33" s="456"/>
      <c r="BV33" s="217"/>
      <c r="BW33" s="491" t="s">
        <v>202</v>
      </c>
      <c r="BX33" s="491"/>
      <c r="BY33" s="456" t="s">
        <v>204</v>
      </c>
      <c r="BZ33" s="456"/>
      <c r="CA33" s="456"/>
      <c r="CB33" s="456"/>
      <c r="CC33" s="456"/>
      <c r="CD33" s="456"/>
      <c r="CE33" s="456"/>
      <c r="CF33" s="456"/>
      <c r="CG33" s="456"/>
      <c r="CH33" s="456"/>
      <c r="CI33" s="456"/>
      <c r="CJ33" s="456"/>
      <c r="CK33" s="456"/>
      <c r="CL33" s="456"/>
      <c r="CM33" s="456"/>
      <c r="CN33" s="216"/>
      <c r="CO33" s="491" t="s">
        <v>199</v>
      </c>
      <c r="CP33" s="491"/>
      <c r="CQ33" s="456" t="s">
        <v>205</v>
      </c>
      <c r="CR33" s="456"/>
      <c r="CS33" s="456"/>
      <c r="CT33" s="456"/>
      <c r="CU33" s="456"/>
      <c r="CV33" s="456"/>
      <c r="CW33" s="456"/>
      <c r="CX33" s="456"/>
      <c r="CY33" s="456"/>
      <c r="CZ33" s="456"/>
      <c r="DA33" s="456"/>
      <c r="DB33" s="456"/>
      <c r="DC33" s="456"/>
      <c r="DD33" s="456"/>
      <c r="DE33" s="456"/>
      <c r="DF33" s="216"/>
      <c r="DG33" s="655" t="s">
        <v>206</v>
      </c>
      <c r="DH33" s="655"/>
      <c r="DI33" s="218"/>
      <c r="DJ33" s="186"/>
      <c r="DK33" s="186"/>
      <c r="DL33" s="186"/>
      <c r="DM33" s="186"/>
      <c r="DN33" s="186"/>
      <c r="DO33" s="186"/>
    </row>
    <row r="34" spans="1:119" ht="32.25" customHeight="1" x14ac:dyDescent="0.2">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4</v>
      </c>
      <c r="V34" s="656"/>
      <c r="W34" s="657" t="str">
        <f>IF('各会計、関係団体の財政状況及び健全化判断比率'!B28="","",'各会計、関係団体の財政状況及び健全化判断比率'!B28)</f>
        <v>国民健康保険事業特別会計</v>
      </c>
      <c r="X34" s="657"/>
      <c r="Y34" s="657"/>
      <c r="Z34" s="657"/>
      <c r="AA34" s="657"/>
      <c r="AB34" s="657"/>
      <c r="AC34" s="657"/>
      <c r="AD34" s="657"/>
      <c r="AE34" s="657"/>
      <c r="AF34" s="657"/>
      <c r="AG34" s="657"/>
      <c r="AH34" s="657"/>
      <c r="AI34" s="657"/>
      <c r="AJ34" s="657"/>
      <c r="AK34" s="657"/>
      <c r="AL34" s="214"/>
      <c r="AM34" s="656" t="str">
        <f>IF(AO34="","",MAX(C34:D43,U34:V43)+1)</f>
        <v/>
      </c>
      <c r="AN34" s="656"/>
      <c r="AO34" s="657"/>
      <c r="AP34" s="657"/>
      <c r="AQ34" s="657"/>
      <c r="AR34" s="657"/>
      <c r="AS34" s="657"/>
      <c r="AT34" s="657"/>
      <c r="AU34" s="657"/>
      <c r="AV34" s="657"/>
      <c r="AW34" s="657"/>
      <c r="AX34" s="657"/>
      <c r="AY34" s="657"/>
      <c r="AZ34" s="657"/>
      <c r="BA34" s="657"/>
      <c r="BB34" s="657"/>
      <c r="BC34" s="657"/>
      <c r="BD34" s="214"/>
      <c r="BE34" s="656">
        <f>IF(BG34="","",MAX(C34:D43,U34:V43,AM34:AN43)+1)</f>
        <v>8</v>
      </c>
      <c r="BF34" s="656"/>
      <c r="BG34" s="657" t="str">
        <f>IF('各会計、関係団体の財政状況及び健全化判断比率'!B32="","",'各会計、関係団体の財政状況及び健全化判断比率'!B32)</f>
        <v>簡易水道事業特別会計</v>
      </c>
      <c r="BH34" s="657"/>
      <c r="BI34" s="657"/>
      <c r="BJ34" s="657"/>
      <c r="BK34" s="657"/>
      <c r="BL34" s="657"/>
      <c r="BM34" s="657"/>
      <c r="BN34" s="657"/>
      <c r="BO34" s="657"/>
      <c r="BP34" s="657"/>
      <c r="BQ34" s="657"/>
      <c r="BR34" s="657"/>
      <c r="BS34" s="657"/>
      <c r="BT34" s="657"/>
      <c r="BU34" s="657"/>
      <c r="BV34" s="214"/>
      <c r="BW34" s="656">
        <f>IF(BY34="","",MAX(C34:D43,U34:V43,AM34:AN43,BE34:BF43)+1)</f>
        <v>10</v>
      </c>
      <c r="BX34" s="656"/>
      <c r="BY34" s="657" t="str">
        <f>IF('各会計、関係団体の財政状況及び健全化判断比率'!B68="","",'各会計、関係団体の財政状況及び健全化判断比率'!B68)</f>
        <v>多野藤岡広域市町村圏振興整備組合</v>
      </c>
      <c r="BZ34" s="657"/>
      <c r="CA34" s="657"/>
      <c r="CB34" s="657"/>
      <c r="CC34" s="657"/>
      <c r="CD34" s="657"/>
      <c r="CE34" s="657"/>
      <c r="CF34" s="657"/>
      <c r="CG34" s="657"/>
      <c r="CH34" s="657"/>
      <c r="CI34" s="657"/>
      <c r="CJ34" s="657"/>
      <c r="CK34" s="657"/>
      <c r="CL34" s="657"/>
      <c r="CM34" s="657"/>
      <c r="CN34" s="214"/>
      <c r="CO34" s="656">
        <f>IF(CQ34="","",MAX(C34:D43,U34:V43,AM34:AN43,BE34:BF43,BW34:BX43)+1)</f>
        <v>17</v>
      </c>
      <c r="CP34" s="656"/>
      <c r="CQ34" s="657" t="str">
        <f>IF('各会計、関係団体の財政状況及び健全化判断比率'!BS7="","",'各会計、関係団体の財政状況及び健全化判断比率'!BS7)</f>
        <v>神流振興</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2">
      <c r="A35" s="187"/>
      <c r="B35" s="213"/>
      <c r="C35" s="656">
        <f>IF(E35="","",C34+1)</f>
        <v>2</v>
      </c>
      <c r="D35" s="656"/>
      <c r="E35" s="657" t="str">
        <f>IF('各会計、関係団体の財政状況及び健全化判断比率'!B8="","",'各会計、関係団体の財政状況及び健全化判断比率'!B8)</f>
        <v>万場診療所特別会計</v>
      </c>
      <c r="F35" s="657"/>
      <c r="G35" s="657"/>
      <c r="H35" s="657"/>
      <c r="I35" s="657"/>
      <c r="J35" s="657"/>
      <c r="K35" s="657"/>
      <c r="L35" s="657"/>
      <c r="M35" s="657"/>
      <c r="N35" s="657"/>
      <c r="O35" s="657"/>
      <c r="P35" s="657"/>
      <c r="Q35" s="657"/>
      <c r="R35" s="657"/>
      <c r="S35" s="657"/>
      <c r="T35" s="214"/>
      <c r="U35" s="656">
        <f>IF(W35="","",U34+1)</f>
        <v>5</v>
      </c>
      <c r="V35" s="656"/>
      <c r="W35" s="657" t="str">
        <f>IF('各会計、関係団体の財政状況及び健全化判断比率'!B29="","",'各会計、関係団体の財政状況及び健全化判断比率'!B29)</f>
        <v>国民健康保険直営中里診療所特別会計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9</v>
      </c>
      <c r="BF35" s="656"/>
      <c r="BG35" s="657" t="str">
        <f>IF('各会計、関係団体の財政状況及び健全化判断比率'!B33="","",'各会計、関係団体の財政状況及び健全化判断比率'!B33)</f>
        <v>生活排水処理事業特別会計</v>
      </c>
      <c r="BH35" s="657"/>
      <c r="BI35" s="657"/>
      <c r="BJ35" s="657"/>
      <c r="BK35" s="657"/>
      <c r="BL35" s="657"/>
      <c r="BM35" s="657"/>
      <c r="BN35" s="657"/>
      <c r="BO35" s="657"/>
      <c r="BP35" s="657"/>
      <c r="BQ35" s="657"/>
      <c r="BR35" s="657"/>
      <c r="BS35" s="657"/>
      <c r="BT35" s="657"/>
      <c r="BU35" s="657"/>
      <c r="BV35" s="214"/>
      <c r="BW35" s="656">
        <f t="shared" ref="BW35:BW43" si="2">IF(BY35="","",BW34+1)</f>
        <v>11</v>
      </c>
      <c r="BX35" s="656"/>
      <c r="BY35" s="657" t="str">
        <f>IF('各会計、関係団体の財政状況及び健全化判断比率'!B69="","",'各会計、関係団体の財政状況及び健全化判断比率'!B69)</f>
        <v>多野藤岡医療事務市町村組合（病院事業会計）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2">
      <c r="A36" s="187"/>
      <c r="B36" s="213"/>
      <c r="C36" s="656">
        <f>IF(E36="","",C35+1)</f>
        <v>3</v>
      </c>
      <c r="D36" s="656"/>
      <c r="E36" s="657" t="str">
        <f>IF('各会計、関係団体の財政状況及び健全化判断比率'!B9="","",'各会計、関係団体の財政状況及び健全化判断比率'!B9)</f>
        <v>地域活性化施設特別会計</v>
      </c>
      <c r="F36" s="657"/>
      <c r="G36" s="657"/>
      <c r="H36" s="657"/>
      <c r="I36" s="657"/>
      <c r="J36" s="657"/>
      <c r="K36" s="657"/>
      <c r="L36" s="657"/>
      <c r="M36" s="657"/>
      <c r="N36" s="657"/>
      <c r="O36" s="657"/>
      <c r="P36" s="657"/>
      <c r="Q36" s="657"/>
      <c r="R36" s="657"/>
      <c r="S36" s="657"/>
      <c r="T36" s="214"/>
      <c r="U36" s="656">
        <f t="shared" ref="U36:U43" si="4">IF(W36="","",U35+1)</f>
        <v>6</v>
      </c>
      <c r="V36" s="656"/>
      <c r="W36" s="657" t="str">
        <f>IF('各会計、関係団体の財政状況及び健全化判断比率'!B30="","",'各会計、関係団体の財政状況及び健全化判断比率'!B30)</f>
        <v>介護保険特別会計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12</v>
      </c>
      <c r="BX36" s="656"/>
      <c r="BY36" s="657" t="str">
        <f>IF('各会計、関係団体の財政状況及び健全化判断比率'!B70="","",'各会計、関係団体の財政状況及び健全化判断比率'!B70)</f>
        <v>多野藤岡医療事務市町村組合（老健施設会計））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2">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7</v>
      </c>
      <c r="V37" s="656"/>
      <c r="W37" s="657" t="str">
        <f>IF('各会計、関係団体の財政状況及び健全化判断比率'!B31="","",'各会計、関係団体の財政状況及び健全化判断比率'!B31)</f>
        <v>後期高齢者医療特別会計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13</v>
      </c>
      <c r="BX37" s="656"/>
      <c r="BY37" s="657" t="str">
        <f>IF('各会計、関係団体の財政状況及び健全化判断比率'!B71="","",'各会計、関係団体の財政状況及び健全化判断比率'!B71)</f>
        <v>群馬県市町村会館管理組合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2">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14</v>
      </c>
      <c r="BX38" s="656"/>
      <c r="BY38" s="657" t="str">
        <f>IF('各会計、関係団体の財政状況及び健全化判断比率'!B72="","",'各会計、関係団体の財政状況及び健全化判断比率'!B72)</f>
        <v>群馬県市町村総合事務組合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2">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15</v>
      </c>
      <c r="BX39" s="656"/>
      <c r="BY39" s="657" t="str">
        <f>IF('各会計、関係団体の財政状況及び健全化判断比率'!B73="","",'各会計、関係団体の財政状況及び健全化判断比率'!B73)</f>
        <v>群馬県後期高齢者医療広域連合（一般会計）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2">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16</v>
      </c>
      <c r="BX40" s="656"/>
      <c r="BY40" s="657" t="str">
        <f>IF('各会計、関係団体の財政状況及び健全化判断比率'!B74="","",'各会計、関係団体の財政状況及び健全化判断比率'!B74)</f>
        <v>群馬県後期高齢者医療広域連合（事業会計）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2">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2">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2">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211</v>
      </c>
    </row>
    <row r="50" spans="5:5" x14ac:dyDescent="0.2">
      <c r="E50" s="188" t="s">
        <v>212</v>
      </c>
    </row>
    <row r="51" spans="5:5" x14ac:dyDescent="0.2">
      <c r="E51" s="188" t="s">
        <v>213</v>
      </c>
    </row>
    <row r="52" spans="5:5" x14ac:dyDescent="0.2">
      <c r="E52" s="188" t="s">
        <v>214</v>
      </c>
    </row>
    <row r="53" spans="5:5" x14ac:dyDescent="0.2"/>
    <row r="54" spans="5:5" x14ac:dyDescent="0.2"/>
    <row r="55" spans="5:5" x14ac:dyDescent="0.2"/>
    <row r="56" spans="5:5" x14ac:dyDescent="0.2"/>
  </sheetData>
  <sheetProtection algorithmName="SHA-512" hashValue="f69hImapHxzrFXoUpMHRGBwbUEFEXC6jJ4EG9q/W8P5k9BISc5/1IzURqa/MGIuJZ0lHVv+J924PRqfp9ASw1w==" saltValue="wVcFcUAX5tUC0d/QX8QrG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2">
      <c r="A34" s="22"/>
      <c r="B34" s="31"/>
      <c r="C34" s="1248" t="s">
        <v>573</v>
      </c>
      <c r="D34" s="1248"/>
      <c r="E34" s="1249"/>
      <c r="F34" s="32">
        <v>4.1399999999999997</v>
      </c>
      <c r="G34" s="33">
        <v>3.06</v>
      </c>
      <c r="H34" s="33">
        <v>3.19</v>
      </c>
      <c r="I34" s="33">
        <v>1.64</v>
      </c>
      <c r="J34" s="34">
        <v>7.41</v>
      </c>
      <c r="K34" s="22"/>
      <c r="L34" s="22"/>
      <c r="M34" s="22"/>
      <c r="N34" s="22"/>
      <c r="O34" s="22"/>
      <c r="P34" s="22"/>
    </row>
    <row r="35" spans="1:16" ht="39" customHeight="1" x14ac:dyDescent="0.2">
      <c r="A35" s="22"/>
      <c r="B35" s="35"/>
      <c r="C35" s="1242" t="s">
        <v>574</v>
      </c>
      <c r="D35" s="1243"/>
      <c r="E35" s="1244"/>
      <c r="F35" s="36">
        <v>0.4</v>
      </c>
      <c r="G35" s="37">
        <v>0.99</v>
      </c>
      <c r="H35" s="37">
        <v>0.21</v>
      </c>
      <c r="I35" s="37">
        <v>0.62</v>
      </c>
      <c r="J35" s="38">
        <v>0.81</v>
      </c>
      <c r="K35" s="22"/>
      <c r="L35" s="22"/>
      <c r="M35" s="22"/>
      <c r="N35" s="22"/>
      <c r="O35" s="22"/>
      <c r="P35" s="22"/>
    </row>
    <row r="36" spans="1:16" ht="39" customHeight="1" x14ac:dyDescent="0.2">
      <c r="A36" s="22"/>
      <c r="B36" s="35"/>
      <c r="C36" s="1242" t="s">
        <v>575</v>
      </c>
      <c r="D36" s="1243"/>
      <c r="E36" s="1244"/>
      <c r="F36" s="36">
        <v>0.21</v>
      </c>
      <c r="G36" s="37">
        <v>0.22</v>
      </c>
      <c r="H36" s="37">
        <v>0.21</v>
      </c>
      <c r="I36" s="37">
        <v>0.68</v>
      </c>
      <c r="J36" s="38">
        <v>0.4</v>
      </c>
      <c r="K36" s="22"/>
      <c r="L36" s="22"/>
      <c r="M36" s="22"/>
      <c r="N36" s="22"/>
      <c r="O36" s="22"/>
      <c r="P36" s="22"/>
    </row>
    <row r="37" spans="1:16" ht="39" customHeight="1" x14ac:dyDescent="0.2">
      <c r="A37" s="22"/>
      <c r="B37" s="35"/>
      <c r="C37" s="1242" t="s">
        <v>576</v>
      </c>
      <c r="D37" s="1243"/>
      <c r="E37" s="1244"/>
      <c r="F37" s="36">
        <v>0.05</v>
      </c>
      <c r="G37" s="37">
        <v>0.25</v>
      </c>
      <c r="H37" s="37">
        <v>0.28000000000000003</v>
      </c>
      <c r="I37" s="37">
        <v>0.34</v>
      </c>
      <c r="J37" s="38">
        <v>0.32</v>
      </c>
      <c r="K37" s="22"/>
      <c r="L37" s="22"/>
      <c r="M37" s="22"/>
      <c r="N37" s="22"/>
      <c r="O37" s="22"/>
      <c r="P37" s="22"/>
    </row>
    <row r="38" spans="1:16" ht="39" customHeight="1" x14ac:dyDescent="0.2">
      <c r="A38" s="22"/>
      <c r="B38" s="35"/>
      <c r="C38" s="1242" t="s">
        <v>577</v>
      </c>
      <c r="D38" s="1243"/>
      <c r="E38" s="1244"/>
      <c r="F38" s="36">
        <v>2.12</v>
      </c>
      <c r="G38" s="37">
        <v>1.02</v>
      </c>
      <c r="H38" s="37">
        <v>0.57999999999999996</v>
      </c>
      <c r="I38" s="37">
        <v>0.6</v>
      </c>
      <c r="J38" s="38">
        <v>0.18</v>
      </c>
      <c r="K38" s="22"/>
      <c r="L38" s="22"/>
      <c r="M38" s="22"/>
      <c r="N38" s="22"/>
      <c r="O38" s="22"/>
      <c r="P38" s="22"/>
    </row>
    <row r="39" spans="1:16" ht="39" customHeight="1" x14ac:dyDescent="0.2">
      <c r="A39" s="22"/>
      <c r="B39" s="35"/>
      <c r="C39" s="1242" t="s">
        <v>578</v>
      </c>
      <c r="D39" s="1243"/>
      <c r="E39" s="1244"/>
      <c r="F39" s="36">
        <v>0.1</v>
      </c>
      <c r="G39" s="37">
        <v>0.02</v>
      </c>
      <c r="H39" s="37">
        <v>0.1</v>
      </c>
      <c r="I39" s="37">
        <v>0.1</v>
      </c>
      <c r="J39" s="38">
        <v>0.09</v>
      </c>
      <c r="K39" s="22"/>
      <c r="L39" s="22"/>
      <c r="M39" s="22"/>
      <c r="N39" s="22"/>
      <c r="O39" s="22"/>
      <c r="P39" s="22"/>
    </row>
    <row r="40" spans="1:16" ht="39" customHeight="1" x14ac:dyDescent="0.2">
      <c r="A40" s="22"/>
      <c r="B40" s="35"/>
      <c r="C40" s="1242" t="s">
        <v>579</v>
      </c>
      <c r="D40" s="1243"/>
      <c r="E40" s="1244"/>
      <c r="F40" s="36">
        <v>0.06</v>
      </c>
      <c r="G40" s="37">
        <v>0.14000000000000001</v>
      </c>
      <c r="H40" s="37">
        <v>0</v>
      </c>
      <c r="I40" s="37">
        <v>0.11</v>
      </c>
      <c r="J40" s="38">
        <v>0.03</v>
      </c>
      <c r="K40" s="22"/>
      <c r="L40" s="22"/>
      <c r="M40" s="22"/>
      <c r="N40" s="22"/>
      <c r="O40" s="22"/>
      <c r="P40" s="22"/>
    </row>
    <row r="41" spans="1:16" ht="39" customHeight="1" x14ac:dyDescent="0.2">
      <c r="A41" s="22"/>
      <c r="B41" s="35"/>
      <c r="C41" s="1242" t="s">
        <v>580</v>
      </c>
      <c r="D41" s="1243"/>
      <c r="E41" s="1244"/>
      <c r="F41" s="36">
        <v>0.01</v>
      </c>
      <c r="G41" s="37">
        <v>0.05</v>
      </c>
      <c r="H41" s="37">
        <v>0.02</v>
      </c>
      <c r="I41" s="37">
        <v>0.11</v>
      </c>
      <c r="J41" s="38">
        <v>0.02</v>
      </c>
      <c r="K41" s="22"/>
      <c r="L41" s="22"/>
      <c r="M41" s="22"/>
      <c r="N41" s="22"/>
      <c r="O41" s="22"/>
      <c r="P41" s="22"/>
    </row>
    <row r="42" spans="1:16" ht="39" customHeight="1" x14ac:dyDescent="0.2">
      <c r="A42" s="22"/>
      <c r="B42" s="39"/>
      <c r="C42" s="1242" t="s">
        <v>581</v>
      </c>
      <c r="D42" s="1243"/>
      <c r="E42" s="1244"/>
      <c r="F42" s="36" t="s">
        <v>523</v>
      </c>
      <c r="G42" s="37" t="s">
        <v>523</v>
      </c>
      <c r="H42" s="37" t="s">
        <v>523</v>
      </c>
      <c r="I42" s="37" t="s">
        <v>523</v>
      </c>
      <c r="J42" s="38" t="s">
        <v>523</v>
      </c>
      <c r="K42" s="22"/>
      <c r="L42" s="22"/>
      <c r="M42" s="22"/>
      <c r="N42" s="22"/>
      <c r="O42" s="22"/>
      <c r="P42" s="22"/>
    </row>
    <row r="43" spans="1:16" ht="39" customHeight="1" thickBot="1" x14ac:dyDescent="0.25">
      <c r="A43" s="22"/>
      <c r="B43" s="40"/>
      <c r="C43" s="1245" t="s">
        <v>582</v>
      </c>
      <c r="D43" s="1246"/>
      <c r="E43" s="1247"/>
      <c r="F43" s="41">
        <v>0.01</v>
      </c>
      <c r="G43" s="42">
        <v>0.01</v>
      </c>
      <c r="H43" s="42">
        <v>0.04</v>
      </c>
      <c r="I43" s="42">
        <v>0</v>
      </c>
      <c r="J43" s="43">
        <v>0.02</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fnUFc81FCKct25LlRr07f3psC6/nIjQGoSNF4xR7AwBfGPFikqvpEl/cS5aoKGVNDNXSKg+oBmOxRkvBegRjkw==" saltValue="i/PlWinBxNLvjlORPz4ML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2">
      <c r="A45" s="48"/>
      <c r="B45" s="1250" t="s">
        <v>11</v>
      </c>
      <c r="C45" s="1251"/>
      <c r="D45" s="58"/>
      <c r="E45" s="1256" t="s">
        <v>12</v>
      </c>
      <c r="F45" s="1256"/>
      <c r="G45" s="1256"/>
      <c r="H45" s="1256"/>
      <c r="I45" s="1256"/>
      <c r="J45" s="1257"/>
      <c r="K45" s="59">
        <v>258</v>
      </c>
      <c r="L45" s="60">
        <v>247</v>
      </c>
      <c r="M45" s="60">
        <v>271</v>
      </c>
      <c r="N45" s="60">
        <v>266</v>
      </c>
      <c r="O45" s="61">
        <v>263</v>
      </c>
      <c r="P45" s="48"/>
      <c r="Q45" s="48"/>
      <c r="R45" s="48"/>
      <c r="S45" s="48"/>
      <c r="T45" s="48"/>
      <c r="U45" s="48"/>
    </row>
    <row r="46" spans="1:21" ht="30.75" customHeight="1" x14ac:dyDescent="0.2">
      <c r="A46" s="48"/>
      <c r="B46" s="1252"/>
      <c r="C46" s="1253"/>
      <c r="D46" s="62"/>
      <c r="E46" s="1258" t="s">
        <v>13</v>
      </c>
      <c r="F46" s="1258"/>
      <c r="G46" s="1258"/>
      <c r="H46" s="1258"/>
      <c r="I46" s="1258"/>
      <c r="J46" s="1259"/>
      <c r="K46" s="63" t="s">
        <v>523</v>
      </c>
      <c r="L46" s="64" t="s">
        <v>523</v>
      </c>
      <c r="M46" s="64" t="s">
        <v>523</v>
      </c>
      <c r="N46" s="64" t="s">
        <v>523</v>
      </c>
      <c r="O46" s="65" t="s">
        <v>523</v>
      </c>
      <c r="P46" s="48"/>
      <c r="Q46" s="48"/>
      <c r="R46" s="48"/>
      <c r="S46" s="48"/>
      <c r="T46" s="48"/>
      <c r="U46" s="48"/>
    </row>
    <row r="47" spans="1:21" ht="30.75" customHeight="1" x14ac:dyDescent="0.2">
      <c r="A47" s="48"/>
      <c r="B47" s="1252"/>
      <c r="C47" s="1253"/>
      <c r="D47" s="62"/>
      <c r="E47" s="1258" t="s">
        <v>14</v>
      </c>
      <c r="F47" s="1258"/>
      <c r="G47" s="1258"/>
      <c r="H47" s="1258"/>
      <c r="I47" s="1258"/>
      <c r="J47" s="1259"/>
      <c r="K47" s="63" t="s">
        <v>523</v>
      </c>
      <c r="L47" s="64" t="s">
        <v>523</v>
      </c>
      <c r="M47" s="64" t="s">
        <v>523</v>
      </c>
      <c r="N47" s="64" t="s">
        <v>523</v>
      </c>
      <c r="O47" s="65" t="s">
        <v>523</v>
      </c>
      <c r="P47" s="48"/>
      <c r="Q47" s="48"/>
      <c r="R47" s="48"/>
      <c r="S47" s="48"/>
      <c r="T47" s="48"/>
      <c r="U47" s="48"/>
    </row>
    <row r="48" spans="1:21" ht="30.75" customHeight="1" x14ac:dyDescent="0.2">
      <c r="A48" s="48"/>
      <c r="B48" s="1252"/>
      <c r="C48" s="1253"/>
      <c r="D48" s="62"/>
      <c r="E48" s="1258" t="s">
        <v>15</v>
      </c>
      <c r="F48" s="1258"/>
      <c r="G48" s="1258"/>
      <c r="H48" s="1258"/>
      <c r="I48" s="1258"/>
      <c r="J48" s="1259"/>
      <c r="K48" s="63">
        <v>32</v>
      </c>
      <c r="L48" s="64">
        <v>32</v>
      </c>
      <c r="M48" s="64">
        <v>29</v>
      </c>
      <c r="N48" s="64">
        <v>27</v>
      </c>
      <c r="O48" s="65">
        <v>41</v>
      </c>
      <c r="P48" s="48"/>
      <c r="Q48" s="48"/>
      <c r="R48" s="48"/>
      <c r="S48" s="48"/>
      <c r="T48" s="48"/>
      <c r="U48" s="48"/>
    </row>
    <row r="49" spans="1:21" ht="30.75" customHeight="1" x14ac:dyDescent="0.2">
      <c r="A49" s="48"/>
      <c r="B49" s="1252"/>
      <c r="C49" s="1253"/>
      <c r="D49" s="62"/>
      <c r="E49" s="1258" t="s">
        <v>16</v>
      </c>
      <c r="F49" s="1258"/>
      <c r="G49" s="1258"/>
      <c r="H49" s="1258"/>
      <c r="I49" s="1258"/>
      <c r="J49" s="1259"/>
      <c r="K49" s="63">
        <v>15</v>
      </c>
      <c r="L49" s="64">
        <v>15</v>
      </c>
      <c r="M49" s="64">
        <v>18</v>
      </c>
      <c r="N49" s="64">
        <v>17</v>
      </c>
      <c r="O49" s="65">
        <v>23</v>
      </c>
      <c r="P49" s="48"/>
      <c r="Q49" s="48"/>
      <c r="R49" s="48"/>
      <c r="S49" s="48"/>
      <c r="T49" s="48"/>
      <c r="U49" s="48"/>
    </row>
    <row r="50" spans="1:21" ht="30.75" customHeight="1" x14ac:dyDescent="0.2">
      <c r="A50" s="48"/>
      <c r="B50" s="1252"/>
      <c r="C50" s="1253"/>
      <c r="D50" s="62"/>
      <c r="E50" s="1258" t="s">
        <v>17</v>
      </c>
      <c r="F50" s="1258"/>
      <c r="G50" s="1258"/>
      <c r="H50" s="1258"/>
      <c r="I50" s="1258"/>
      <c r="J50" s="1259"/>
      <c r="K50" s="63">
        <v>11</v>
      </c>
      <c r="L50" s="64">
        <v>11</v>
      </c>
      <c r="M50" s="64">
        <v>11</v>
      </c>
      <c r="N50" s="64" t="s">
        <v>523</v>
      </c>
      <c r="O50" s="65" t="s">
        <v>523</v>
      </c>
      <c r="P50" s="48"/>
      <c r="Q50" s="48"/>
      <c r="R50" s="48"/>
      <c r="S50" s="48"/>
      <c r="T50" s="48"/>
      <c r="U50" s="48"/>
    </row>
    <row r="51" spans="1:21" ht="30.75" customHeight="1" x14ac:dyDescent="0.2">
      <c r="A51" s="48"/>
      <c r="B51" s="1254"/>
      <c r="C51" s="1255"/>
      <c r="D51" s="66"/>
      <c r="E51" s="1258" t="s">
        <v>18</v>
      </c>
      <c r="F51" s="1258"/>
      <c r="G51" s="1258"/>
      <c r="H51" s="1258"/>
      <c r="I51" s="1258"/>
      <c r="J51" s="1259"/>
      <c r="K51" s="63" t="s">
        <v>523</v>
      </c>
      <c r="L51" s="64" t="s">
        <v>523</v>
      </c>
      <c r="M51" s="64" t="s">
        <v>523</v>
      </c>
      <c r="N51" s="64" t="s">
        <v>523</v>
      </c>
      <c r="O51" s="65" t="s">
        <v>523</v>
      </c>
      <c r="P51" s="48"/>
      <c r="Q51" s="48"/>
      <c r="R51" s="48"/>
      <c r="S51" s="48"/>
      <c r="T51" s="48"/>
      <c r="U51" s="48"/>
    </row>
    <row r="52" spans="1:21" ht="30.75" customHeight="1" x14ac:dyDescent="0.2">
      <c r="A52" s="48"/>
      <c r="B52" s="1260" t="s">
        <v>19</v>
      </c>
      <c r="C52" s="1261"/>
      <c r="D52" s="66"/>
      <c r="E52" s="1258" t="s">
        <v>20</v>
      </c>
      <c r="F52" s="1258"/>
      <c r="G52" s="1258"/>
      <c r="H52" s="1258"/>
      <c r="I52" s="1258"/>
      <c r="J52" s="1259"/>
      <c r="K52" s="63">
        <v>250</v>
      </c>
      <c r="L52" s="64">
        <v>235</v>
      </c>
      <c r="M52" s="64">
        <v>250</v>
      </c>
      <c r="N52" s="64">
        <v>249</v>
      </c>
      <c r="O52" s="65">
        <v>233</v>
      </c>
      <c r="P52" s="48"/>
      <c r="Q52" s="48"/>
      <c r="R52" s="48"/>
      <c r="S52" s="48"/>
      <c r="T52" s="48"/>
      <c r="U52" s="48"/>
    </row>
    <row r="53" spans="1:21" ht="30.75" customHeight="1" thickBot="1" x14ac:dyDescent="0.25">
      <c r="A53" s="48"/>
      <c r="B53" s="1262" t="s">
        <v>21</v>
      </c>
      <c r="C53" s="1263"/>
      <c r="D53" s="67"/>
      <c r="E53" s="1264" t="s">
        <v>22</v>
      </c>
      <c r="F53" s="1264"/>
      <c r="G53" s="1264"/>
      <c r="H53" s="1264"/>
      <c r="I53" s="1264"/>
      <c r="J53" s="1265"/>
      <c r="K53" s="68">
        <v>66</v>
      </c>
      <c r="L53" s="69">
        <v>70</v>
      </c>
      <c r="M53" s="69">
        <v>79</v>
      </c>
      <c r="N53" s="69">
        <v>61</v>
      </c>
      <c r="O53" s="70">
        <v>94</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583</v>
      </c>
      <c r="P55" s="48"/>
      <c r="Q55" s="48"/>
      <c r="R55" s="48"/>
      <c r="S55" s="48"/>
      <c r="T55" s="48"/>
      <c r="U55" s="48"/>
    </row>
    <row r="56" spans="1:21" ht="31.5" customHeight="1" thickBot="1" x14ac:dyDescent="0.3">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x14ac:dyDescent="0.2">
      <c r="B57" s="1266" t="s">
        <v>25</v>
      </c>
      <c r="C57" s="1267"/>
      <c r="D57" s="1270" t="s">
        <v>26</v>
      </c>
      <c r="E57" s="1271"/>
      <c r="F57" s="1271"/>
      <c r="G57" s="1271"/>
      <c r="H57" s="1271"/>
      <c r="I57" s="1271"/>
      <c r="J57" s="1272"/>
      <c r="K57" s="83" t="s">
        <v>603</v>
      </c>
      <c r="L57" s="84" t="s">
        <v>603</v>
      </c>
      <c r="M57" s="84" t="s">
        <v>604</v>
      </c>
      <c r="N57" s="84" t="s">
        <v>603</v>
      </c>
      <c r="O57" s="85" t="s">
        <v>604</v>
      </c>
    </row>
    <row r="58" spans="1:21" ht="31.5" customHeight="1" thickBot="1" x14ac:dyDescent="0.25">
      <c r="B58" s="1268"/>
      <c r="C58" s="1269"/>
      <c r="D58" s="1273" t="s">
        <v>27</v>
      </c>
      <c r="E58" s="1274"/>
      <c r="F58" s="1274"/>
      <c r="G58" s="1274"/>
      <c r="H58" s="1274"/>
      <c r="I58" s="1274"/>
      <c r="J58" s="1275"/>
      <c r="K58" s="86" t="s">
        <v>603</v>
      </c>
      <c r="L58" s="87" t="s">
        <v>603</v>
      </c>
      <c r="M58" s="87" t="s">
        <v>604</v>
      </c>
      <c r="N58" s="87" t="s">
        <v>603</v>
      </c>
      <c r="O58" s="88" t="s">
        <v>603</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a2p0HjxUGs+nBZ9RkQXXMkGAFEO2FXVuvoDmtc3nzX1stIYMoucdqc9Tc3hE4lkkDadq00EKvBhPt8r9Msycg==" saltValue="Neo//h0Txm06ulOscfWSW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564</v>
      </c>
      <c r="J40" s="100" t="s">
        <v>565</v>
      </c>
      <c r="K40" s="100" t="s">
        <v>566</v>
      </c>
      <c r="L40" s="100" t="s">
        <v>567</v>
      </c>
      <c r="M40" s="101" t="s">
        <v>568</v>
      </c>
    </row>
    <row r="41" spans="2:13" ht="27.75" customHeight="1" x14ac:dyDescent="0.2">
      <c r="B41" s="1276" t="s">
        <v>30</v>
      </c>
      <c r="C41" s="1277"/>
      <c r="D41" s="102"/>
      <c r="E41" s="1282" t="s">
        <v>31</v>
      </c>
      <c r="F41" s="1282"/>
      <c r="G41" s="1282"/>
      <c r="H41" s="1283"/>
      <c r="I41" s="103">
        <v>2466</v>
      </c>
      <c r="J41" s="104">
        <v>2414</v>
      </c>
      <c r="K41" s="104">
        <v>2503</v>
      </c>
      <c r="L41" s="104">
        <v>2545</v>
      </c>
      <c r="M41" s="105">
        <v>2418</v>
      </c>
    </row>
    <row r="42" spans="2:13" ht="27.75" customHeight="1" x14ac:dyDescent="0.2">
      <c r="B42" s="1278"/>
      <c r="C42" s="1279"/>
      <c r="D42" s="106"/>
      <c r="E42" s="1284" t="s">
        <v>32</v>
      </c>
      <c r="F42" s="1284"/>
      <c r="G42" s="1284"/>
      <c r="H42" s="1285"/>
      <c r="I42" s="107">
        <v>21</v>
      </c>
      <c r="J42" s="108">
        <v>11</v>
      </c>
      <c r="K42" s="108" t="s">
        <v>523</v>
      </c>
      <c r="L42" s="108" t="s">
        <v>523</v>
      </c>
      <c r="M42" s="109" t="s">
        <v>523</v>
      </c>
    </row>
    <row r="43" spans="2:13" ht="27.75" customHeight="1" x14ac:dyDescent="0.2">
      <c r="B43" s="1278"/>
      <c r="C43" s="1279"/>
      <c r="D43" s="106"/>
      <c r="E43" s="1284" t="s">
        <v>33</v>
      </c>
      <c r="F43" s="1284"/>
      <c r="G43" s="1284"/>
      <c r="H43" s="1285"/>
      <c r="I43" s="107">
        <v>495</v>
      </c>
      <c r="J43" s="108">
        <v>464</v>
      </c>
      <c r="K43" s="108">
        <v>564</v>
      </c>
      <c r="L43" s="108">
        <v>561</v>
      </c>
      <c r="M43" s="109">
        <v>546</v>
      </c>
    </row>
    <row r="44" spans="2:13" ht="27.75" customHeight="1" x14ac:dyDescent="0.2">
      <c r="B44" s="1278"/>
      <c r="C44" s="1279"/>
      <c r="D44" s="106"/>
      <c r="E44" s="1284" t="s">
        <v>34</v>
      </c>
      <c r="F44" s="1284"/>
      <c r="G44" s="1284"/>
      <c r="H44" s="1285"/>
      <c r="I44" s="107">
        <v>161</v>
      </c>
      <c r="J44" s="108">
        <v>144</v>
      </c>
      <c r="K44" s="108">
        <v>235</v>
      </c>
      <c r="L44" s="108">
        <v>220</v>
      </c>
      <c r="M44" s="109">
        <v>202</v>
      </c>
    </row>
    <row r="45" spans="2:13" ht="27.75" customHeight="1" x14ac:dyDescent="0.2">
      <c r="B45" s="1278"/>
      <c r="C45" s="1279"/>
      <c r="D45" s="106"/>
      <c r="E45" s="1284" t="s">
        <v>35</v>
      </c>
      <c r="F45" s="1284"/>
      <c r="G45" s="1284"/>
      <c r="H45" s="1285"/>
      <c r="I45" s="107">
        <v>921</v>
      </c>
      <c r="J45" s="108">
        <v>1026</v>
      </c>
      <c r="K45" s="108">
        <v>1015</v>
      </c>
      <c r="L45" s="108">
        <v>983</v>
      </c>
      <c r="M45" s="109">
        <v>972</v>
      </c>
    </row>
    <row r="46" spans="2:13" ht="27.75" customHeight="1" x14ac:dyDescent="0.2">
      <c r="B46" s="1278"/>
      <c r="C46" s="1279"/>
      <c r="D46" s="110"/>
      <c r="E46" s="1284" t="s">
        <v>36</v>
      </c>
      <c r="F46" s="1284"/>
      <c r="G46" s="1284"/>
      <c r="H46" s="1285"/>
      <c r="I46" s="107" t="s">
        <v>523</v>
      </c>
      <c r="J46" s="108" t="s">
        <v>523</v>
      </c>
      <c r="K46" s="108" t="s">
        <v>523</v>
      </c>
      <c r="L46" s="108" t="s">
        <v>523</v>
      </c>
      <c r="M46" s="109" t="s">
        <v>523</v>
      </c>
    </row>
    <row r="47" spans="2:13" ht="27.75" customHeight="1" x14ac:dyDescent="0.2">
      <c r="B47" s="1278"/>
      <c r="C47" s="1279"/>
      <c r="D47" s="111"/>
      <c r="E47" s="1286" t="s">
        <v>37</v>
      </c>
      <c r="F47" s="1287"/>
      <c r="G47" s="1287"/>
      <c r="H47" s="1288"/>
      <c r="I47" s="107" t="s">
        <v>523</v>
      </c>
      <c r="J47" s="108" t="s">
        <v>523</v>
      </c>
      <c r="K47" s="108" t="s">
        <v>523</v>
      </c>
      <c r="L47" s="108" t="s">
        <v>523</v>
      </c>
      <c r="M47" s="109" t="s">
        <v>523</v>
      </c>
    </row>
    <row r="48" spans="2:13" ht="27.75" customHeight="1" x14ac:dyDescent="0.2">
      <c r="B48" s="1278"/>
      <c r="C48" s="1279"/>
      <c r="D48" s="106"/>
      <c r="E48" s="1284" t="s">
        <v>38</v>
      </c>
      <c r="F48" s="1284"/>
      <c r="G48" s="1284"/>
      <c r="H48" s="1285"/>
      <c r="I48" s="107" t="s">
        <v>523</v>
      </c>
      <c r="J48" s="108" t="s">
        <v>523</v>
      </c>
      <c r="K48" s="108" t="s">
        <v>523</v>
      </c>
      <c r="L48" s="108" t="s">
        <v>523</v>
      </c>
      <c r="M48" s="109" t="s">
        <v>523</v>
      </c>
    </row>
    <row r="49" spans="2:13" ht="27.75" customHeight="1" x14ac:dyDescent="0.2">
      <c r="B49" s="1280"/>
      <c r="C49" s="1281"/>
      <c r="D49" s="106"/>
      <c r="E49" s="1284" t="s">
        <v>39</v>
      </c>
      <c r="F49" s="1284"/>
      <c r="G49" s="1284"/>
      <c r="H49" s="1285"/>
      <c r="I49" s="107" t="s">
        <v>523</v>
      </c>
      <c r="J49" s="108" t="s">
        <v>523</v>
      </c>
      <c r="K49" s="108" t="s">
        <v>523</v>
      </c>
      <c r="L49" s="108" t="s">
        <v>523</v>
      </c>
      <c r="M49" s="109" t="s">
        <v>523</v>
      </c>
    </row>
    <row r="50" spans="2:13" ht="27.75" customHeight="1" x14ac:dyDescent="0.2">
      <c r="B50" s="1289" t="s">
        <v>40</v>
      </c>
      <c r="C50" s="1290"/>
      <c r="D50" s="112"/>
      <c r="E50" s="1284" t="s">
        <v>41</v>
      </c>
      <c r="F50" s="1284"/>
      <c r="G50" s="1284"/>
      <c r="H50" s="1285"/>
      <c r="I50" s="107">
        <v>4626</v>
      </c>
      <c r="J50" s="108">
        <v>4863</v>
      </c>
      <c r="K50" s="108">
        <v>4897</v>
      </c>
      <c r="L50" s="108">
        <v>4574</v>
      </c>
      <c r="M50" s="109">
        <v>4280</v>
      </c>
    </row>
    <row r="51" spans="2:13" ht="27.75" customHeight="1" x14ac:dyDescent="0.2">
      <c r="B51" s="1278"/>
      <c r="C51" s="1279"/>
      <c r="D51" s="106"/>
      <c r="E51" s="1284" t="s">
        <v>42</v>
      </c>
      <c r="F51" s="1284"/>
      <c r="G51" s="1284"/>
      <c r="H51" s="1285"/>
      <c r="I51" s="107">
        <v>5</v>
      </c>
      <c r="J51" s="108">
        <v>4</v>
      </c>
      <c r="K51" s="108">
        <v>3</v>
      </c>
      <c r="L51" s="108">
        <v>2</v>
      </c>
      <c r="M51" s="109">
        <v>1</v>
      </c>
    </row>
    <row r="52" spans="2:13" ht="27.75" customHeight="1" x14ac:dyDescent="0.2">
      <c r="B52" s="1280"/>
      <c r="C52" s="1281"/>
      <c r="D52" s="106"/>
      <c r="E52" s="1284" t="s">
        <v>43</v>
      </c>
      <c r="F52" s="1284"/>
      <c r="G52" s="1284"/>
      <c r="H52" s="1285"/>
      <c r="I52" s="107">
        <v>2292</v>
      </c>
      <c r="J52" s="108">
        <v>2155</v>
      </c>
      <c r="K52" s="108">
        <v>2293</v>
      </c>
      <c r="L52" s="108">
        <v>2400</v>
      </c>
      <c r="M52" s="109">
        <v>2232</v>
      </c>
    </row>
    <row r="53" spans="2:13" ht="27.75" customHeight="1" thickBot="1" x14ac:dyDescent="0.25">
      <c r="B53" s="1291" t="s">
        <v>44</v>
      </c>
      <c r="C53" s="1292"/>
      <c r="D53" s="113"/>
      <c r="E53" s="1293" t="s">
        <v>45</v>
      </c>
      <c r="F53" s="1293"/>
      <c r="G53" s="1293"/>
      <c r="H53" s="1294"/>
      <c r="I53" s="114">
        <v>-2859</v>
      </c>
      <c r="J53" s="115">
        <v>-2965</v>
      </c>
      <c r="K53" s="115">
        <v>-2876</v>
      </c>
      <c r="L53" s="115">
        <v>-2667</v>
      </c>
      <c r="M53" s="116">
        <v>-2375</v>
      </c>
    </row>
    <row r="54" spans="2:13" ht="27.75" customHeight="1" x14ac:dyDescent="0.25">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uRFj7WfTezG9P7SabLKE8wolw/Ezcb6FN/dO4ui2mZLoxUx25tzGBA6zLGyWybbrVdQ991SSQQ5YbL5ge8MFOQ==" saltValue="IhCflh7gAx7TBZSzpF5iy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47</v>
      </c>
    </row>
    <row r="54" spans="2:8" ht="29.25" customHeight="1" thickBot="1" x14ac:dyDescent="0.35">
      <c r="B54" s="122" t="s">
        <v>1</v>
      </c>
      <c r="C54" s="123"/>
      <c r="D54" s="123"/>
      <c r="E54" s="124" t="s">
        <v>2</v>
      </c>
      <c r="F54" s="125" t="s">
        <v>566</v>
      </c>
      <c r="G54" s="125" t="s">
        <v>567</v>
      </c>
      <c r="H54" s="126" t="s">
        <v>568</v>
      </c>
    </row>
    <row r="55" spans="2:8" ht="52.5" customHeight="1" x14ac:dyDescent="0.2">
      <c r="B55" s="127"/>
      <c r="C55" s="1303" t="s">
        <v>48</v>
      </c>
      <c r="D55" s="1303"/>
      <c r="E55" s="1304"/>
      <c r="F55" s="128">
        <v>2256</v>
      </c>
      <c r="G55" s="128">
        <v>1783</v>
      </c>
      <c r="H55" s="129">
        <v>1491</v>
      </c>
    </row>
    <row r="56" spans="2:8" ht="52.5" customHeight="1" x14ac:dyDescent="0.2">
      <c r="B56" s="130"/>
      <c r="C56" s="1305" t="s">
        <v>49</v>
      </c>
      <c r="D56" s="1305"/>
      <c r="E56" s="1306"/>
      <c r="F56" s="131">
        <v>1435</v>
      </c>
      <c r="G56" s="131">
        <v>1404</v>
      </c>
      <c r="H56" s="132">
        <v>1378</v>
      </c>
    </row>
    <row r="57" spans="2:8" ht="53.25" customHeight="1" x14ac:dyDescent="0.2">
      <c r="B57" s="130"/>
      <c r="C57" s="1307" t="s">
        <v>50</v>
      </c>
      <c r="D57" s="1307"/>
      <c r="E57" s="1308"/>
      <c r="F57" s="133">
        <v>1436</v>
      </c>
      <c r="G57" s="133">
        <v>1627</v>
      </c>
      <c r="H57" s="134">
        <v>1197</v>
      </c>
    </row>
    <row r="58" spans="2:8" ht="45.75" customHeight="1" x14ac:dyDescent="0.2">
      <c r="B58" s="135"/>
      <c r="C58" s="1295" t="s">
        <v>607</v>
      </c>
      <c r="D58" s="1296"/>
      <c r="E58" s="1297"/>
      <c r="F58" s="136">
        <v>296</v>
      </c>
      <c r="G58" s="136">
        <v>296</v>
      </c>
      <c r="H58" s="137">
        <v>296</v>
      </c>
    </row>
    <row r="59" spans="2:8" ht="45.75" customHeight="1" x14ac:dyDescent="0.2">
      <c r="B59" s="135"/>
      <c r="C59" s="1295" t="s">
        <v>605</v>
      </c>
      <c r="D59" s="1296"/>
      <c r="E59" s="1297"/>
      <c r="F59" s="136">
        <v>220</v>
      </c>
      <c r="G59" s="136">
        <v>220</v>
      </c>
      <c r="H59" s="137">
        <v>220</v>
      </c>
    </row>
    <row r="60" spans="2:8" ht="45.75" customHeight="1" x14ac:dyDescent="0.2">
      <c r="B60" s="135"/>
      <c r="C60" s="1295" t="s">
        <v>608</v>
      </c>
      <c r="D60" s="1296"/>
      <c r="E60" s="1297"/>
      <c r="F60" s="136">
        <v>220</v>
      </c>
      <c r="G60" s="136">
        <v>210</v>
      </c>
      <c r="H60" s="137">
        <v>210</v>
      </c>
    </row>
    <row r="61" spans="2:8" ht="45.75" customHeight="1" x14ac:dyDescent="0.2">
      <c r="B61" s="135"/>
      <c r="C61" s="1295" t="s">
        <v>606</v>
      </c>
      <c r="D61" s="1296"/>
      <c r="E61" s="1297"/>
      <c r="F61" s="136" t="s">
        <v>603</v>
      </c>
      <c r="G61" s="136">
        <v>200</v>
      </c>
      <c r="H61" s="137">
        <v>200</v>
      </c>
    </row>
    <row r="62" spans="2:8" ht="45.75" customHeight="1" thickBot="1" x14ac:dyDescent="0.25">
      <c r="B62" s="138"/>
      <c r="C62" s="1298" t="s">
        <v>609</v>
      </c>
      <c r="D62" s="1299"/>
      <c r="E62" s="1300"/>
      <c r="F62" s="139">
        <v>130</v>
      </c>
      <c r="G62" s="139">
        <v>130</v>
      </c>
      <c r="H62" s="140">
        <v>130</v>
      </c>
    </row>
    <row r="63" spans="2:8" ht="52.5" customHeight="1" thickBot="1" x14ac:dyDescent="0.25">
      <c r="B63" s="141"/>
      <c r="C63" s="1301" t="s">
        <v>51</v>
      </c>
      <c r="D63" s="1301"/>
      <c r="E63" s="1302"/>
      <c r="F63" s="142">
        <v>5127</v>
      </c>
      <c r="G63" s="142">
        <v>4814</v>
      </c>
      <c r="H63" s="143">
        <v>4065</v>
      </c>
    </row>
    <row r="64" spans="2:8" ht="15" customHeight="1" x14ac:dyDescent="0.2"/>
  </sheetData>
  <sheetProtection algorithmName="SHA-512" hashValue="lLVo5t9gBojm3losDjfZD3ZqGbXdaslREIH4u16Z4rRYetWrl2r5lC2RWjEmbFLPhSI7XTLw9rgD8DBtMl/UXg==" saltValue="39eVEPKVC/TRBCtNqn1z9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tabSelected="1" zoomScale="90" zoomScaleNormal="90" zoomScaleSheetLayoutView="55" workbookViewId="0">
      <selection activeCell="BD40" sqref="BD40"/>
    </sheetView>
  </sheetViews>
  <sheetFormatPr defaultColWidth="0" defaultRowHeight="13.5" customHeight="1" zeroHeight="1" x14ac:dyDescent="0.2"/>
  <cols>
    <col min="1" max="1" width="6.36328125" style="388" customWidth="1"/>
    <col min="2" max="107" width="2.453125" style="388" customWidth="1"/>
    <col min="108" max="108" width="6.08984375" style="396" customWidth="1"/>
    <col min="109" max="109" width="5.90625" style="395" customWidth="1"/>
    <col min="110" max="110" width="19.08984375" style="388" hidden="1"/>
    <col min="111" max="115" width="12.6328125" style="388" hidden="1"/>
    <col min="116" max="349" width="8.6328125" style="388" hidden="1"/>
    <col min="350" max="355" width="14.90625" style="388" hidden="1"/>
    <col min="356" max="357" width="15.90625" style="388" hidden="1"/>
    <col min="358" max="363" width="16.08984375" style="388" hidden="1"/>
    <col min="364" max="364" width="6.08984375" style="388" hidden="1"/>
    <col min="365" max="365" width="3" style="388" hidden="1"/>
    <col min="366" max="605" width="8.6328125" style="388" hidden="1"/>
    <col min="606" max="611" width="14.90625" style="388" hidden="1"/>
    <col min="612" max="613" width="15.90625" style="388" hidden="1"/>
    <col min="614" max="619" width="16.08984375" style="388" hidden="1"/>
    <col min="620" max="620" width="6.08984375" style="388" hidden="1"/>
    <col min="621" max="621" width="3" style="388" hidden="1"/>
    <col min="622" max="861" width="8.6328125" style="388" hidden="1"/>
    <col min="862" max="867" width="14.90625" style="388" hidden="1"/>
    <col min="868" max="869" width="15.90625" style="388" hidden="1"/>
    <col min="870" max="875" width="16.08984375" style="388" hidden="1"/>
    <col min="876" max="876" width="6.08984375" style="388" hidden="1"/>
    <col min="877" max="877" width="3" style="388" hidden="1"/>
    <col min="878" max="1117" width="8.6328125" style="388" hidden="1"/>
    <col min="1118" max="1123" width="14.90625" style="388" hidden="1"/>
    <col min="1124" max="1125" width="15.90625" style="388" hidden="1"/>
    <col min="1126" max="1131" width="16.08984375" style="388" hidden="1"/>
    <col min="1132" max="1132" width="6.08984375" style="388" hidden="1"/>
    <col min="1133" max="1133" width="3" style="388" hidden="1"/>
    <col min="1134" max="1373" width="8.6328125" style="388" hidden="1"/>
    <col min="1374" max="1379" width="14.90625" style="388" hidden="1"/>
    <col min="1380" max="1381" width="15.90625" style="388" hidden="1"/>
    <col min="1382" max="1387" width="16.08984375" style="388" hidden="1"/>
    <col min="1388" max="1388" width="6.08984375" style="388" hidden="1"/>
    <col min="1389" max="1389" width="3" style="388" hidden="1"/>
    <col min="1390" max="1629" width="8.6328125" style="388" hidden="1"/>
    <col min="1630" max="1635" width="14.90625" style="388" hidden="1"/>
    <col min="1636" max="1637" width="15.90625" style="388" hidden="1"/>
    <col min="1638" max="1643" width="16.08984375" style="388" hidden="1"/>
    <col min="1644" max="1644" width="6.08984375" style="388" hidden="1"/>
    <col min="1645" max="1645" width="3" style="388" hidden="1"/>
    <col min="1646" max="1885" width="8.6328125" style="388" hidden="1"/>
    <col min="1886" max="1891" width="14.90625" style="388" hidden="1"/>
    <col min="1892" max="1893" width="15.90625" style="388" hidden="1"/>
    <col min="1894" max="1899" width="16.08984375" style="388" hidden="1"/>
    <col min="1900" max="1900" width="6.08984375" style="388" hidden="1"/>
    <col min="1901" max="1901" width="3" style="388" hidden="1"/>
    <col min="1902" max="2141" width="8.6328125" style="388" hidden="1"/>
    <col min="2142" max="2147" width="14.90625" style="388" hidden="1"/>
    <col min="2148" max="2149" width="15.90625" style="388" hidden="1"/>
    <col min="2150" max="2155" width="16.08984375" style="388" hidden="1"/>
    <col min="2156" max="2156" width="6.08984375" style="388" hidden="1"/>
    <col min="2157" max="2157" width="3" style="388" hidden="1"/>
    <col min="2158" max="2397" width="8.6328125" style="388" hidden="1"/>
    <col min="2398" max="2403" width="14.90625" style="388" hidden="1"/>
    <col min="2404" max="2405" width="15.90625" style="388" hidden="1"/>
    <col min="2406" max="2411" width="16.08984375" style="388" hidden="1"/>
    <col min="2412" max="2412" width="6.08984375" style="388" hidden="1"/>
    <col min="2413" max="2413" width="3" style="388" hidden="1"/>
    <col min="2414" max="2653" width="8.6328125" style="388" hidden="1"/>
    <col min="2654" max="2659" width="14.90625" style="388" hidden="1"/>
    <col min="2660" max="2661" width="15.90625" style="388" hidden="1"/>
    <col min="2662" max="2667" width="16.08984375" style="388" hidden="1"/>
    <col min="2668" max="2668" width="6.08984375" style="388" hidden="1"/>
    <col min="2669" max="2669" width="3" style="388" hidden="1"/>
    <col min="2670" max="2909" width="8.6328125" style="388" hidden="1"/>
    <col min="2910" max="2915" width="14.90625" style="388" hidden="1"/>
    <col min="2916" max="2917" width="15.90625" style="388" hidden="1"/>
    <col min="2918" max="2923" width="16.08984375" style="388" hidden="1"/>
    <col min="2924" max="2924" width="6.08984375" style="388" hidden="1"/>
    <col min="2925" max="2925" width="3" style="388" hidden="1"/>
    <col min="2926" max="3165" width="8.6328125" style="388" hidden="1"/>
    <col min="3166" max="3171" width="14.90625" style="388" hidden="1"/>
    <col min="3172" max="3173" width="15.90625" style="388" hidden="1"/>
    <col min="3174" max="3179" width="16.08984375" style="388" hidden="1"/>
    <col min="3180" max="3180" width="6.08984375" style="388" hidden="1"/>
    <col min="3181" max="3181" width="3" style="388" hidden="1"/>
    <col min="3182" max="3421" width="8.6328125" style="388" hidden="1"/>
    <col min="3422" max="3427" width="14.90625" style="388" hidden="1"/>
    <col min="3428" max="3429" width="15.90625" style="388" hidden="1"/>
    <col min="3430" max="3435" width="16.08984375" style="388" hidden="1"/>
    <col min="3436" max="3436" width="6.08984375" style="388" hidden="1"/>
    <col min="3437" max="3437" width="3" style="388" hidden="1"/>
    <col min="3438" max="3677" width="8.6328125" style="388" hidden="1"/>
    <col min="3678" max="3683" width="14.90625" style="388" hidden="1"/>
    <col min="3684" max="3685" width="15.90625" style="388" hidden="1"/>
    <col min="3686" max="3691" width="16.08984375" style="388" hidden="1"/>
    <col min="3692" max="3692" width="6.08984375" style="388" hidden="1"/>
    <col min="3693" max="3693" width="3" style="388" hidden="1"/>
    <col min="3694" max="3933" width="8.6328125" style="388" hidden="1"/>
    <col min="3934" max="3939" width="14.90625" style="388" hidden="1"/>
    <col min="3940" max="3941" width="15.90625" style="388" hidden="1"/>
    <col min="3942" max="3947" width="16.08984375" style="388" hidden="1"/>
    <col min="3948" max="3948" width="6.08984375" style="388" hidden="1"/>
    <col min="3949" max="3949" width="3" style="388" hidden="1"/>
    <col min="3950" max="4189" width="8.6328125" style="388" hidden="1"/>
    <col min="4190" max="4195" width="14.90625" style="388" hidden="1"/>
    <col min="4196" max="4197" width="15.90625" style="388" hidden="1"/>
    <col min="4198" max="4203" width="16.08984375" style="388" hidden="1"/>
    <col min="4204" max="4204" width="6.08984375" style="388" hidden="1"/>
    <col min="4205" max="4205" width="3" style="388" hidden="1"/>
    <col min="4206" max="4445" width="8.6328125" style="388" hidden="1"/>
    <col min="4446" max="4451" width="14.90625" style="388" hidden="1"/>
    <col min="4452" max="4453" width="15.90625" style="388" hidden="1"/>
    <col min="4454" max="4459" width="16.08984375" style="388" hidden="1"/>
    <col min="4460" max="4460" width="6.08984375" style="388" hidden="1"/>
    <col min="4461" max="4461" width="3" style="388" hidden="1"/>
    <col min="4462" max="4701" width="8.6328125" style="388" hidden="1"/>
    <col min="4702" max="4707" width="14.90625" style="388" hidden="1"/>
    <col min="4708" max="4709" width="15.90625" style="388" hidden="1"/>
    <col min="4710" max="4715" width="16.08984375" style="388" hidden="1"/>
    <col min="4716" max="4716" width="6.08984375" style="388" hidden="1"/>
    <col min="4717" max="4717" width="3" style="388" hidden="1"/>
    <col min="4718" max="4957" width="8.6328125" style="388" hidden="1"/>
    <col min="4958" max="4963" width="14.90625" style="388" hidden="1"/>
    <col min="4964" max="4965" width="15.90625" style="388" hidden="1"/>
    <col min="4966" max="4971" width="16.08984375" style="388" hidden="1"/>
    <col min="4972" max="4972" width="6.08984375" style="388" hidden="1"/>
    <col min="4973" max="4973" width="3" style="388" hidden="1"/>
    <col min="4974" max="5213" width="8.6328125" style="388" hidden="1"/>
    <col min="5214" max="5219" width="14.90625" style="388" hidden="1"/>
    <col min="5220" max="5221" width="15.90625" style="388" hidden="1"/>
    <col min="5222" max="5227" width="16.08984375" style="388" hidden="1"/>
    <col min="5228" max="5228" width="6.08984375" style="388" hidden="1"/>
    <col min="5229" max="5229" width="3" style="388" hidden="1"/>
    <col min="5230" max="5469" width="8.6328125" style="388" hidden="1"/>
    <col min="5470" max="5475" width="14.90625" style="388" hidden="1"/>
    <col min="5476" max="5477" width="15.90625" style="388" hidden="1"/>
    <col min="5478" max="5483" width="16.08984375" style="388" hidden="1"/>
    <col min="5484" max="5484" width="6.08984375" style="388" hidden="1"/>
    <col min="5485" max="5485" width="3" style="388" hidden="1"/>
    <col min="5486" max="5725" width="8.6328125" style="388" hidden="1"/>
    <col min="5726" max="5731" width="14.90625" style="388" hidden="1"/>
    <col min="5732" max="5733" width="15.90625" style="388" hidden="1"/>
    <col min="5734" max="5739" width="16.08984375" style="388" hidden="1"/>
    <col min="5740" max="5740" width="6.08984375" style="388" hidden="1"/>
    <col min="5741" max="5741" width="3" style="388" hidden="1"/>
    <col min="5742" max="5981" width="8.6328125" style="388" hidden="1"/>
    <col min="5982" max="5987" width="14.90625" style="388" hidden="1"/>
    <col min="5988" max="5989" width="15.90625" style="388" hidden="1"/>
    <col min="5990" max="5995" width="16.08984375" style="388" hidden="1"/>
    <col min="5996" max="5996" width="6.08984375" style="388" hidden="1"/>
    <col min="5997" max="5997" width="3" style="388" hidden="1"/>
    <col min="5998" max="6237" width="8.6328125" style="388" hidden="1"/>
    <col min="6238" max="6243" width="14.90625" style="388" hidden="1"/>
    <col min="6244" max="6245" width="15.90625" style="388" hidden="1"/>
    <col min="6246" max="6251" width="16.08984375" style="388" hidden="1"/>
    <col min="6252" max="6252" width="6.08984375" style="388" hidden="1"/>
    <col min="6253" max="6253" width="3" style="388" hidden="1"/>
    <col min="6254" max="6493" width="8.6328125" style="388" hidden="1"/>
    <col min="6494" max="6499" width="14.90625" style="388" hidden="1"/>
    <col min="6500" max="6501" width="15.90625" style="388" hidden="1"/>
    <col min="6502" max="6507" width="16.08984375" style="388" hidden="1"/>
    <col min="6508" max="6508" width="6.08984375" style="388" hidden="1"/>
    <col min="6509" max="6509" width="3" style="388" hidden="1"/>
    <col min="6510" max="6749" width="8.6328125" style="388" hidden="1"/>
    <col min="6750" max="6755" width="14.90625" style="388" hidden="1"/>
    <col min="6756" max="6757" width="15.90625" style="388" hidden="1"/>
    <col min="6758" max="6763" width="16.08984375" style="388" hidden="1"/>
    <col min="6764" max="6764" width="6.08984375" style="388" hidden="1"/>
    <col min="6765" max="6765" width="3" style="388" hidden="1"/>
    <col min="6766" max="7005" width="8.6328125" style="388" hidden="1"/>
    <col min="7006" max="7011" width="14.90625" style="388" hidden="1"/>
    <col min="7012" max="7013" width="15.90625" style="388" hidden="1"/>
    <col min="7014" max="7019" width="16.08984375" style="388" hidden="1"/>
    <col min="7020" max="7020" width="6.08984375" style="388" hidden="1"/>
    <col min="7021" max="7021" width="3" style="388" hidden="1"/>
    <col min="7022" max="7261" width="8.6328125" style="388" hidden="1"/>
    <col min="7262" max="7267" width="14.90625" style="388" hidden="1"/>
    <col min="7268" max="7269" width="15.90625" style="388" hidden="1"/>
    <col min="7270" max="7275" width="16.08984375" style="388" hidden="1"/>
    <col min="7276" max="7276" width="6.08984375" style="388" hidden="1"/>
    <col min="7277" max="7277" width="3" style="388" hidden="1"/>
    <col min="7278" max="7517" width="8.6328125" style="388" hidden="1"/>
    <col min="7518" max="7523" width="14.90625" style="388" hidden="1"/>
    <col min="7524" max="7525" width="15.90625" style="388" hidden="1"/>
    <col min="7526" max="7531" width="16.08984375" style="388" hidden="1"/>
    <col min="7532" max="7532" width="6.08984375" style="388" hidden="1"/>
    <col min="7533" max="7533" width="3" style="388" hidden="1"/>
    <col min="7534" max="7773" width="8.6328125" style="388" hidden="1"/>
    <col min="7774" max="7779" width="14.90625" style="388" hidden="1"/>
    <col min="7780" max="7781" width="15.90625" style="388" hidden="1"/>
    <col min="7782" max="7787" width="16.08984375" style="388" hidden="1"/>
    <col min="7788" max="7788" width="6.08984375" style="388" hidden="1"/>
    <col min="7789" max="7789" width="3" style="388" hidden="1"/>
    <col min="7790" max="8029" width="8.6328125" style="388" hidden="1"/>
    <col min="8030" max="8035" width="14.90625" style="388" hidden="1"/>
    <col min="8036" max="8037" width="15.90625" style="388" hidden="1"/>
    <col min="8038" max="8043" width="16.08984375" style="388" hidden="1"/>
    <col min="8044" max="8044" width="6.08984375" style="388" hidden="1"/>
    <col min="8045" max="8045" width="3" style="388" hidden="1"/>
    <col min="8046" max="8285" width="8.6328125" style="388" hidden="1"/>
    <col min="8286" max="8291" width="14.90625" style="388" hidden="1"/>
    <col min="8292" max="8293" width="15.90625" style="388" hidden="1"/>
    <col min="8294" max="8299" width="16.08984375" style="388" hidden="1"/>
    <col min="8300" max="8300" width="6.08984375" style="388" hidden="1"/>
    <col min="8301" max="8301" width="3" style="388" hidden="1"/>
    <col min="8302" max="8541" width="8.6328125" style="388" hidden="1"/>
    <col min="8542" max="8547" width="14.90625" style="388" hidden="1"/>
    <col min="8548" max="8549" width="15.90625" style="388" hidden="1"/>
    <col min="8550" max="8555" width="16.08984375" style="388" hidden="1"/>
    <col min="8556" max="8556" width="6.08984375" style="388" hidden="1"/>
    <col min="8557" max="8557" width="3" style="388" hidden="1"/>
    <col min="8558" max="8797" width="8.6328125" style="388" hidden="1"/>
    <col min="8798" max="8803" width="14.90625" style="388" hidden="1"/>
    <col min="8804" max="8805" width="15.90625" style="388" hidden="1"/>
    <col min="8806" max="8811" width="16.08984375" style="388" hidden="1"/>
    <col min="8812" max="8812" width="6.08984375" style="388" hidden="1"/>
    <col min="8813" max="8813" width="3" style="388" hidden="1"/>
    <col min="8814" max="9053" width="8.6328125" style="388" hidden="1"/>
    <col min="9054" max="9059" width="14.90625" style="388" hidden="1"/>
    <col min="9060" max="9061" width="15.90625" style="388" hidden="1"/>
    <col min="9062" max="9067" width="16.08984375" style="388" hidden="1"/>
    <col min="9068" max="9068" width="6.08984375" style="388" hidden="1"/>
    <col min="9069" max="9069" width="3" style="388" hidden="1"/>
    <col min="9070" max="9309" width="8.6328125" style="388" hidden="1"/>
    <col min="9310" max="9315" width="14.90625" style="388" hidden="1"/>
    <col min="9316" max="9317" width="15.90625" style="388" hidden="1"/>
    <col min="9318" max="9323" width="16.08984375" style="388" hidden="1"/>
    <col min="9324" max="9324" width="6.08984375" style="388" hidden="1"/>
    <col min="9325" max="9325" width="3" style="388" hidden="1"/>
    <col min="9326" max="9565" width="8.6328125" style="388" hidden="1"/>
    <col min="9566" max="9571" width="14.90625" style="388" hidden="1"/>
    <col min="9572" max="9573" width="15.90625" style="388" hidden="1"/>
    <col min="9574" max="9579" width="16.08984375" style="388" hidden="1"/>
    <col min="9580" max="9580" width="6.08984375" style="388" hidden="1"/>
    <col min="9581" max="9581" width="3" style="388" hidden="1"/>
    <col min="9582" max="9821" width="8.6328125" style="388" hidden="1"/>
    <col min="9822" max="9827" width="14.90625" style="388" hidden="1"/>
    <col min="9828" max="9829" width="15.90625" style="388" hidden="1"/>
    <col min="9830" max="9835" width="16.08984375" style="388" hidden="1"/>
    <col min="9836" max="9836" width="6.08984375" style="388" hidden="1"/>
    <col min="9837" max="9837" width="3" style="388" hidden="1"/>
    <col min="9838" max="10077" width="8.6328125" style="388" hidden="1"/>
    <col min="10078" max="10083" width="14.90625" style="388" hidden="1"/>
    <col min="10084" max="10085" width="15.90625" style="388" hidden="1"/>
    <col min="10086" max="10091" width="16.08984375" style="388" hidden="1"/>
    <col min="10092" max="10092" width="6.08984375" style="388" hidden="1"/>
    <col min="10093" max="10093" width="3" style="388" hidden="1"/>
    <col min="10094" max="10333" width="8.6328125" style="388" hidden="1"/>
    <col min="10334" max="10339" width="14.90625" style="388" hidden="1"/>
    <col min="10340" max="10341" width="15.90625" style="388" hidden="1"/>
    <col min="10342" max="10347" width="16.08984375" style="388" hidden="1"/>
    <col min="10348" max="10348" width="6.08984375" style="388" hidden="1"/>
    <col min="10349" max="10349" width="3" style="388" hidden="1"/>
    <col min="10350" max="10589" width="8.6328125" style="388" hidden="1"/>
    <col min="10590" max="10595" width="14.90625" style="388" hidden="1"/>
    <col min="10596" max="10597" width="15.90625" style="388" hidden="1"/>
    <col min="10598" max="10603" width="16.08984375" style="388" hidden="1"/>
    <col min="10604" max="10604" width="6.08984375" style="388" hidden="1"/>
    <col min="10605" max="10605" width="3" style="388" hidden="1"/>
    <col min="10606" max="10845" width="8.6328125" style="388" hidden="1"/>
    <col min="10846" max="10851" width="14.90625" style="388" hidden="1"/>
    <col min="10852" max="10853" width="15.90625" style="388" hidden="1"/>
    <col min="10854" max="10859" width="16.08984375" style="388" hidden="1"/>
    <col min="10860" max="10860" width="6.08984375" style="388" hidden="1"/>
    <col min="10861" max="10861" width="3" style="388" hidden="1"/>
    <col min="10862" max="11101" width="8.6328125" style="388" hidden="1"/>
    <col min="11102" max="11107" width="14.90625" style="388" hidden="1"/>
    <col min="11108" max="11109" width="15.90625" style="388" hidden="1"/>
    <col min="11110" max="11115" width="16.08984375" style="388" hidden="1"/>
    <col min="11116" max="11116" width="6.08984375" style="388" hidden="1"/>
    <col min="11117" max="11117" width="3" style="388" hidden="1"/>
    <col min="11118" max="11357" width="8.6328125" style="388" hidden="1"/>
    <col min="11358" max="11363" width="14.90625" style="388" hidden="1"/>
    <col min="11364" max="11365" width="15.90625" style="388" hidden="1"/>
    <col min="11366" max="11371" width="16.08984375" style="388" hidden="1"/>
    <col min="11372" max="11372" width="6.08984375" style="388" hidden="1"/>
    <col min="11373" max="11373" width="3" style="388" hidden="1"/>
    <col min="11374" max="11613" width="8.6328125" style="388" hidden="1"/>
    <col min="11614" max="11619" width="14.90625" style="388" hidden="1"/>
    <col min="11620" max="11621" width="15.90625" style="388" hidden="1"/>
    <col min="11622" max="11627" width="16.08984375" style="388" hidden="1"/>
    <col min="11628" max="11628" width="6.08984375" style="388" hidden="1"/>
    <col min="11629" max="11629" width="3" style="388" hidden="1"/>
    <col min="11630" max="11869" width="8.6328125" style="388" hidden="1"/>
    <col min="11870" max="11875" width="14.90625" style="388" hidden="1"/>
    <col min="11876" max="11877" width="15.90625" style="388" hidden="1"/>
    <col min="11878" max="11883" width="16.08984375" style="388" hidden="1"/>
    <col min="11884" max="11884" width="6.08984375" style="388" hidden="1"/>
    <col min="11885" max="11885" width="3" style="388" hidden="1"/>
    <col min="11886" max="12125" width="8.6328125" style="388" hidden="1"/>
    <col min="12126" max="12131" width="14.90625" style="388" hidden="1"/>
    <col min="12132" max="12133" width="15.90625" style="388" hidden="1"/>
    <col min="12134" max="12139" width="16.08984375" style="388" hidden="1"/>
    <col min="12140" max="12140" width="6.08984375" style="388" hidden="1"/>
    <col min="12141" max="12141" width="3" style="388" hidden="1"/>
    <col min="12142" max="12381" width="8.6328125" style="388" hidden="1"/>
    <col min="12382" max="12387" width="14.90625" style="388" hidden="1"/>
    <col min="12388" max="12389" width="15.90625" style="388" hidden="1"/>
    <col min="12390" max="12395" width="16.08984375" style="388" hidden="1"/>
    <col min="12396" max="12396" width="6.08984375" style="388" hidden="1"/>
    <col min="12397" max="12397" width="3" style="388" hidden="1"/>
    <col min="12398" max="12637" width="8.6328125" style="388" hidden="1"/>
    <col min="12638" max="12643" width="14.90625" style="388" hidden="1"/>
    <col min="12644" max="12645" width="15.90625" style="388" hidden="1"/>
    <col min="12646" max="12651" width="16.08984375" style="388" hidden="1"/>
    <col min="12652" max="12652" width="6.08984375" style="388" hidden="1"/>
    <col min="12653" max="12653" width="3" style="388" hidden="1"/>
    <col min="12654" max="12893" width="8.6328125" style="388" hidden="1"/>
    <col min="12894" max="12899" width="14.90625" style="388" hidden="1"/>
    <col min="12900" max="12901" width="15.90625" style="388" hidden="1"/>
    <col min="12902" max="12907" width="16.08984375" style="388" hidden="1"/>
    <col min="12908" max="12908" width="6.08984375" style="388" hidden="1"/>
    <col min="12909" max="12909" width="3" style="388" hidden="1"/>
    <col min="12910" max="13149" width="8.6328125" style="388" hidden="1"/>
    <col min="13150" max="13155" width="14.90625" style="388" hidden="1"/>
    <col min="13156" max="13157" width="15.90625" style="388" hidden="1"/>
    <col min="13158" max="13163" width="16.08984375" style="388" hidden="1"/>
    <col min="13164" max="13164" width="6.08984375" style="388" hidden="1"/>
    <col min="13165" max="13165" width="3" style="388" hidden="1"/>
    <col min="13166" max="13405" width="8.6328125" style="388" hidden="1"/>
    <col min="13406" max="13411" width="14.90625" style="388" hidden="1"/>
    <col min="13412" max="13413" width="15.90625" style="388" hidden="1"/>
    <col min="13414" max="13419" width="16.08984375" style="388" hidden="1"/>
    <col min="13420" max="13420" width="6.08984375" style="388" hidden="1"/>
    <col min="13421" max="13421" width="3" style="388" hidden="1"/>
    <col min="13422" max="13661" width="8.6328125" style="388" hidden="1"/>
    <col min="13662" max="13667" width="14.90625" style="388" hidden="1"/>
    <col min="13668" max="13669" width="15.90625" style="388" hidden="1"/>
    <col min="13670" max="13675" width="16.08984375" style="388" hidden="1"/>
    <col min="13676" max="13676" width="6.08984375" style="388" hidden="1"/>
    <col min="13677" max="13677" width="3" style="388" hidden="1"/>
    <col min="13678" max="13917" width="8.6328125" style="388" hidden="1"/>
    <col min="13918" max="13923" width="14.90625" style="388" hidden="1"/>
    <col min="13924" max="13925" width="15.90625" style="388" hidden="1"/>
    <col min="13926" max="13931" width="16.08984375" style="388" hidden="1"/>
    <col min="13932" max="13932" width="6.08984375" style="388" hidden="1"/>
    <col min="13933" max="13933" width="3" style="388" hidden="1"/>
    <col min="13934" max="14173" width="8.6328125" style="388" hidden="1"/>
    <col min="14174" max="14179" width="14.90625" style="388" hidden="1"/>
    <col min="14180" max="14181" width="15.90625" style="388" hidden="1"/>
    <col min="14182" max="14187" width="16.08984375" style="388" hidden="1"/>
    <col min="14188" max="14188" width="6.08984375" style="388" hidden="1"/>
    <col min="14189" max="14189" width="3" style="388" hidden="1"/>
    <col min="14190" max="14429" width="8.6328125" style="388" hidden="1"/>
    <col min="14430" max="14435" width="14.90625" style="388" hidden="1"/>
    <col min="14436" max="14437" width="15.90625" style="388" hidden="1"/>
    <col min="14438" max="14443" width="16.08984375" style="388" hidden="1"/>
    <col min="14444" max="14444" width="6.08984375" style="388" hidden="1"/>
    <col min="14445" max="14445" width="3" style="388" hidden="1"/>
    <col min="14446" max="14685" width="8.6328125" style="388" hidden="1"/>
    <col min="14686" max="14691" width="14.90625" style="388" hidden="1"/>
    <col min="14692" max="14693" width="15.90625" style="388" hidden="1"/>
    <col min="14694" max="14699" width="16.08984375" style="388" hidden="1"/>
    <col min="14700" max="14700" width="6.08984375" style="388" hidden="1"/>
    <col min="14701" max="14701" width="3" style="388" hidden="1"/>
    <col min="14702" max="14941" width="8.6328125" style="388" hidden="1"/>
    <col min="14942" max="14947" width="14.90625" style="388" hidden="1"/>
    <col min="14948" max="14949" width="15.90625" style="388" hidden="1"/>
    <col min="14950" max="14955" width="16.08984375" style="388" hidden="1"/>
    <col min="14956" max="14956" width="6.08984375" style="388" hidden="1"/>
    <col min="14957" max="14957" width="3" style="388" hidden="1"/>
    <col min="14958" max="15197" width="8.6328125" style="388" hidden="1"/>
    <col min="15198" max="15203" width="14.90625" style="388" hidden="1"/>
    <col min="15204" max="15205" width="15.90625" style="388" hidden="1"/>
    <col min="15206" max="15211" width="16.08984375" style="388" hidden="1"/>
    <col min="15212" max="15212" width="6.08984375" style="388" hidden="1"/>
    <col min="15213" max="15213" width="3" style="388" hidden="1"/>
    <col min="15214" max="15453" width="8.6328125" style="388" hidden="1"/>
    <col min="15454" max="15459" width="14.90625" style="388" hidden="1"/>
    <col min="15460" max="15461" width="15.90625" style="388" hidden="1"/>
    <col min="15462" max="15467" width="16.08984375" style="388" hidden="1"/>
    <col min="15468" max="15468" width="6.08984375" style="388" hidden="1"/>
    <col min="15469" max="15469" width="3" style="388" hidden="1"/>
    <col min="15470" max="15709" width="8.6328125" style="388" hidden="1"/>
    <col min="15710" max="15715" width="14.90625" style="388" hidden="1"/>
    <col min="15716" max="15717" width="15.90625" style="388" hidden="1"/>
    <col min="15718" max="15723" width="16.08984375" style="388" hidden="1"/>
    <col min="15724" max="15724" width="6.08984375" style="388" hidden="1"/>
    <col min="15725" max="15725" width="3" style="388" hidden="1"/>
    <col min="15726" max="15965" width="8.6328125" style="388" hidden="1"/>
    <col min="15966" max="15971" width="14.90625" style="388" hidden="1"/>
    <col min="15972" max="15973" width="15.90625" style="388" hidden="1"/>
    <col min="15974" max="15979" width="16.08984375" style="388" hidden="1"/>
    <col min="15980" max="15980" width="6.08984375" style="388" hidden="1"/>
    <col min="15981" max="15981" width="3" style="388" hidden="1"/>
    <col min="15982" max="16221" width="8.6328125" style="388" hidden="1"/>
    <col min="16222" max="16227" width="14.90625" style="388" hidden="1"/>
    <col min="16228" max="16229" width="15.90625" style="388" hidden="1"/>
    <col min="16230" max="16235" width="16.08984375" style="388" hidden="1"/>
    <col min="16236" max="16236" width="6.08984375" style="388" hidden="1"/>
    <col min="16237" max="16237" width="3" style="388" hidden="1"/>
    <col min="16238" max="16384" width="8.6328125" style="388" hidden="1"/>
  </cols>
  <sheetData>
    <row r="1" spans="1:143" ht="42.75" customHeight="1" x14ac:dyDescent="0.2">
      <c r="A1" s="386"/>
      <c r="B1" s="387"/>
      <c r="DD1" s="388"/>
      <c r="DE1" s="388"/>
    </row>
    <row r="2" spans="1:143" ht="25.5" customHeight="1" x14ac:dyDescent="0.2">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2">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ht="13" x14ac:dyDescent="0.2">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ht="13" x14ac:dyDescent="0.2">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ht="13" x14ac:dyDescent="0.2">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ht="13" x14ac:dyDescent="0.2">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ht="13" x14ac:dyDescent="0.2">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ht="13" x14ac:dyDescent="0.2">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ht="13" x14ac:dyDescent="0.2">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612</v>
      </c>
    </row>
    <row r="11" spans="1:143" s="291" customFormat="1" ht="13" x14ac:dyDescent="0.2">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 x14ac:dyDescent="0.2">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612</v>
      </c>
    </row>
    <row r="13" spans="1:143" s="291" customFormat="1" ht="13" x14ac:dyDescent="0.2">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 x14ac:dyDescent="0.2">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 x14ac:dyDescent="0.2">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 x14ac:dyDescent="0.2">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 x14ac:dyDescent="0.2">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 x14ac:dyDescent="0.2">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ht="13" x14ac:dyDescent="0.2">
      <c r="DD19" s="388"/>
      <c r="DE19" s="388"/>
    </row>
    <row r="20" spans="1:351" ht="13" x14ac:dyDescent="0.2">
      <c r="DD20" s="388"/>
      <c r="DE20" s="388"/>
    </row>
    <row r="21" spans="1:351" ht="16.5" x14ac:dyDescent="0.2">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6.5" x14ac:dyDescent="0.2">
      <c r="B22" s="395"/>
      <c r="MM22" s="394"/>
    </row>
    <row r="23" spans="1:351" ht="13" x14ac:dyDescent="0.2">
      <c r="B23" s="395"/>
    </row>
    <row r="24" spans="1:351" ht="13" x14ac:dyDescent="0.2">
      <c r="B24" s="395"/>
    </row>
    <row r="25" spans="1:351" ht="13" x14ac:dyDescent="0.2">
      <c r="B25" s="395"/>
    </row>
    <row r="26" spans="1:351" ht="13" x14ac:dyDescent="0.2">
      <c r="B26" s="395"/>
    </row>
    <row r="27" spans="1:351" ht="13" x14ac:dyDescent="0.2">
      <c r="B27" s="395"/>
    </row>
    <row r="28" spans="1:351" ht="13" x14ac:dyDescent="0.2">
      <c r="B28" s="395"/>
    </row>
    <row r="29" spans="1:351" ht="13" x14ac:dyDescent="0.2">
      <c r="B29" s="395"/>
    </row>
    <row r="30" spans="1:351" ht="13" x14ac:dyDescent="0.2">
      <c r="B30" s="395"/>
    </row>
    <row r="31" spans="1:351" ht="13" x14ac:dyDescent="0.2">
      <c r="B31" s="395"/>
    </row>
    <row r="32" spans="1:351" ht="13" x14ac:dyDescent="0.2">
      <c r="B32" s="395"/>
    </row>
    <row r="33" spans="2:109" ht="13" x14ac:dyDescent="0.2">
      <c r="B33" s="395"/>
    </row>
    <row r="34" spans="2:109" ht="13" x14ac:dyDescent="0.2">
      <c r="B34" s="395"/>
    </row>
    <row r="35" spans="2:109" ht="13" x14ac:dyDescent="0.2">
      <c r="B35" s="395"/>
    </row>
    <row r="36" spans="2:109" ht="13" x14ac:dyDescent="0.2">
      <c r="B36" s="395"/>
    </row>
    <row r="37" spans="2:109" ht="13" x14ac:dyDescent="0.2">
      <c r="B37" s="395"/>
    </row>
    <row r="38" spans="2:109" ht="13" x14ac:dyDescent="0.2">
      <c r="B38" s="395"/>
    </row>
    <row r="39" spans="2:109" ht="13" x14ac:dyDescent="0.2">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ht="13" x14ac:dyDescent="0.2">
      <c r="B40" s="400"/>
      <c r="DD40" s="400"/>
      <c r="DE40" s="388"/>
    </row>
    <row r="41" spans="2:109" ht="16.5" x14ac:dyDescent="0.2">
      <c r="B41" s="401" t="s">
        <v>613</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ht="13" x14ac:dyDescent="0.2">
      <c r="B42" s="395"/>
      <c r="G42" s="402"/>
      <c r="I42" s="403"/>
      <c r="J42" s="403"/>
      <c r="K42" s="403"/>
      <c r="AM42" s="402"/>
      <c r="AN42" s="402" t="s">
        <v>614</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2">
      <c r="B43" s="395"/>
      <c r="AN43" s="1323" t="s">
        <v>615</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ht="13" x14ac:dyDescent="0.2">
      <c r="B44" s="395"/>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ht="13" x14ac:dyDescent="0.2">
      <c r="B45" s="395"/>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ht="13" x14ac:dyDescent="0.2">
      <c r="B46" s="395"/>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ht="13" x14ac:dyDescent="0.2">
      <c r="B47" s="395"/>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ht="13" x14ac:dyDescent="0.2">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ht="13" x14ac:dyDescent="0.2">
      <c r="B49" s="395"/>
      <c r="AN49" s="388" t="s">
        <v>616</v>
      </c>
    </row>
    <row r="50" spans="1:109" ht="13" x14ac:dyDescent="0.2">
      <c r="B50" s="395"/>
      <c r="G50" s="1309"/>
      <c r="H50" s="1309"/>
      <c r="I50" s="1309"/>
      <c r="J50" s="1309"/>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5" t="s">
        <v>564</v>
      </c>
      <c r="BQ50" s="1315"/>
      <c r="BR50" s="1315"/>
      <c r="BS50" s="1315"/>
      <c r="BT50" s="1315"/>
      <c r="BU50" s="1315"/>
      <c r="BV50" s="1315"/>
      <c r="BW50" s="1315"/>
      <c r="BX50" s="1315" t="s">
        <v>565</v>
      </c>
      <c r="BY50" s="1315"/>
      <c r="BZ50" s="1315"/>
      <c r="CA50" s="1315"/>
      <c r="CB50" s="1315"/>
      <c r="CC50" s="1315"/>
      <c r="CD50" s="1315"/>
      <c r="CE50" s="1315"/>
      <c r="CF50" s="1315" t="s">
        <v>566</v>
      </c>
      <c r="CG50" s="1315"/>
      <c r="CH50" s="1315"/>
      <c r="CI50" s="1315"/>
      <c r="CJ50" s="1315"/>
      <c r="CK50" s="1315"/>
      <c r="CL50" s="1315"/>
      <c r="CM50" s="1315"/>
      <c r="CN50" s="1315" t="s">
        <v>567</v>
      </c>
      <c r="CO50" s="1315"/>
      <c r="CP50" s="1315"/>
      <c r="CQ50" s="1315"/>
      <c r="CR50" s="1315"/>
      <c r="CS50" s="1315"/>
      <c r="CT50" s="1315"/>
      <c r="CU50" s="1315"/>
      <c r="CV50" s="1315" t="s">
        <v>568</v>
      </c>
      <c r="CW50" s="1315"/>
      <c r="CX50" s="1315"/>
      <c r="CY50" s="1315"/>
      <c r="CZ50" s="1315"/>
      <c r="DA50" s="1315"/>
      <c r="DB50" s="1315"/>
      <c r="DC50" s="1315"/>
    </row>
    <row r="51" spans="1:109" ht="13.5" customHeight="1" x14ac:dyDescent="0.2">
      <c r="B51" s="395"/>
      <c r="G51" s="1317"/>
      <c r="H51" s="1317"/>
      <c r="I51" s="1322"/>
      <c r="J51" s="1322"/>
      <c r="K51" s="1316"/>
      <c r="L51" s="1316"/>
      <c r="M51" s="1316"/>
      <c r="N51" s="1316"/>
      <c r="AM51" s="404"/>
      <c r="AN51" s="1314" t="s">
        <v>617</v>
      </c>
      <c r="AO51" s="1314"/>
      <c r="AP51" s="1314"/>
      <c r="AQ51" s="1314"/>
      <c r="AR51" s="1314"/>
      <c r="AS51" s="1314"/>
      <c r="AT51" s="1314"/>
      <c r="AU51" s="1314"/>
      <c r="AV51" s="1314"/>
      <c r="AW51" s="1314"/>
      <c r="AX51" s="1314"/>
      <c r="AY51" s="1314"/>
      <c r="AZ51" s="1314"/>
      <c r="BA51" s="1314"/>
      <c r="BB51" s="1314" t="s">
        <v>618</v>
      </c>
      <c r="BC51" s="1314"/>
      <c r="BD51" s="1314"/>
      <c r="BE51" s="1314"/>
      <c r="BF51" s="1314"/>
      <c r="BG51" s="1314"/>
      <c r="BH51" s="1314"/>
      <c r="BI51" s="1314"/>
      <c r="BJ51" s="1314"/>
      <c r="BK51" s="1314"/>
      <c r="BL51" s="1314"/>
      <c r="BM51" s="1314"/>
      <c r="BN51" s="1314"/>
      <c r="BO51" s="1314"/>
      <c r="BP51" s="132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ht="13" x14ac:dyDescent="0.2">
      <c r="B52" s="395"/>
      <c r="G52" s="1317"/>
      <c r="H52" s="1317"/>
      <c r="I52" s="1322"/>
      <c r="J52" s="1322"/>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 x14ac:dyDescent="0.2">
      <c r="A53" s="403"/>
      <c r="B53" s="395"/>
      <c r="G53" s="1317"/>
      <c r="H53" s="1317"/>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619</v>
      </c>
      <c r="BC53" s="1314"/>
      <c r="BD53" s="1314"/>
      <c r="BE53" s="1314"/>
      <c r="BF53" s="1314"/>
      <c r="BG53" s="1314"/>
      <c r="BH53" s="1314"/>
      <c r="BI53" s="1314"/>
      <c r="BJ53" s="1314"/>
      <c r="BK53" s="1314"/>
      <c r="BL53" s="1314"/>
      <c r="BM53" s="1314"/>
      <c r="BN53" s="1314"/>
      <c r="BO53" s="1314"/>
      <c r="BP53" s="1321"/>
      <c r="BQ53" s="1311"/>
      <c r="BR53" s="1311"/>
      <c r="BS53" s="1311"/>
      <c r="BT53" s="1311"/>
      <c r="BU53" s="1311"/>
      <c r="BV53" s="1311"/>
      <c r="BW53" s="1311"/>
      <c r="BX53" s="1311">
        <v>44.2</v>
      </c>
      <c r="BY53" s="1311"/>
      <c r="BZ53" s="1311"/>
      <c r="CA53" s="1311"/>
      <c r="CB53" s="1311"/>
      <c r="CC53" s="1311"/>
      <c r="CD53" s="1311"/>
      <c r="CE53" s="1311"/>
      <c r="CF53" s="1311">
        <v>42.9</v>
      </c>
      <c r="CG53" s="1311"/>
      <c r="CH53" s="1311"/>
      <c r="CI53" s="1311"/>
      <c r="CJ53" s="1311"/>
      <c r="CK53" s="1311"/>
      <c r="CL53" s="1311"/>
      <c r="CM53" s="1311"/>
      <c r="CN53" s="1311">
        <v>44.4</v>
      </c>
      <c r="CO53" s="1311"/>
      <c r="CP53" s="1311"/>
      <c r="CQ53" s="1311"/>
      <c r="CR53" s="1311"/>
      <c r="CS53" s="1311"/>
      <c r="CT53" s="1311"/>
      <c r="CU53" s="1311"/>
      <c r="CV53" s="1311">
        <v>45.7</v>
      </c>
      <c r="CW53" s="1311"/>
      <c r="CX53" s="1311"/>
      <c r="CY53" s="1311"/>
      <c r="CZ53" s="1311"/>
      <c r="DA53" s="1311"/>
      <c r="DB53" s="1311"/>
      <c r="DC53" s="1311"/>
    </row>
    <row r="54" spans="1:109" ht="13" x14ac:dyDescent="0.2">
      <c r="A54" s="403"/>
      <c r="B54" s="395"/>
      <c r="G54" s="1317"/>
      <c r="H54" s="1317"/>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 x14ac:dyDescent="0.2">
      <c r="A55" s="403"/>
      <c r="B55" s="395"/>
      <c r="G55" s="1309"/>
      <c r="H55" s="1309"/>
      <c r="I55" s="1309"/>
      <c r="J55" s="1309"/>
      <c r="K55" s="1316"/>
      <c r="L55" s="1316"/>
      <c r="M55" s="1316"/>
      <c r="N55" s="1316"/>
      <c r="AN55" s="1315" t="s">
        <v>620</v>
      </c>
      <c r="AO55" s="1315"/>
      <c r="AP55" s="1315"/>
      <c r="AQ55" s="1315"/>
      <c r="AR55" s="1315"/>
      <c r="AS55" s="1315"/>
      <c r="AT55" s="1315"/>
      <c r="AU55" s="1315"/>
      <c r="AV55" s="1315"/>
      <c r="AW55" s="1315"/>
      <c r="AX55" s="1315"/>
      <c r="AY55" s="1315"/>
      <c r="AZ55" s="1315"/>
      <c r="BA55" s="1315"/>
      <c r="BB55" s="1314" t="s">
        <v>618</v>
      </c>
      <c r="BC55" s="1314"/>
      <c r="BD55" s="1314"/>
      <c r="BE55" s="1314"/>
      <c r="BF55" s="1314"/>
      <c r="BG55" s="1314"/>
      <c r="BH55" s="1314"/>
      <c r="BI55" s="1314"/>
      <c r="BJ55" s="1314"/>
      <c r="BK55" s="1314"/>
      <c r="BL55" s="1314"/>
      <c r="BM55" s="1314"/>
      <c r="BN55" s="1314"/>
      <c r="BO55" s="1314"/>
      <c r="BP55" s="1321"/>
      <c r="BQ55" s="1311"/>
      <c r="BR55" s="1311"/>
      <c r="BS55" s="1311"/>
      <c r="BT55" s="1311"/>
      <c r="BU55" s="1311"/>
      <c r="BV55" s="1311"/>
      <c r="BW55" s="1311"/>
      <c r="BX55" s="1311">
        <v>0</v>
      </c>
      <c r="BY55" s="1311"/>
      <c r="BZ55" s="1311"/>
      <c r="CA55" s="1311"/>
      <c r="CB55" s="1311"/>
      <c r="CC55" s="1311"/>
      <c r="CD55" s="1311"/>
      <c r="CE55" s="1311"/>
      <c r="CF55" s="1311">
        <v>0</v>
      </c>
      <c r="CG55" s="1311"/>
      <c r="CH55" s="1311"/>
      <c r="CI55" s="1311"/>
      <c r="CJ55" s="1311"/>
      <c r="CK55" s="1311"/>
      <c r="CL55" s="1311"/>
      <c r="CM55" s="1311"/>
      <c r="CN55" s="1311">
        <v>0</v>
      </c>
      <c r="CO55" s="1311"/>
      <c r="CP55" s="1311"/>
      <c r="CQ55" s="1311"/>
      <c r="CR55" s="1311"/>
      <c r="CS55" s="1311"/>
      <c r="CT55" s="1311"/>
      <c r="CU55" s="1311"/>
      <c r="CV55" s="1311">
        <v>0</v>
      </c>
      <c r="CW55" s="1311"/>
      <c r="CX55" s="1311"/>
      <c r="CY55" s="1311"/>
      <c r="CZ55" s="1311"/>
      <c r="DA55" s="1311"/>
      <c r="DB55" s="1311"/>
      <c r="DC55" s="1311"/>
    </row>
    <row r="56" spans="1:109" ht="13" x14ac:dyDescent="0.2">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ht="13" x14ac:dyDescent="0.2">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619</v>
      </c>
      <c r="BC57" s="1314"/>
      <c r="BD57" s="1314"/>
      <c r="BE57" s="1314"/>
      <c r="BF57" s="1314"/>
      <c r="BG57" s="1314"/>
      <c r="BH57" s="1314"/>
      <c r="BI57" s="1314"/>
      <c r="BJ57" s="1314"/>
      <c r="BK57" s="1314"/>
      <c r="BL57" s="1314"/>
      <c r="BM57" s="1314"/>
      <c r="BN57" s="1314"/>
      <c r="BO57" s="1314"/>
      <c r="BP57" s="1321"/>
      <c r="BQ57" s="1311"/>
      <c r="BR57" s="1311"/>
      <c r="BS57" s="1311"/>
      <c r="BT57" s="1311"/>
      <c r="BU57" s="1311"/>
      <c r="BV57" s="1311"/>
      <c r="BW57" s="1311"/>
      <c r="BX57" s="1311">
        <v>57.5</v>
      </c>
      <c r="BY57" s="1311"/>
      <c r="BZ57" s="1311"/>
      <c r="CA57" s="1311"/>
      <c r="CB57" s="1311"/>
      <c r="CC57" s="1311"/>
      <c r="CD57" s="1311"/>
      <c r="CE57" s="1311"/>
      <c r="CF57" s="1311">
        <v>58.4</v>
      </c>
      <c r="CG57" s="1311"/>
      <c r="CH57" s="1311"/>
      <c r="CI57" s="1311"/>
      <c r="CJ57" s="1311"/>
      <c r="CK57" s="1311"/>
      <c r="CL57" s="1311"/>
      <c r="CM57" s="1311"/>
      <c r="CN57" s="1311">
        <v>61.8</v>
      </c>
      <c r="CO57" s="1311"/>
      <c r="CP57" s="1311"/>
      <c r="CQ57" s="1311"/>
      <c r="CR57" s="1311"/>
      <c r="CS57" s="1311"/>
      <c r="CT57" s="1311"/>
      <c r="CU57" s="1311"/>
      <c r="CV57" s="1311">
        <v>62.3</v>
      </c>
      <c r="CW57" s="1311"/>
      <c r="CX57" s="1311"/>
      <c r="CY57" s="1311"/>
      <c r="CZ57" s="1311"/>
      <c r="DA57" s="1311"/>
      <c r="DB57" s="1311"/>
      <c r="DC57" s="1311"/>
      <c r="DD57" s="408"/>
      <c r="DE57" s="407"/>
    </row>
    <row r="58" spans="1:109" s="403" customFormat="1" ht="13" x14ac:dyDescent="0.2">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ht="13" x14ac:dyDescent="0.2">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ht="13" x14ac:dyDescent="0.2">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ht="13" x14ac:dyDescent="0.2">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ht="13" x14ac:dyDescent="0.2">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6.5" x14ac:dyDescent="0.2">
      <c r="B63" s="414" t="s">
        <v>621</v>
      </c>
    </row>
    <row r="64" spans="1:109" ht="13" x14ac:dyDescent="0.2">
      <c r="B64" s="395"/>
      <c r="G64" s="402"/>
      <c r="I64" s="415"/>
      <c r="J64" s="415"/>
      <c r="K64" s="415"/>
      <c r="L64" s="415"/>
      <c r="M64" s="415"/>
      <c r="N64" s="416"/>
      <c r="AM64" s="402"/>
      <c r="AN64" s="402" t="s">
        <v>614</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 x14ac:dyDescent="0.2">
      <c r="B65" s="395"/>
      <c r="AN65" s="1323" t="s">
        <v>625</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ht="13" x14ac:dyDescent="0.2">
      <c r="B66" s="395"/>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ht="13" x14ac:dyDescent="0.2">
      <c r="B67" s="395"/>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ht="13" x14ac:dyDescent="0.2">
      <c r="B68" s="395"/>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ht="13" x14ac:dyDescent="0.2">
      <c r="B69" s="395"/>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ht="13" x14ac:dyDescent="0.2">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ht="13" x14ac:dyDescent="0.2">
      <c r="B71" s="395"/>
      <c r="G71" s="420"/>
      <c r="I71" s="421"/>
      <c r="J71" s="418"/>
      <c r="K71" s="418"/>
      <c r="L71" s="419"/>
      <c r="M71" s="418"/>
      <c r="N71" s="419"/>
      <c r="AM71" s="420"/>
      <c r="AN71" s="388" t="s">
        <v>616</v>
      </c>
    </row>
    <row r="72" spans="2:107" ht="13" x14ac:dyDescent="0.2">
      <c r="B72" s="395"/>
      <c r="G72" s="1309"/>
      <c r="H72" s="1309"/>
      <c r="I72" s="1309"/>
      <c r="J72" s="1309"/>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5" t="s">
        <v>564</v>
      </c>
      <c r="BQ72" s="1315"/>
      <c r="BR72" s="1315"/>
      <c r="BS72" s="1315"/>
      <c r="BT72" s="1315"/>
      <c r="BU72" s="1315"/>
      <c r="BV72" s="1315"/>
      <c r="BW72" s="1315"/>
      <c r="BX72" s="1315" t="s">
        <v>565</v>
      </c>
      <c r="BY72" s="1315"/>
      <c r="BZ72" s="1315"/>
      <c r="CA72" s="1315"/>
      <c r="CB72" s="1315"/>
      <c r="CC72" s="1315"/>
      <c r="CD72" s="1315"/>
      <c r="CE72" s="1315"/>
      <c r="CF72" s="1315" t="s">
        <v>566</v>
      </c>
      <c r="CG72" s="1315"/>
      <c r="CH72" s="1315"/>
      <c r="CI72" s="1315"/>
      <c r="CJ72" s="1315"/>
      <c r="CK72" s="1315"/>
      <c r="CL72" s="1315"/>
      <c r="CM72" s="1315"/>
      <c r="CN72" s="1315" t="s">
        <v>567</v>
      </c>
      <c r="CO72" s="1315"/>
      <c r="CP72" s="1315"/>
      <c r="CQ72" s="1315"/>
      <c r="CR72" s="1315"/>
      <c r="CS72" s="1315"/>
      <c r="CT72" s="1315"/>
      <c r="CU72" s="1315"/>
      <c r="CV72" s="1315" t="s">
        <v>568</v>
      </c>
      <c r="CW72" s="1315"/>
      <c r="CX72" s="1315"/>
      <c r="CY72" s="1315"/>
      <c r="CZ72" s="1315"/>
      <c r="DA72" s="1315"/>
      <c r="DB72" s="1315"/>
      <c r="DC72" s="1315"/>
    </row>
    <row r="73" spans="2:107" ht="13" x14ac:dyDescent="0.2">
      <c r="B73" s="395"/>
      <c r="G73" s="1317"/>
      <c r="H73" s="1317"/>
      <c r="I73" s="1317"/>
      <c r="J73" s="1317"/>
      <c r="K73" s="1310"/>
      <c r="L73" s="1310"/>
      <c r="M73" s="1310"/>
      <c r="N73" s="1310"/>
      <c r="AM73" s="404"/>
      <c r="AN73" s="1314" t="s">
        <v>617</v>
      </c>
      <c r="AO73" s="1314"/>
      <c r="AP73" s="1314"/>
      <c r="AQ73" s="1314"/>
      <c r="AR73" s="1314"/>
      <c r="AS73" s="1314"/>
      <c r="AT73" s="1314"/>
      <c r="AU73" s="1314"/>
      <c r="AV73" s="1314"/>
      <c r="AW73" s="1314"/>
      <c r="AX73" s="1314"/>
      <c r="AY73" s="1314"/>
      <c r="AZ73" s="1314"/>
      <c r="BA73" s="1314"/>
      <c r="BB73" s="1314" t="s">
        <v>618</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ht="13" x14ac:dyDescent="0.2">
      <c r="B74" s="395"/>
      <c r="G74" s="1317"/>
      <c r="H74" s="1317"/>
      <c r="I74" s="1317"/>
      <c r="J74" s="1317"/>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 x14ac:dyDescent="0.2">
      <c r="B75" s="395"/>
      <c r="G75" s="1317"/>
      <c r="H75" s="1317"/>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622</v>
      </c>
      <c r="BC75" s="1314"/>
      <c r="BD75" s="1314"/>
      <c r="BE75" s="1314"/>
      <c r="BF75" s="1314"/>
      <c r="BG75" s="1314"/>
      <c r="BH75" s="1314"/>
      <c r="BI75" s="1314"/>
      <c r="BJ75" s="1314"/>
      <c r="BK75" s="1314"/>
      <c r="BL75" s="1314"/>
      <c r="BM75" s="1314"/>
      <c r="BN75" s="1314"/>
      <c r="BO75" s="1314"/>
      <c r="BP75" s="1311">
        <v>5</v>
      </c>
      <c r="BQ75" s="1311"/>
      <c r="BR75" s="1311"/>
      <c r="BS75" s="1311"/>
      <c r="BT75" s="1311"/>
      <c r="BU75" s="1311"/>
      <c r="BV75" s="1311"/>
      <c r="BW75" s="1311"/>
      <c r="BX75" s="1311">
        <v>4.3</v>
      </c>
      <c r="BY75" s="1311"/>
      <c r="BZ75" s="1311"/>
      <c r="CA75" s="1311"/>
      <c r="CB75" s="1311"/>
      <c r="CC75" s="1311"/>
      <c r="CD75" s="1311"/>
      <c r="CE75" s="1311"/>
      <c r="CF75" s="1311">
        <v>4.7</v>
      </c>
      <c r="CG75" s="1311"/>
      <c r="CH75" s="1311"/>
      <c r="CI75" s="1311"/>
      <c r="CJ75" s="1311"/>
      <c r="CK75" s="1311"/>
      <c r="CL75" s="1311"/>
      <c r="CM75" s="1311"/>
      <c r="CN75" s="1311">
        <v>4.8</v>
      </c>
      <c r="CO75" s="1311"/>
      <c r="CP75" s="1311"/>
      <c r="CQ75" s="1311"/>
      <c r="CR75" s="1311"/>
      <c r="CS75" s="1311"/>
      <c r="CT75" s="1311"/>
      <c r="CU75" s="1311"/>
      <c r="CV75" s="1311">
        <v>5.6</v>
      </c>
      <c r="CW75" s="1311"/>
      <c r="CX75" s="1311"/>
      <c r="CY75" s="1311"/>
      <c r="CZ75" s="1311"/>
      <c r="DA75" s="1311"/>
      <c r="DB75" s="1311"/>
      <c r="DC75" s="1311"/>
    </row>
    <row r="76" spans="2:107" ht="13" x14ac:dyDescent="0.2">
      <c r="B76" s="395"/>
      <c r="G76" s="1317"/>
      <c r="H76" s="1317"/>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 x14ac:dyDescent="0.2">
      <c r="B77" s="395"/>
      <c r="G77" s="1309"/>
      <c r="H77" s="1309"/>
      <c r="I77" s="1309"/>
      <c r="J77" s="1309"/>
      <c r="K77" s="1310"/>
      <c r="L77" s="1310"/>
      <c r="M77" s="1310"/>
      <c r="N77" s="1310"/>
      <c r="AN77" s="1315" t="s">
        <v>620</v>
      </c>
      <c r="AO77" s="1315"/>
      <c r="AP77" s="1315"/>
      <c r="AQ77" s="1315"/>
      <c r="AR77" s="1315"/>
      <c r="AS77" s="1315"/>
      <c r="AT77" s="1315"/>
      <c r="AU77" s="1315"/>
      <c r="AV77" s="1315"/>
      <c r="AW77" s="1315"/>
      <c r="AX77" s="1315"/>
      <c r="AY77" s="1315"/>
      <c r="AZ77" s="1315"/>
      <c r="BA77" s="1315"/>
      <c r="BB77" s="1314" t="s">
        <v>618</v>
      </c>
      <c r="BC77" s="1314"/>
      <c r="BD77" s="1314"/>
      <c r="BE77" s="1314"/>
      <c r="BF77" s="1314"/>
      <c r="BG77" s="1314"/>
      <c r="BH77" s="1314"/>
      <c r="BI77" s="1314"/>
      <c r="BJ77" s="1314"/>
      <c r="BK77" s="1314"/>
      <c r="BL77" s="1314"/>
      <c r="BM77" s="1314"/>
      <c r="BN77" s="1314"/>
      <c r="BO77" s="1314"/>
      <c r="BP77" s="1311">
        <v>0</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ht="13" x14ac:dyDescent="0.2">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 x14ac:dyDescent="0.2">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622</v>
      </c>
      <c r="BC79" s="1314"/>
      <c r="BD79" s="1314"/>
      <c r="BE79" s="1314"/>
      <c r="BF79" s="1314"/>
      <c r="BG79" s="1314"/>
      <c r="BH79" s="1314"/>
      <c r="BI79" s="1314"/>
      <c r="BJ79" s="1314"/>
      <c r="BK79" s="1314"/>
      <c r="BL79" s="1314"/>
      <c r="BM79" s="1314"/>
      <c r="BN79" s="1314"/>
      <c r="BO79" s="1314"/>
      <c r="BP79" s="1311">
        <v>7.2</v>
      </c>
      <c r="BQ79" s="1311"/>
      <c r="BR79" s="1311"/>
      <c r="BS79" s="1311"/>
      <c r="BT79" s="1311"/>
      <c r="BU79" s="1311"/>
      <c r="BV79" s="1311"/>
      <c r="BW79" s="1311"/>
      <c r="BX79" s="1311">
        <v>6</v>
      </c>
      <c r="BY79" s="1311"/>
      <c r="BZ79" s="1311"/>
      <c r="CA79" s="1311"/>
      <c r="CB79" s="1311"/>
      <c r="CC79" s="1311"/>
      <c r="CD79" s="1311"/>
      <c r="CE79" s="1311"/>
      <c r="CF79" s="1311">
        <v>5.6</v>
      </c>
      <c r="CG79" s="1311"/>
      <c r="CH79" s="1311"/>
      <c r="CI79" s="1311"/>
      <c r="CJ79" s="1311"/>
      <c r="CK79" s="1311"/>
      <c r="CL79" s="1311"/>
      <c r="CM79" s="1311"/>
      <c r="CN79" s="1311">
        <v>5.3</v>
      </c>
      <c r="CO79" s="1311"/>
      <c r="CP79" s="1311"/>
      <c r="CQ79" s="1311"/>
      <c r="CR79" s="1311"/>
      <c r="CS79" s="1311"/>
      <c r="CT79" s="1311"/>
      <c r="CU79" s="1311"/>
      <c r="CV79" s="1311">
        <v>5.8</v>
      </c>
      <c r="CW79" s="1311"/>
      <c r="CX79" s="1311"/>
      <c r="CY79" s="1311"/>
      <c r="CZ79" s="1311"/>
      <c r="DA79" s="1311"/>
      <c r="DB79" s="1311"/>
      <c r="DC79" s="1311"/>
    </row>
    <row r="80" spans="2:107" ht="13" x14ac:dyDescent="0.2">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 x14ac:dyDescent="0.2">
      <c r="B81" s="395"/>
    </row>
    <row r="82" spans="2:109" ht="16.5" x14ac:dyDescent="0.2">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ht="13" x14ac:dyDescent="0.2">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ht="13" x14ac:dyDescent="0.2">
      <c r="DD84" s="388"/>
      <c r="DE84" s="388"/>
    </row>
    <row r="85" spans="2:109" ht="13" x14ac:dyDescent="0.2">
      <c r="DD85" s="388"/>
      <c r="DE85" s="388"/>
    </row>
    <row r="86" spans="2:109" ht="13" hidden="1" x14ac:dyDescent="0.2">
      <c r="DD86" s="388"/>
      <c r="DE86" s="388"/>
    </row>
    <row r="87" spans="2:109" ht="13" hidden="1" x14ac:dyDescent="0.2">
      <c r="K87" s="423"/>
      <c r="AQ87" s="423"/>
      <c r="BC87" s="423"/>
      <c r="BO87" s="423"/>
      <c r="CA87" s="423"/>
      <c r="CM87" s="423"/>
      <c r="CY87" s="423"/>
      <c r="DD87" s="388"/>
      <c r="DE87" s="388"/>
    </row>
    <row r="88" spans="2:109" ht="13" hidden="1" x14ac:dyDescent="0.2">
      <c r="DD88" s="388"/>
      <c r="DE88" s="388"/>
    </row>
    <row r="89" spans="2:109" ht="13" hidden="1" x14ac:dyDescent="0.2">
      <c r="DD89" s="388"/>
      <c r="DE89" s="388"/>
    </row>
    <row r="90" spans="2:109" ht="13" hidden="1" x14ac:dyDescent="0.2">
      <c r="DD90" s="388"/>
      <c r="DE90" s="388"/>
    </row>
    <row r="91" spans="2:109" ht="13" hidden="1" x14ac:dyDescent="0.2">
      <c r="DD91" s="388"/>
      <c r="DE91" s="388"/>
    </row>
    <row r="92" spans="2:109" ht="13.5" hidden="1" customHeight="1" x14ac:dyDescent="0.2">
      <c r="DD92" s="388"/>
      <c r="DE92" s="388"/>
    </row>
    <row r="93" spans="2:109" ht="13.5" hidden="1" customHeight="1" x14ac:dyDescent="0.2">
      <c r="DD93" s="388"/>
      <c r="DE93" s="388"/>
    </row>
    <row r="94" spans="2:109" ht="13.5" hidden="1" customHeight="1" x14ac:dyDescent="0.2">
      <c r="DD94" s="388"/>
      <c r="DE94" s="388"/>
    </row>
    <row r="95" spans="2:109" ht="13.5" hidden="1" customHeight="1" x14ac:dyDescent="0.2">
      <c r="DD95" s="388"/>
      <c r="DE95" s="388"/>
    </row>
    <row r="96" spans="2:109" ht="13.5" hidden="1" customHeight="1" x14ac:dyDescent="0.2">
      <c r="DD96" s="388"/>
      <c r="DE96" s="388"/>
    </row>
    <row r="97" s="388" customFormat="1" ht="13.5" hidden="1" customHeight="1" x14ac:dyDescent="0.2"/>
    <row r="98" s="388" customFormat="1" ht="13.5" hidden="1" customHeight="1" x14ac:dyDescent="0.2"/>
    <row r="99" s="388" customFormat="1" ht="13.5" hidden="1" customHeight="1" x14ac:dyDescent="0.2"/>
    <row r="100" s="388" customFormat="1" ht="13.5" hidden="1" customHeight="1" x14ac:dyDescent="0.2"/>
    <row r="101" s="388" customFormat="1" ht="13.5" hidden="1" customHeight="1" x14ac:dyDescent="0.2"/>
    <row r="102" s="388" customFormat="1" ht="13.5" hidden="1" customHeight="1" x14ac:dyDescent="0.2"/>
    <row r="103" s="388" customFormat="1" ht="13.5" hidden="1" customHeight="1" x14ac:dyDescent="0.2"/>
    <row r="104" s="388" customFormat="1" ht="13.5" hidden="1" customHeight="1" x14ac:dyDescent="0.2"/>
    <row r="105" s="388" customFormat="1" ht="13.5" hidden="1" customHeight="1" x14ac:dyDescent="0.2"/>
    <row r="106" s="388" customFormat="1" ht="13.5" hidden="1" customHeight="1" x14ac:dyDescent="0.2"/>
    <row r="107" s="388" customFormat="1" ht="13.5" hidden="1" customHeight="1" x14ac:dyDescent="0.2"/>
    <row r="108" s="388" customFormat="1" ht="13.5" hidden="1" customHeight="1" x14ac:dyDescent="0.2"/>
    <row r="109" s="388" customFormat="1" ht="13.5" hidden="1" customHeight="1" x14ac:dyDescent="0.2"/>
    <row r="110" s="388" customFormat="1" ht="13.5" hidden="1" customHeight="1" x14ac:dyDescent="0.2"/>
    <row r="111" s="388" customFormat="1" ht="13.5" hidden="1" customHeight="1" x14ac:dyDescent="0.2"/>
    <row r="112" s="388" customFormat="1" ht="13.5" hidden="1" customHeight="1" x14ac:dyDescent="0.2"/>
    <row r="113" s="388" customFormat="1" ht="13.5" hidden="1" customHeight="1" x14ac:dyDescent="0.2"/>
    <row r="114" s="388" customFormat="1" ht="13.5" hidden="1" customHeight="1" x14ac:dyDescent="0.2"/>
    <row r="115" s="388" customFormat="1" ht="13.5" hidden="1" customHeight="1" x14ac:dyDescent="0.2"/>
    <row r="116" s="388" customFormat="1" ht="13.5" hidden="1" customHeight="1" x14ac:dyDescent="0.2"/>
    <row r="117" s="388" customFormat="1" ht="13.5" hidden="1" customHeight="1" x14ac:dyDescent="0.2"/>
    <row r="118" s="388" customFormat="1" ht="13.5" hidden="1" customHeight="1" x14ac:dyDescent="0.2"/>
    <row r="119" s="388" customFormat="1" ht="13.5" hidden="1" customHeight="1" x14ac:dyDescent="0.2"/>
    <row r="120" s="388" customFormat="1" ht="13.5" hidden="1" customHeight="1" x14ac:dyDescent="0.2"/>
    <row r="121" s="388" customFormat="1" ht="13.5" hidden="1" customHeight="1" x14ac:dyDescent="0.2"/>
    <row r="122" s="388" customFormat="1" ht="13.5" hidden="1" customHeight="1" x14ac:dyDescent="0.2"/>
    <row r="123" s="388" customFormat="1" ht="13.5" hidden="1" customHeight="1" x14ac:dyDescent="0.2"/>
    <row r="124" s="388" customFormat="1" ht="13.5" hidden="1" customHeight="1" x14ac:dyDescent="0.2"/>
    <row r="125" s="388" customFormat="1" ht="13.5" hidden="1" customHeight="1" x14ac:dyDescent="0.2"/>
    <row r="126" s="388" customFormat="1" ht="13.5" hidden="1" customHeight="1" x14ac:dyDescent="0.2"/>
    <row r="127" s="388" customFormat="1" ht="13.5" hidden="1" customHeight="1" x14ac:dyDescent="0.2"/>
    <row r="128" s="388" customFormat="1" ht="13.5" hidden="1" customHeight="1" x14ac:dyDescent="0.2"/>
    <row r="129" s="388" customFormat="1" ht="13.5" hidden="1" customHeight="1" x14ac:dyDescent="0.2"/>
    <row r="130" s="388" customFormat="1" ht="13.5" hidden="1" customHeight="1" x14ac:dyDescent="0.2"/>
    <row r="131" s="388" customFormat="1" ht="13.5" hidden="1" customHeight="1" x14ac:dyDescent="0.2"/>
    <row r="132" s="388" customFormat="1" ht="13.5" hidden="1" customHeight="1" x14ac:dyDescent="0.2"/>
    <row r="133" s="388" customFormat="1" ht="13.5" hidden="1" customHeight="1" x14ac:dyDescent="0.2"/>
    <row r="134" s="388" customFormat="1" ht="13.5" hidden="1" customHeight="1" x14ac:dyDescent="0.2"/>
    <row r="135" s="388" customFormat="1" ht="13.5" hidden="1" customHeight="1" x14ac:dyDescent="0.2"/>
    <row r="136" s="388" customFormat="1" ht="13.5" hidden="1" customHeight="1" x14ac:dyDescent="0.2"/>
    <row r="137" s="388" customFormat="1" ht="13.5" hidden="1" customHeight="1" x14ac:dyDescent="0.2"/>
    <row r="138" s="388" customFormat="1" ht="13.5" hidden="1" customHeight="1" x14ac:dyDescent="0.2"/>
    <row r="139" s="388" customFormat="1" ht="13.5" hidden="1" customHeight="1" x14ac:dyDescent="0.2"/>
    <row r="140" s="388" customFormat="1" ht="13.5" hidden="1" customHeight="1" x14ac:dyDescent="0.2"/>
    <row r="141" s="388" customFormat="1" ht="13.5" hidden="1" customHeight="1" x14ac:dyDescent="0.2"/>
    <row r="142" s="388" customFormat="1" ht="13.5" hidden="1" customHeight="1" x14ac:dyDescent="0.2"/>
    <row r="143" s="388" customFormat="1" ht="13.5" hidden="1" customHeight="1" x14ac:dyDescent="0.2"/>
    <row r="144" s="388" customFormat="1" ht="13.5" hidden="1" customHeight="1" x14ac:dyDescent="0.2"/>
    <row r="145" s="388" customFormat="1" ht="13.5" hidden="1" customHeight="1" x14ac:dyDescent="0.2"/>
    <row r="146" s="388" customFormat="1" ht="13.5" hidden="1" customHeight="1" x14ac:dyDescent="0.2"/>
    <row r="147" s="388" customFormat="1" ht="13.5" hidden="1" customHeight="1" x14ac:dyDescent="0.2"/>
    <row r="148" s="388" customFormat="1" ht="13.5" hidden="1" customHeight="1" x14ac:dyDescent="0.2"/>
    <row r="149" s="388" customFormat="1" ht="13.5" hidden="1" customHeight="1" x14ac:dyDescent="0.2"/>
    <row r="150" s="388" customFormat="1" ht="13.5" hidden="1" customHeight="1" x14ac:dyDescent="0.2"/>
    <row r="151" s="388" customFormat="1" ht="13.5" hidden="1" customHeight="1" x14ac:dyDescent="0.2"/>
    <row r="152" s="388" customFormat="1" ht="13.5" hidden="1" customHeight="1" x14ac:dyDescent="0.2"/>
    <row r="153" s="388" customFormat="1" ht="13.5" hidden="1" customHeight="1" x14ac:dyDescent="0.2"/>
    <row r="154" s="388" customFormat="1" ht="13.5" hidden="1" customHeight="1" x14ac:dyDescent="0.2"/>
    <row r="155" s="388" customFormat="1" ht="13.5" hidden="1" customHeight="1" x14ac:dyDescent="0.2"/>
    <row r="156" s="388" customFormat="1" ht="13.5" hidden="1" customHeight="1" x14ac:dyDescent="0.2"/>
    <row r="157" s="388" customFormat="1" ht="13.5" hidden="1" customHeight="1" x14ac:dyDescent="0.2"/>
    <row r="158" s="388" customFormat="1" ht="13.5" hidden="1" customHeight="1" x14ac:dyDescent="0.2"/>
    <row r="159" s="388" customFormat="1" ht="13.5" hidden="1" customHeight="1" x14ac:dyDescent="0.2"/>
    <row r="160" s="388" customFormat="1" ht="13.5" hidden="1" customHeight="1" x14ac:dyDescent="0.2"/>
  </sheetData>
  <sheetProtection algorithmName="SHA-512" hashValue="gmMGgMOosHkymkkvH+Ikpigp0crekpVrdjNAiw8Do+Zb8CJkM02IMZi9FXlGB6CF/fYZg5N/L4Huum8FZmQR5g==" saltValue="ddbgsClgLDSVgycq7leMx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topLeftCell="A100" zoomScaleNormal="100" zoomScaleSheetLayoutView="70" workbookViewId="0">
      <selection activeCell="AN65" sqref="AN65:DC69"/>
    </sheetView>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 x14ac:dyDescent="0.2">
      <c r="S2" s="291"/>
      <c r="AH2" s="291"/>
    </row>
    <row r="3" spans="1: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 x14ac:dyDescent="0.2"/>
    <row r="5" spans="1:34" ht="13" x14ac:dyDescent="0.2"/>
    <row r="6" spans="1:34" ht="13" x14ac:dyDescent="0.2"/>
    <row r="7" spans="1:34" ht="13" x14ac:dyDescent="0.2"/>
    <row r="8" spans="1:34" ht="13" x14ac:dyDescent="0.2"/>
    <row r="9" spans="1:34" ht="13" x14ac:dyDescent="0.2">
      <c r="AH9" s="291"/>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623</v>
      </c>
    </row>
  </sheetData>
  <sheetProtection algorithmName="SHA-512" hashValue="+Ecxn9S3SXnxab4sxPznNOSjPnOagWsJjmqa2oBAWXGtrLQFYxq0cDIStcLOXilt4cIV1YBcV8Wn03aR7J4Ocg==" saltValue="vCzaZx+py4G8885irRGdn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topLeftCell="A112" zoomScaleNormal="100" zoomScaleSheetLayoutView="55" workbookViewId="0">
      <selection activeCell="AN65" sqref="AN65:DC69"/>
    </sheetView>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 x14ac:dyDescent="0.2">
      <c r="S2" s="291"/>
      <c r="AH2" s="291"/>
    </row>
    <row r="3" spans="2: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 x14ac:dyDescent="0.2"/>
    <row r="5" spans="2:34" ht="13" x14ac:dyDescent="0.2"/>
    <row r="6" spans="2:34" ht="13" x14ac:dyDescent="0.2"/>
    <row r="7" spans="2:34" ht="13" x14ac:dyDescent="0.2"/>
    <row r="8" spans="2:34" ht="13" x14ac:dyDescent="0.2"/>
    <row r="9" spans="2:34" ht="13" x14ac:dyDescent="0.2">
      <c r="AH9" s="291"/>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c r="AG59" s="291"/>
      <c r="AH59" s="291"/>
    </row>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624</v>
      </c>
    </row>
  </sheetData>
  <sheetProtection algorithmName="SHA-512" hashValue="oulWGcxjwFKPo2pkxq8LvDpHOXXsK0OMuPB1kYW75qE/NDv4TYvWQ66xuFM03qfdelX7F8+beozSodJNB5CZPg==" saltValue="tVhdZ7ze5j4TICC7OqMJZ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52</v>
      </c>
      <c r="E2" s="155"/>
      <c r="F2" s="156" t="s">
        <v>561</v>
      </c>
      <c r="G2" s="157"/>
      <c r="H2" s="158"/>
    </row>
    <row r="3" spans="1:8" x14ac:dyDescent="0.2">
      <c r="A3" s="154" t="s">
        <v>554</v>
      </c>
      <c r="B3" s="159"/>
      <c r="C3" s="160"/>
      <c r="D3" s="161">
        <v>288051</v>
      </c>
      <c r="E3" s="162"/>
      <c r="F3" s="163">
        <v>245039</v>
      </c>
      <c r="G3" s="164"/>
      <c r="H3" s="165"/>
    </row>
    <row r="4" spans="1:8" x14ac:dyDescent="0.2">
      <c r="A4" s="166"/>
      <c r="B4" s="167"/>
      <c r="C4" s="168"/>
      <c r="D4" s="169">
        <v>181281</v>
      </c>
      <c r="E4" s="170"/>
      <c r="F4" s="171">
        <v>108922</v>
      </c>
      <c r="G4" s="172"/>
      <c r="H4" s="173"/>
    </row>
    <row r="5" spans="1:8" x14ac:dyDescent="0.2">
      <c r="A5" s="154" t="s">
        <v>556</v>
      </c>
      <c r="B5" s="159"/>
      <c r="C5" s="160"/>
      <c r="D5" s="161">
        <v>239939</v>
      </c>
      <c r="E5" s="162"/>
      <c r="F5" s="163">
        <v>237994</v>
      </c>
      <c r="G5" s="164"/>
      <c r="H5" s="165"/>
    </row>
    <row r="6" spans="1:8" x14ac:dyDescent="0.2">
      <c r="A6" s="166"/>
      <c r="B6" s="167"/>
      <c r="C6" s="168"/>
      <c r="D6" s="169">
        <v>208656</v>
      </c>
      <c r="E6" s="170"/>
      <c r="F6" s="171">
        <v>110361</v>
      </c>
      <c r="G6" s="172"/>
      <c r="H6" s="173"/>
    </row>
    <row r="7" spans="1:8" x14ac:dyDescent="0.2">
      <c r="A7" s="154" t="s">
        <v>557</v>
      </c>
      <c r="B7" s="159"/>
      <c r="C7" s="160"/>
      <c r="D7" s="161">
        <v>532179</v>
      </c>
      <c r="E7" s="162"/>
      <c r="F7" s="163">
        <v>267911</v>
      </c>
      <c r="G7" s="164"/>
      <c r="H7" s="165"/>
    </row>
    <row r="8" spans="1:8" x14ac:dyDescent="0.2">
      <c r="A8" s="166"/>
      <c r="B8" s="167"/>
      <c r="C8" s="168"/>
      <c r="D8" s="169">
        <v>293947</v>
      </c>
      <c r="E8" s="170"/>
      <c r="F8" s="171">
        <v>106425</v>
      </c>
      <c r="G8" s="172"/>
      <c r="H8" s="173"/>
    </row>
    <row r="9" spans="1:8" x14ac:dyDescent="0.2">
      <c r="A9" s="154" t="s">
        <v>558</v>
      </c>
      <c r="B9" s="159"/>
      <c r="C9" s="160"/>
      <c r="D9" s="161">
        <v>378774</v>
      </c>
      <c r="E9" s="162"/>
      <c r="F9" s="163">
        <v>228215</v>
      </c>
      <c r="G9" s="164"/>
      <c r="H9" s="165"/>
    </row>
    <row r="10" spans="1:8" x14ac:dyDescent="0.2">
      <c r="A10" s="166"/>
      <c r="B10" s="167"/>
      <c r="C10" s="168"/>
      <c r="D10" s="169">
        <v>159128</v>
      </c>
      <c r="E10" s="170"/>
      <c r="F10" s="171">
        <v>117571</v>
      </c>
      <c r="G10" s="172"/>
      <c r="H10" s="173"/>
    </row>
    <row r="11" spans="1:8" x14ac:dyDescent="0.2">
      <c r="A11" s="154" t="s">
        <v>559</v>
      </c>
      <c r="B11" s="159"/>
      <c r="C11" s="160"/>
      <c r="D11" s="161">
        <v>615327</v>
      </c>
      <c r="E11" s="162"/>
      <c r="F11" s="163">
        <v>264232</v>
      </c>
      <c r="G11" s="164"/>
      <c r="H11" s="165"/>
    </row>
    <row r="12" spans="1:8" x14ac:dyDescent="0.2">
      <c r="A12" s="166"/>
      <c r="B12" s="167"/>
      <c r="C12" s="174"/>
      <c r="D12" s="169">
        <v>208246</v>
      </c>
      <c r="E12" s="170"/>
      <c r="F12" s="171">
        <v>133959</v>
      </c>
      <c r="G12" s="172"/>
      <c r="H12" s="173"/>
    </row>
    <row r="13" spans="1:8" x14ac:dyDescent="0.2">
      <c r="A13" s="154"/>
      <c r="B13" s="159"/>
      <c r="C13" s="175"/>
      <c r="D13" s="176">
        <v>410854</v>
      </c>
      <c r="E13" s="177"/>
      <c r="F13" s="178">
        <v>248678</v>
      </c>
      <c r="G13" s="179"/>
      <c r="H13" s="165"/>
    </row>
    <row r="14" spans="1:8" x14ac:dyDescent="0.2">
      <c r="A14" s="166"/>
      <c r="B14" s="167"/>
      <c r="C14" s="168"/>
      <c r="D14" s="169">
        <v>210252</v>
      </c>
      <c r="E14" s="170"/>
      <c r="F14" s="171">
        <v>115448</v>
      </c>
      <c r="G14" s="172"/>
      <c r="H14" s="173"/>
    </row>
    <row r="17" spans="1:11" x14ac:dyDescent="0.2">
      <c r="A17" s="150" t="s">
        <v>53</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54</v>
      </c>
      <c r="B19" s="180">
        <f>ROUND(VALUE(SUBSTITUTE(実質収支比率等に係る経年分析!F$48,"▲","-")),2)</f>
        <v>4.37</v>
      </c>
      <c r="C19" s="180">
        <f>ROUND(VALUE(SUBSTITUTE(実質収支比率等に係る経年分析!G$48,"▲","-")),2)</f>
        <v>3.35</v>
      </c>
      <c r="D19" s="180">
        <f>ROUND(VALUE(SUBSTITUTE(実質収支比率等に係る経年分析!H$48,"▲","-")),2)</f>
        <v>3.44</v>
      </c>
      <c r="E19" s="180">
        <f>ROUND(VALUE(SUBSTITUTE(実質収支比率等に係る経年分析!I$48,"▲","-")),2)</f>
        <v>2.44</v>
      </c>
      <c r="F19" s="180">
        <f>ROUND(VALUE(SUBSTITUTE(実質収支比率等に係る経年分析!J$48,"▲","-")),2)</f>
        <v>7.84</v>
      </c>
    </row>
    <row r="20" spans="1:11" x14ac:dyDescent="0.2">
      <c r="A20" s="180" t="s">
        <v>55</v>
      </c>
      <c r="B20" s="180">
        <f>ROUND(VALUE(SUBSTITUTE(実質収支比率等に係る経年分析!F$47,"▲","-")),2)</f>
        <v>119.05</v>
      </c>
      <c r="C20" s="180">
        <f>ROUND(VALUE(SUBSTITUTE(実質収支比率等に係る経年分析!G$47,"▲","-")),2)</f>
        <v>127.34</v>
      </c>
      <c r="D20" s="180">
        <f>ROUND(VALUE(SUBSTITUTE(実質収支比率等に係る経年分析!H$47,"▲","-")),2)</f>
        <v>135.88</v>
      </c>
      <c r="E20" s="180">
        <f>ROUND(VALUE(SUBSTITUTE(実質収支比率等に係る経年分析!I$47,"▲","-")),2)</f>
        <v>110.01</v>
      </c>
      <c r="F20" s="180">
        <f>ROUND(VALUE(SUBSTITUTE(実質収支比率等に係る経年分析!J$47,"▲","-")),2)</f>
        <v>93.27</v>
      </c>
    </row>
    <row r="21" spans="1:11" x14ac:dyDescent="0.2">
      <c r="A21" s="180" t="s">
        <v>56</v>
      </c>
      <c r="B21" s="180">
        <f>IF(ISNUMBER(VALUE(SUBSTITUTE(実質収支比率等に係る経年分析!F$49,"▲","-"))),ROUND(VALUE(SUBSTITUTE(実質収支比率等に係る経年分析!F$49,"▲","-")),2),NA())</f>
        <v>4.82</v>
      </c>
      <c r="C21" s="180">
        <f>IF(ISNUMBER(VALUE(SUBSTITUTE(実質収支比率等に係る経年分析!G$49,"▲","-"))),ROUND(VALUE(SUBSTITUTE(実質収支比率等に係る経年分析!G$49,"▲","-")),2),NA())</f>
        <v>-0.82</v>
      </c>
      <c r="D21" s="180">
        <f>IF(ISNUMBER(VALUE(SUBSTITUTE(実質収支比率等に係る経年分析!H$49,"▲","-"))),ROUND(VALUE(SUBSTITUTE(実質収支比率等に係る経年分析!H$49,"▲","-")),2),NA())</f>
        <v>-0.02</v>
      </c>
      <c r="E21" s="180">
        <f>IF(ISNUMBER(VALUE(SUBSTITUTE(実質収支比率等に係る経年分析!I$49,"▲","-"))),ROUND(VALUE(SUBSTITUTE(実質収支比率等に係る経年分析!I$49,"▲","-")),2),NA())</f>
        <v>-31.88</v>
      </c>
      <c r="F21" s="180">
        <f>IF(ISNUMBER(VALUE(SUBSTITUTE(実質収支比率等に係る経年分析!J$49,"▲","-"))),ROUND(VALUE(SUBSTITUTE(実質収支比率等に係る経年分析!J$49,"▲","-")),2),NA())</f>
        <v>-13.82</v>
      </c>
    </row>
    <row r="24" spans="1:11" x14ac:dyDescent="0.2">
      <c r="A24" s="150" t="s">
        <v>57</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0.04</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0.02</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地域活性化施設特別会計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0.05</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0.02</v>
      </c>
    </row>
    <row r="30" spans="1:11" x14ac:dyDescent="0.2">
      <c r="A30" s="181" t="str">
        <f>IF(連結実質赤字比率に係る赤字・黒字の構成分析!C$40="",NA(),連結実質赤字比率に係る赤字・黒字の構成分析!C$40)</f>
        <v>生活排水処理事業特別会計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0.06</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0.14000000000000001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0.03</v>
      </c>
    </row>
    <row r="31" spans="1:11" x14ac:dyDescent="0.2">
      <c r="A31" s="181" t="str">
        <f>IF(連結実質赤字比率に係る赤字・黒字の構成分析!C$39="",NA(),連結実質赤字比率に係る赤字・黒字の構成分析!C$39)</f>
        <v>簡易水道事業特別会計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0.09</v>
      </c>
    </row>
    <row r="32" spans="1:11" x14ac:dyDescent="0.2">
      <c r="A32" s="181" t="str">
        <f>IF(連結実質赤字比率に係る赤字・黒字の構成分析!C$38="",NA(),連結実質赤字比率に係る赤字・黒字の構成分析!C$38)</f>
        <v>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2.12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1.02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0.57999999999999996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0.18</v>
      </c>
    </row>
    <row r="33" spans="1:16" x14ac:dyDescent="0.2">
      <c r="A33" s="181" t="str">
        <f>IF(連結実質赤字比率に係る赤字・黒字の構成分析!C$37="",NA(),連結実質赤字比率に係る赤字・黒字の構成分析!C$37)</f>
        <v>国民健康保険直営中里診療所特別会計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0.25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0.28000000000000003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0.32</v>
      </c>
    </row>
    <row r="34" spans="1:16" x14ac:dyDescent="0.2">
      <c r="A34" s="181" t="str">
        <f>IF(連結実質赤字比率に係る赤字・黒字の構成分析!C$36="",NA(),連結実質赤字比率に係る赤字・黒字の構成分析!C$36)</f>
        <v>万場診療所特別会計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0.21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0.22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0.21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0.68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0.4</v>
      </c>
    </row>
    <row r="35" spans="1:16" x14ac:dyDescent="0.2">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0.99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0.21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0.62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0.81</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4.1399999999999997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3.06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3.19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1.64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7.41</v>
      </c>
    </row>
    <row r="39" spans="1:16" x14ac:dyDescent="0.2">
      <c r="A39" s="150" t="s">
        <v>60</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250</v>
      </c>
      <c r="E42" s="182"/>
      <c r="F42" s="182"/>
      <c r="G42" s="182">
        <f>'実質公債費比率（分子）の構造'!L$52</f>
        <v>235</v>
      </c>
      <c r="H42" s="182"/>
      <c r="I42" s="182"/>
      <c r="J42" s="182">
        <f>'実質公債費比率（分子）の構造'!M$52</f>
        <v>250</v>
      </c>
      <c r="K42" s="182"/>
      <c r="L42" s="182"/>
      <c r="M42" s="182">
        <f>'実質公債費比率（分子）の構造'!N$52</f>
        <v>249</v>
      </c>
      <c r="N42" s="182"/>
      <c r="O42" s="182"/>
      <c r="P42" s="182">
        <f>'実質公債費比率（分子）の構造'!O$52</f>
        <v>233</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f>'実質公債費比率（分子）の構造'!K$50</f>
        <v>11</v>
      </c>
      <c r="C44" s="182"/>
      <c r="D44" s="182"/>
      <c r="E44" s="182">
        <f>'実質公債費比率（分子）の構造'!L$50</f>
        <v>11</v>
      </c>
      <c r="F44" s="182"/>
      <c r="G44" s="182"/>
      <c r="H44" s="182">
        <f>'実質公債費比率（分子）の構造'!M$50</f>
        <v>11</v>
      </c>
      <c r="I44" s="182"/>
      <c r="J44" s="182"/>
      <c r="K44" s="182" t="str">
        <f>'実質公債費比率（分子）の構造'!N$50</f>
        <v>-</v>
      </c>
      <c r="L44" s="182"/>
      <c r="M44" s="182"/>
      <c r="N44" s="182" t="str">
        <f>'実質公債費比率（分子）の構造'!O$50</f>
        <v>-</v>
      </c>
      <c r="O44" s="182"/>
      <c r="P44" s="182"/>
    </row>
    <row r="45" spans="1:16" x14ac:dyDescent="0.2">
      <c r="A45" s="182" t="s">
        <v>66</v>
      </c>
      <c r="B45" s="182">
        <f>'実質公債費比率（分子）の構造'!K$49</f>
        <v>15</v>
      </c>
      <c r="C45" s="182"/>
      <c r="D45" s="182"/>
      <c r="E45" s="182">
        <f>'実質公債費比率（分子）の構造'!L$49</f>
        <v>15</v>
      </c>
      <c r="F45" s="182"/>
      <c r="G45" s="182"/>
      <c r="H45" s="182">
        <f>'実質公債費比率（分子）の構造'!M$49</f>
        <v>18</v>
      </c>
      <c r="I45" s="182"/>
      <c r="J45" s="182"/>
      <c r="K45" s="182">
        <f>'実質公債費比率（分子）の構造'!N$49</f>
        <v>17</v>
      </c>
      <c r="L45" s="182"/>
      <c r="M45" s="182"/>
      <c r="N45" s="182">
        <f>'実質公債費比率（分子）の構造'!O$49</f>
        <v>23</v>
      </c>
      <c r="O45" s="182"/>
      <c r="P45" s="182"/>
    </row>
    <row r="46" spans="1:16" x14ac:dyDescent="0.2">
      <c r="A46" s="182" t="s">
        <v>67</v>
      </c>
      <c r="B46" s="182">
        <f>'実質公債費比率（分子）の構造'!K$48</f>
        <v>32</v>
      </c>
      <c r="C46" s="182"/>
      <c r="D46" s="182"/>
      <c r="E46" s="182">
        <f>'実質公債費比率（分子）の構造'!L$48</f>
        <v>32</v>
      </c>
      <c r="F46" s="182"/>
      <c r="G46" s="182"/>
      <c r="H46" s="182">
        <f>'実質公債費比率（分子）の構造'!M$48</f>
        <v>29</v>
      </c>
      <c r="I46" s="182"/>
      <c r="J46" s="182"/>
      <c r="K46" s="182">
        <f>'実質公債費比率（分子）の構造'!N$48</f>
        <v>27</v>
      </c>
      <c r="L46" s="182"/>
      <c r="M46" s="182"/>
      <c r="N46" s="182">
        <f>'実質公債費比率（分子）の構造'!O$48</f>
        <v>41</v>
      </c>
      <c r="O46" s="182"/>
      <c r="P46" s="182"/>
    </row>
    <row r="47" spans="1:16" x14ac:dyDescent="0.2">
      <c r="A47" s="182" t="s">
        <v>14</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69</v>
      </c>
      <c r="B49" s="182">
        <f>'実質公債費比率（分子）の構造'!K$45</f>
        <v>258</v>
      </c>
      <c r="C49" s="182"/>
      <c r="D49" s="182"/>
      <c r="E49" s="182">
        <f>'実質公債費比率（分子）の構造'!L$45</f>
        <v>247</v>
      </c>
      <c r="F49" s="182"/>
      <c r="G49" s="182"/>
      <c r="H49" s="182">
        <f>'実質公債費比率（分子）の構造'!M$45</f>
        <v>271</v>
      </c>
      <c r="I49" s="182"/>
      <c r="J49" s="182"/>
      <c r="K49" s="182">
        <f>'実質公債費比率（分子）の構造'!N$45</f>
        <v>266</v>
      </c>
      <c r="L49" s="182"/>
      <c r="M49" s="182"/>
      <c r="N49" s="182">
        <f>'実質公債費比率（分子）の構造'!O$45</f>
        <v>263</v>
      </c>
      <c r="O49" s="182"/>
      <c r="P49" s="182"/>
    </row>
    <row r="50" spans="1:16" x14ac:dyDescent="0.2">
      <c r="A50" s="182" t="s">
        <v>70</v>
      </c>
      <c r="B50" s="182" t="e">
        <f>NA()</f>
        <v>#N/A</v>
      </c>
      <c r="C50" s="182">
        <f>IF(ISNUMBER('実質公債費比率（分子）の構造'!K$53),'実質公債費比率（分子）の構造'!K$53,NA())</f>
        <v>66</v>
      </c>
      <c r="D50" s="182" t="e">
        <f>NA()</f>
        <v>#N/A</v>
      </c>
      <c r="E50" s="182" t="e">
        <f>NA()</f>
        <v>#N/A</v>
      </c>
      <c r="F50" s="182">
        <f>IF(ISNUMBER('実質公債費比率（分子）の構造'!L$53),'実質公債費比率（分子）の構造'!L$53,NA())</f>
        <v>70</v>
      </c>
      <c r="G50" s="182" t="e">
        <f>NA()</f>
        <v>#N/A</v>
      </c>
      <c r="H50" s="182" t="e">
        <f>NA()</f>
        <v>#N/A</v>
      </c>
      <c r="I50" s="182">
        <f>IF(ISNUMBER('実質公債費比率（分子）の構造'!M$53),'実質公債費比率（分子）の構造'!M$53,NA())</f>
        <v>79</v>
      </c>
      <c r="J50" s="182" t="e">
        <f>NA()</f>
        <v>#N/A</v>
      </c>
      <c r="K50" s="182" t="e">
        <f>NA()</f>
        <v>#N/A</v>
      </c>
      <c r="L50" s="182">
        <f>IF(ISNUMBER('実質公債費比率（分子）の構造'!N$53),'実質公債費比率（分子）の構造'!N$53,NA())</f>
        <v>61</v>
      </c>
      <c r="M50" s="182" t="e">
        <f>NA()</f>
        <v>#N/A</v>
      </c>
      <c r="N50" s="182" t="e">
        <f>NA()</f>
        <v>#N/A</v>
      </c>
      <c r="O50" s="182">
        <f>IF(ISNUMBER('実質公債費比率（分子）の構造'!O$53),'実質公債費比率（分子）の構造'!O$53,NA())</f>
        <v>94</v>
      </c>
      <c r="P50" s="182" t="e">
        <f>NA()</f>
        <v>#N/A</v>
      </c>
    </row>
    <row r="53" spans="1:16" x14ac:dyDescent="0.2">
      <c r="A53" s="150" t="s">
        <v>71</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2">
      <c r="A56" s="181" t="s">
        <v>43</v>
      </c>
      <c r="B56" s="181"/>
      <c r="C56" s="181"/>
      <c r="D56" s="181">
        <f>'将来負担比率（分子）の構造'!I$52</f>
        <v>2292</v>
      </c>
      <c r="E56" s="181"/>
      <c r="F56" s="181"/>
      <c r="G56" s="181">
        <f>'将来負担比率（分子）の構造'!J$52</f>
        <v>2155</v>
      </c>
      <c r="H56" s="181"/>
      <c r="I56" s="181"/>
      <c r="J56" s="181">
        <f>'将来負担比率（分子）の構造'!K$52</f>
        <v>2293</v>
      </c>
      <c r="K56" s="181"/>
      <c r="L56" s="181"/>
      <c r="M56" s="181">
        <f>'将来負担比率（分子）の構造'!L$52</f>
        <v>2400</v>
      </c>
      <c r="N56" s="181"/>
      <c r="O56" s="181"/>
      <c r="P56" s="181">
        <f>'将来負担比率（分子）の構造'!M$52</f>
        <v>2232</v>
      </c>
    </row>
    <row r="57" spans="1:16" x14ac:dyDescent="0.2">
      <c r="A57" s="181" t="s">
        <v>42</v>
      </c>
      <c r="B57" s="181"/>
      <c r="C57" s="181"/>
      <c r="D57" s="181">
        <f>'将来負担比率（分子）の構造'!I$51</f>
        <v>5</v>
      </c>
      <c r="E57" s="181"/>
      <c r="F57" s="181"/>
      <c r="G57" s="181">
        <f>'将来負担比率（分子）の構造'!J$51</f>
        <v>4</v>
      </c>
      <c r="H57" s="181"/>
      <c r="I57" s="181"/>
      <c r="J57" s="181">
        <f>'将来負担比率（分子）の構造'!K$51</f>
        <v>3</v>
      </c>
      <c r="K57" s="181"/>
      <c r="L57" s="181"/>
      <c r="M57" s="181">
        <f>'将来負担比率（分子）の構造'!L$51</f>
        <v>2</v>
      </c>
      <c r="N57" s="181"/>
      <c r="O57" s="181"/>
      <c r="P57" s="181">
        <f>'将来負担比率（分子）の構造'!M$51</f>
        <v>1</v>
      </c>
    </row>
    <row r="58" spans="1:16" x14ac:dyDescent="0.2">
      <c r="A58" s="181" t="s">
        <v>41</v>
      </c>
      <c r="B58" s="181"/>
      <c r="C58" s="181"/>
      <c r="D58" s="181">
        <f>'将来負担比率（分子）の構造'!I$50</f>
        <v>4626</v>
      </c>
      <c r="E58" s="181"/>
      <c r="F58" s="181"/>
      <c r="G58" s="181">
        <f>'将来負担比率（分子）の構造'!J$50</f>
        <v>4863</v>
      </c>
      <c r="H58" s="181"/>
      <c r="I58" s="181"/>
      <c r="J58" s="181">
        <f>'将来負担比率（分子）の構造'!K$50</f>
        <v>4897</v>
      </c>
      <c r="K58" s="181"/>
      <c r="L58" s="181"/>
      <c r="M58" s="181">
        <f>'将来負担比率（分子）の構造'!L$50</f>
        <v>4574</v>
      </c>
      <c r="N58" s="181"/>
      <c r="O58" s="181"/>
      <c r="P58" s="181">
        <f>'将来負担比率（分子）の構造'!M$50</f>
        <v>4280</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921</v>
      </c>
      <c r="C62" s="181"/>
      <c r="D62" s="181"/>
      <c r="E62" s="181">
        <f>'将来負担比率（分子）の構造'!J$45</f>
        <v>1026</v>
      </c>
      <c r="F62" s="181"/>
      <c r="G62" s="181"/>
      <c r="H62" s="181">
        <f>'将来負担比率（分子）の構造'!K$45</f>
        <v>1015</v>
      </c>
      <c r="I62" s="181"/>
      <c r="J62" s="181"/>
      <c r="K62" s="181">
        <f>'将来負担比率（分子）の構造'!L$45</f>
        <v>983</v>
      </c>
      <c r="L62" s="181"/>
      <c r="M62" s="181"/>
      <c r="N62" s="181">
        <f>'将来負担比率（分子）の構造'!M$45</f>
        <v>972</v>
      </c>
      <c r="O62" s="181"/>
      <c r="P62" s="181"/>
    </row>
    <row r="63" spans="1:16" x14ac:dyDescent="0.2">
      <c r="A63" s="181" t="s">
        <v>34</v>
      </c>
      <c r="B63" s="181">
        <f>'将来負担比率（分子）の構造'!I$44</f>
        <v>161</v>
      </c>
      <c r="C63" s="181"/>
      <c r="D63" s="181"/>
      <c r="E63" s="181">
        <f>'将来負担比率（分子）の構造'!J$44</f>
        <v>144</v>
      </c>
      <c r="F63" s="181"/>
      <c r="G63" s="181"/>
      <c r="H63" s="181">
        <f>'将来負担比率（分子）の構造'!K$44</f>
        <v>235</v>
      </c>
      <c r="I63" s="181"/>
      <c r="J63" s="181"/>
      <c r="K63" s="181">
        <f>'将来負担比率（分子）の構造'!L$44</f>
        <v>220</v>
      </c>
      <c r="L63" s="181"/>
      <c r="M63" s="181"/>
      <c r="N63" s="181">
        <f>'将来負担比率（分子）の構造'!M$44</f>
        <v>202</v>
      </c>
      <c r="O63" s="181"/>
      <c r="P63" s="181"/>
    </row>
    <row r="64" spans="1:16" x14ac:dyDescent="0.2">
      <c r="A64" s="181" t="s">
        <v>33</v>
      </c>
      <c r="B64" s="181">
        <f>'将来負担比率（分子）の構造'!I$43</f>
        <v>495</v>
      </c>
      <c r="C64" s="181"/>
      <c r="D64" s="181"/>
      <c r="E64" s="181">
        <f>'将来負担比率（分子）の構造'!J$43</f>
        <v>464</v>
      </c>
      <c r="F64" s="181"/>
      <c r="G64" s="181"/>
      <c r="H64" s="181">
        <f>'将来負担比率（分子）の構造'!K$43</f>
        <v>564</v>
      </c>
      <c r="I64" s="181"/>
      <c r="J64" s="181"/>
      <c r="K64" s="181">
        <f>'将来負担比率（分子）の構造'!L$43</f>
        <v>561</v>
      </c>
      <c r="L64" s="181"/>
      <c r="M64" s="181"/>
      <c r="N64" s="181">
        <f>'将来負担比率（分子）の構造'!M$43</f>
        <v>546</v>
      </c>
      <c r="O64" s="181"/>
      <c r="P64" s="181"/>
    </row>
    <row r="65" spans="1:16" x14ac:dyDescent="0.2">
      <c r="A65" s="181" t="s">
        <v>32</v>
      </c>
      <c r="B65" s="181">
        <f>'将来負担比率（分子）の構造'!I$42</f>
        <v>21</v>
      </c>
      <c r="C65" s="181"/>
      <c r="D65" s="181"/>
      <c r="E65" s="181">
        <f>'将来負担比率（分子）の構造'!J$42</f>
        <v>11</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2">
      <c r="A66" s="181" t="s">
        <v>31</v>
      </c>
      <c r="B66" s="181">
        <f>'将来負担比率（分子）の構造'!I$41</f>
        <v>2466</v>
      </c>
      <c r="C66" s="181"/>
      <c r="D66" s="181"/>
      <c r="E66" s="181">
        <f>'将来負担比率（分子）の構造'!J$41</f>
        <v>2414</v>
      </c>
      <c r="F66" s="181"/>
      <c r="G66" s="181"/>
      <c r="H66" s="181">
        <f>'将来負担比率（分子）の構造'!K$41</f>
        <v>2503</v>
      </c>
      <c r="I66" s="181"/>
      <c r="J66" s="181"/>
      <c r="K66" s="181">
        <f>'将来負担比率（分子）の構造'!L$41</f>
        <v>2545</v>
      </c>
      <c r="L66" s="181"/>
      <c r="M66" s="181"/>
      <c r="N66" s="181">
        <f>'将来負担比率（分子）の構造'!M$41</f>
        <v>2418</v>
      </c>
      <c r="O66" s="181"/>
      <c r="P66" s="181"/>
    </row>
    <row r="67" spans="1:16" x14ac:dyDescent="0.2">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75</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76</v>
      </c>
      <c r="B72" s="185">
        <f>基金残高に係る経年分析!F55</f>
        <v>2256</v>
      </c>
      <c r="C72" s="185">
        <f>基金残高に係る経年分析!G55</f>
        <v>1783</v>
      </c>
      <c r="D72" s="185">
        <f>基金残高に係る経年分析!H55</f>
        <v>1491</v>
      </c>
    </row>
    <row r="73" spans="1:16" x14ac:dyDescent="0.2">
      <c r="A73" s="184" t="s">
        <v>77</v>
      </c>
      <c r="B73" s="185">
        <f>基金残高に係る経年分析!F56</f>
        <v>1435</v>
      </c>
      <c r="C73" s="185">
        <f>基金残高に係る経年分析!G56</f>
        <v>1404</v>
      </c>
      <c r="D73" s="185">
        <f>基金残高に係る経年分析!H56</f>
        <v>1378</v>
      </c>
    </row>
    <row r="74" spans="1:16" x14ac:dyDescent="0.2">
      <c r="A74" s="184" t="s">
        <v>78</v>
      </c>
      <c r="B74" s="185">
        <f>基金残高に係る経年分析!F57</f>
        <v>1436</v>
      </c>
      <c r="C74" s="185">
        <f>基金残高に係る経年分析!G57</f>
        <v>1627</v>
      </c>
      <c r="D74" s="185">
        <f>基金残高に係る経年分析!H57</f>
        <v>1197</v>
      </c>
    </row>
  </sheetData>
  <sheetProtection algorithmName="SHA-512" hashValue="xQeQjQ8oVuYAT/yBSWmwpNsYrS4Od0tpjR9hx2gbOJatsD0Ng+31V3ieyfJSsfY1/wUzWRbMCHYLSMT3iZb7pg==" saltValue="a0cfdBk44SBAguTI8smjF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328125" style="226" customWidth="1"/>
    <col min="96" max="133" width="1.6328125" style="242"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215</v>
      </c>
      <c r="DI1" s="660"/>
      <c r="DJ1" s="660"/>
      <c r="DK1" s="660"/>
      <c r="DL1" s="660"/>
      <c r="DM1" s="660"/>
      <c r="DN1" s="661"/>
      <c r="DO1" s="226"/>
      <c r="DP1" s="659" t="s">
        <v>216</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2">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2" t="s">
        <v>218</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219</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220</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2">
      <c r="B4" s="662" t="s">
        <v>1</v>
      </c>
      <c r="C4" s="663"/>
      <c r="D4" s="663"/>
      <c r="E4" s="663"/>
      <c r="F4" s="663"/>
      <c r="G4" s="663"/>
      <c r="H4" s="663"/>
      <c r="I4" s="663"/>
      <c r="J4" s="663"/>
      <c r="K4" s="663"/>
      <c r="L4" s="663"/>
      <c r="M4" s="663"/>
      <c r="N4" s="663"/>
      <c r="O4" s="663"/>
      <c r="P4" s="663"/>
      <c r="Q4" s="664"/>
      <c r="R4" s="662" t="s">
        <v>221</v>
      </c>
      <c r="S4" s="663"/>
      <c r="T4" s="663"/>
      <c r="U4" s="663"/>
      <c r="V4" s="663"/>
      <c r="W4" s="663"/>
      <c r="X4" s="663"/>
      <c r="Y4" s="664"/>
      <c r="Z4" s="662" t="s">
        <v>222</v>
      </c>
      <c r="AA4" s="663"/>
      <c r="AB4" s="663"/>
      <c r="AC4" s="664"/>
      <c r="AD4" s="662" t="s">
        <v>223</v>
      </c>
      <c r="AE4" s="663"/>
      <c r="AF4" s="663"/>
      <c r="AG4" s="663"/>
      <c r="AH4" s="663"/>
      <c r="AI4" s="663"/>
      <c r="AJ4" s="663"/>
      <c r="AK4" s="664"/>
      <c r="AL4" s="662" t="s">
        <v>222</v>
      </c>
      <c r="AM4" s="663"/>
      <c r="AN4" s="663"/>
      <c r="AO4" s="664"/>
      <c r="AP4" s="668" t="s">
        <v>224</v>
      </c>
      <c r="AQ4" s="668"/>
      <c r="AR4" s="668"/>
      <c r="AS4" s="668"/>
      <c r="AT4" s="668"/>
      <c r="AU4" s="668"/>
      <c r="AV4" s="668"/>
      <c r="AW4" s="668"/>
      <c r="AX4" s="668"/>
      <c r="AY4" s="668"/>
      <c r="AZ4" s="668"/>
      <c r="BA4" s="668"/>
      <c r="BB4" s="668"/>
      <c r="BC4" s="668"/>
      <c r="BD4" s="668"/>
      <c r="BE4" s="668"/>
      <c r="BF4" s="668"/>
      <c r="BG4" s="668" t="s">
        <v>225</v>
      </c>
      <c r="BH4" s="668"/>
      <c r="BI4" s="668"/>
      <c r="BJ4" s="668"/>
      <c r="BK4" s="668"/>
      <c r="BL4" s="668"/>
      <c r="BM4" s="668"/>
      <c r="BN4" s="668"/>
      <c r="BO4" s="668" t="s">
        <v>222</v>
      </c>
      <c r="BP4" s="668"/>
      <c r="BQ4" s="668"/>
      <c r="BR4" s="668"/>
      <c r="BS4" s="668" t="s">
        <v>226</v>
      </c>
      <c r="BT4" s="668"/>
      <c r="BU4" s="668"/>
      <c r="BV4" s="668"/>
      <c r="BW4" s="668"/>
      <c r="BX4" s="668"/>
      <c r="BY4" s="668"/>
      <c r="BZ4" s="668"/>
      <c r="CA4" s="668"/>
      <c r="CB4" s="668"/>
      <c r="CD4" s="665" t="s">
        <v>227</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2">
      <c r="B5" s="669" t="s">
        <v>228</v>
      </c>
      <c r="C5" s="670"/>
      <c r="D5" s="670"/>
      <c r="E5" s="670"/>
      <c r="F5" s="670"/>
      <c r="G5" s="670"/>
      <c r="H5" s="670"/>
      <c r="I5" s="670"/>
      <c r="J5" s="670"/>
      <c r="K5" s="670"/>
      <c r="L5" s="670"/>
      <c r="M5" s="670"/>
      <c r="N5" s="670"/>
      <c r="O5" s="670"/>
      <c r="P5" s="670"/>
      <c r="Q5" s="671"/>
      <c r="R5" s="672">
        <v>165934</v>
      </c>
      <c r="S5" s="673"/>
      <c r="T5" s="673"/>
      <c r="U5" s="673"/>
      <c r="V5" s="673"/>
      <c r="W5" s="673"/>
      <c r="X5" s="673"/>
      <c r="Y5" s="674"/>
      <c r="Z5" s="675">
        <v>4.4000000000000004</v>
      </c>
      <c r="AA5" s="675"/>
      <c r="AB5" s="675"/>
      <c r="AC5" s="675"/>
      <c r="AD5" s="676">
        <v>165934</v>
      </c>
      <c r="AE5" s="676"/>
      <c r="AF5" s="676"/>
      <c r="AG5" s="676"/>
      <c r="AH5" s="676"/>
      <c r="AI5" s="676"/>
      <c r="AJ5" s="676"/>
      <c r="AK5" s="676"/>
      <c r="AL5" s="677">
        <v>10.6</v>
      </c>
      <c r="AM5" s="678"/>
      <c r="AN5" s="678"/>
      <c r="AO5" s="679"/>
      <c r="AP5" s="669" t="s">
        <v>229</v>
      </c>
      <c r="AQ5" s="670"/>
      <c r="AR5" s="670"/>
      <c r="AS5" s="670"/>
      <c r="AT5" s="670"/>
      <c r="AU5" s="670"/>
      <c r="AV5" s="670"/>
      <c r="AW5" s="670"/>
      <c r="AX5" s="670"/>
      <c r="AY5" s="670"/>
      <c r="AZ5" s="670"/>
      <c r="BA5" s="670"/>
      <c r="BB5" s="670"/>
      <c r="BC5" s="670"/>
      <c r="BD5" s="670"/>
      <c r="BE5" s="670"/>
      <c r="BF5" s="671"/>
      <c r="BG5" s="683">
        <v>165934</v>
      </c>
      <c r="BH5" s="684"/>
      <c r="BI5" s="684"/>
      <c r="BJ5" s="684"/>
      <c r="BK5" s="684"/>
      <c r="BL5" s="684"/>
      <c r="BM5" s="684"/>
      <c r="BN5" s="685"/>
      <c r="BO5" s="686">
        <v>100</v>
      </c>
      <c r="BP5" s="686"/>
      <c r="BQ5" s="686"/>
      <c r="BR5" s="686"/>
      <c r="BS5" s="687" t="s">
        <v>230</v>
      </c>
      <c r="BT5" s="687"/>
      <c r="BU5" s="687"/>
      <c r="BV5" s="687"/>
      <c r="BW5" s="687"/>
      <c r="BX5" s="687"/>
      <c r="BY5" s="687"/>
      <c r="BZ5" s="687"/>
      <c r="CA5" s="687"/>
      <c r="CB5" s="691"/>
      <c r="CD5" s="665" t="s">
        <v>224</v>
      </c>
      <c r="CE5" s="666"/>
      <c r="CF5" s="666"/>
      <c r="CG5" s="666"/>
      <c r="CH5" s="666"/>
      <c r="CI5" s="666"/>
      <c r="CJ5" s="666"/>
      <c r="CK5" s="666"/>
      <c r="CL5" s="666"/>
      <c r="CM5" s="666"/>
      <c r="CN5" s="666"/>
      <c r="CO5" s="666"/>
      <c r="CP5" s="666"/>
      <c r="CQ5" s="667"/>
      <c r="CR5" s="665" t="s">
        <v>231</v>
      </c>
      <c r="CS5" s="666"/>
      <c r="CT5" s="666"/>
      <c r="CU5" s="666"/>
      <c r="CV5" s="666"/>
      <c r="CW5" s="666"/>
      <c r="CX5" s="666"/>
      <c r="CY5" s="667"/>
      <c r="CZ5" s="665" t="s">
        <v>222</v>
      </c>
      <c r="DA5" s="666"/>
      <c r="DB5" s="666"/>
      <c r="DC5" s="667"/>
      <c r="DD5" s="665" t="s">
        <v>232</v>
      </c>
      <c r="DE5" s="666"/>
      <c r="DF5" s="666"/>
      <c r="DG5" s="666"/>
      <c r="DH5" s="666"/>
      <c r="DI5" s="666"/>
      <c r="DJ5" s="666"/>
      <c r="DK5" s="666"/>
      <c r="DL5" s="666"/>
      <c r="DM5" s="666"/>
      <c r="DN5" s="666"/>
      <c r="DO5" s="666"/>
      <c r="DP5" s="667"/>
      <c r="DQ5" s="665" t="s">
        <v>233</v>
      </c>
      <c r="DR5" s="666"/>
      <c r="DS5" s="666"/>
      <c r="DT5" s="666"/>
      <c r="DU5" s="666"/>
      <c r="DV5" s="666"/>
      <c r="DW5" s="666"/>
      <c r="DX5" s="666"/>
      <c r="DY5" s="666"/>
      <c r="DZ5" s="666"/>
      <c r="EA5" s="666"/>
      <c r="EB5" s="666"/>
      <c r="EC5" s="667"/>
    </row>
    <row r="6" spans="2:143" ht="11.25" customHeight="1" x14ac:dyDescent="0.2">
      <c r="B6" s="680" t="s">
        <v>234</v>
      </c>
      <c r="C6" s="681"/>
      <c r="D6" s="681"/>
      <c r="E6" s="681"/>
      <c r="F6" s="681"/>
      <c r="G6" s="681"/>
      <c r="H6" s="681"/>
      <c r="I6" s="681"/>
      <c r="J6" s="681"/>
      <c r="K6" s="681"/>
      <c r="L6" s="681"/>
      <c r="M6" s="681"/>
      <c r="N6" s="681"/>
      <c r="O6" s="681"/>
      <c r="P6" s="681"/>
      <c r="Q6" s="682"/>
      <c r="R6" s="683">
        <v>37220</v>
      </c>
      <c r="S6" s="684"/>
      <c r="T6" s="684"/>
      <c r="U6" s="684"/>
      <c r="V6" s="684"/>
      <c r="W6" s="684"/>
      <c r="X6" s="684"/>
      <c r="Y6" s="685"/>
      <c r="Z6" s="686">
        <v>1</v>
      </c>
      <c r="AA6" s="686"/>
      <c r="AB6" s="686"/>
      <c r="AC6" s="686"/>
      <c r="AD6" s="687">
        <v>37220</v>
      </c>
      <c r="AE6" s="687"/>
      <c r="AF6" s="687"/>
      <c r="AG6" s="687"/>
      <c r="AH6" s="687"/>
      <c r="AI6" s="687"/>
      <c r="AJ6" s="687"/>
      <c r="AK6" s="687"/>
      <c r="AL6" s="688">
        <v>2.4</v>
      </c>
      <c r="AM6" s="689"/>
      <c r="AN6" s="689"/>
      <c r="AO6" s="690"/>
      <c r="AP6" s="680" t="s">
        <v>235</v>
      </c>
      <c r="AQ6" s="681"/>
      <c r="AR6" s="681"/>
      <c r="AS6" s="681"/>
      <c r="AT6" s="681"/>
      <c r="AU6" s="681"/>
      <c r="AV6" s="681"/>
      <c r="AW6" s="681"/>
      <c r="AX6" s="681"/>
      <c r="AY6" s="681"/>
      <c r="AZ6" s="681"/>
      <c r="BA6" s="681"/>
      <c r="BB6" s="681"/>
      <c r="BC6" s="681"/>
      <c r="BD6" s="681"/>
      <c r="BE6" s="681"/>
      <c r="BF6" s="682"/>
      <c r="BG6" s="683">
        <v>165934</v>
      </c>
      <c r="BH6" s="684"/>
      <c r="BI6" s="684"/>
      <c r="BJ6" s="684"/>
      <c r="BK6" s="684"/>
      <c r="BL6" s="684"/>
      <c r="BM6" s="684"/>
      <c r="BN6" s="685"/>
      <c r="BO6" s="686">
        <v>100</v>
      </c>
      <c r="BP6" s="686"/>
      <c r="BQ6" s="686"/>
      <c r="BR6" s="686"/>
      <c r="BS6" s="687" t="s">
        <v>230</v>
      </c>
      <c r="BT6" s="687"/>
      <c r="BU6" s="687"/>
      <c r="BV6" s="687"/>
      <c r="BW6" s="687"/>
      <c r="BX6" s="687"/>
      <c r="BY6" s="687"/>
      <c r="BZ6" s="687"/>
      <c r="CA6" s="687"/>
      <c r="CB6" s="691"/>
      <c r="CD6" s="694" t="s">
        <v>236</v>
      </c>
      <c r="CE6" s="695"/>
      <c r="CF6" s="695"/>
      <c r="CG6" s="695"/>
      <c r="CH6" s="695"/>
      <c r="CI6" s="695"/>
      <c r="CJ6" s="695"/>
      <c r="CK6" s="695"/>
      <c r="CL6" s="695"/>
      <c r="CM6" s="695"/>
      <c r="CN6" s="695"/>
      <c r="CO6" s="695"/>
      <c r="CP6" s="695"/>
      <c r="CQ6" s="696"/>
      <c r="CR6" s="683">
        <v>47555</v>
      </c>
      <c r="CS6" s="684"/>
      <c r="CT6" s="684"/>
      <c r="CU6" s="684"/>
      <c r="CV6" s="684"/>
      <c r="CW6" s="684"/>
      <c r="CX6" s="684"/>
      <c r="CY6" s="685"/>
      <c r="CZ6" s="677">
        <v>1.5</v>
      </c>
      <c r="DA6" s="678"/>
      <c r="DB6" s="678"/>
      <c r="DC6" s="697"/>
      <c r="DD6" s="692" t="s">
        <v>230</v>
      </c>
      <c r="DE6" s="684"/>
      <c r="DF6" s="684"/>
      <c r="DG6" s="684"/>
      <c r="DH6" s="684"/>
      <c r="DI6" s="684"/>
      <c r="DJ6" s="684"/>
      <c r="DK6" s="684"/>
      <c r="DL6" s="684"/>
      <c r="DM6" s="684"/>
      <c r="DN6" s="684"/>
      <c r="DO6" s="684"/>
      <c r="DP6" s="685"/>
      <c r="DQ6" s="692">
        <v>47555</v>
      </c>
      <c r="DR6" s="684"/>
      <c r="DS6" s="684"/>
      <c r="DT6" s="684"/>
      <c r="DU6" s="684"/>
      <c r="DV6" s="684"/>
      <c r="DW6" s="684"/>
      <c r="DX6" s="684"/>
      <c r="DY6" s="684"/>
      <c r="DZ6" s="684"/>
      <c r="EA6" s="684"/>
      <c r="EB6" s="684"/>
      <c r="EC6" s="693"/>
    </row>
    <row r="7" spans="2:143" ht="11.25" customHeight="1" x14ac:dyDescent="0.2">
      <c r="B7" s="680" t="s">
        <v>237</v>
      </c>
      <c r="C7" s="681"/>
      <c r="D7" s="681"/>
      <c r="E7" s="681"/>
      <c r="F7" s="681"/>
      <c r="G7" s="681"/>
      <c r="H7" s="681"/>
      <c r="I7" s="681"/>
      <c r="J7" s="681"/>
      <c r="K7" s="681"/>
      <c r="L7" s="681"/>
      <c r="M7" s="681"/>
      <c r="N7" s="681"/>
      <c r="O7" s="681"/>
      <c r="P7" s="681"/>
      <c r="Q7" s="682"/>
      <c r="R7" s="683">
        <v>101</v>
      </c>
      <c r="S7" s="684"/>
      <c r="T7" s="684"/>
      <c r="U7" s="684"/>
      <c r="V7" s="684"/>
      <c r="W7" s="684"/>
      <c r="X7" s="684"/>
      <c r="Y7" s="685"/>
      <c r="Z7" s="686">
        <v>0</v>
      </c>
      <c r="AA7" s="686"/>
      <c r="AB7" s="686"/>
      <c r="AC7" s="686"/>
      <c r="AD7" s="687">
        <v>101</v>
      </c>
      <c r="AE7" s="687"/>
      <c r="AF7" s="687"/>
      <c r="AG7" s="687"/>
      <c r="AH7" s="687"/>
      <c r="AI7" s="687"/>
      <c r="AJ7" s="687"/>
      <c r="AK7" s="687"/>
      <c r="AL7" s="688">
        <v>0</v>
      </c>
      <c r="AM7" s="689"/>
      <c r="AN7" s="689"/>
      <c r="AO7" s="690"/>
      <c r="AP7" s="680" t="s">
        <v>238</v>
      </c>
      <c r="AQ7" s="681"/>
      <c r="AR7" s="681"/>
      <c r="AS7" s="681"/>
      <c r="AT7" s="681"/>
      <c r="AU7" s="681"/>
      <c r="AV7" s="681"/>
      <c r="AW7" s="681"/>
      <c r="AX7" s="681"/>
      <c r="AY7" s="681"/>
      <c r="AZ7" s="681"/>
      <c r="BA7" s="681"/>
      <c r="BB7" s="681"/>
      <c r="BC7" s="681"/>
      <c r="BD7" s="681"/>
      <c r="BE7" s="681"/>
      <c r="BF7" s="682"/>
      <c r="BG7" s="683">
        <v>59412</v>
      </c>
      <c r="BH7" s="684"/>
      <c r="BI7" s="684"/>
      <c r="BJ7" s="684"/>
      <c r="BK7" s="684"/>
      <c r="BL7" s="684"/>
      <c r="BM7" s="684"/>
      <c r="BN7" s="685"/>
      <c r="BO7" s="686">
        <v>35.799999999999997</v>
      </c>
      <c r="BP7" s="686"/>
      <c r="BQ7" s="686"/>
      <c r="BR7" s="686"/>
      <c r="BS7" s="687" t="s">
        <v>128</v>
      </c>
      <c r="BT7" s="687"/>
      <c r="BU7" s="687"/>
      <c r="BV7" s="687"/>
      <c r="BW7" s="687"/>
      <c r="BX7" s="687"/>
      <c r="BY7" s="687"/>
      <c r="BZ7" s="687"/>
      <c r="CA7" s="687"/>
      <c r="CB7" s="691"/>
      <c r="CD7" s="698" t="s">
        <v>239</v>
      </c>
      <c r="CE7" s="699"/>
      <c r="CF7" s="699"/>
      <c r="CG7" s="699"/>
      <c r="CH7" s="699"/>
      <c r="CI7" s="699"/>
      <c r="CJ7" s="699"/>
      <c r="CK7" s="699"/>
      <c r="CL7" s="699"/>
      <c r="CM7" s="699"/>
      <c r="CN7" s="699"/>
      <c r="CO7" s="699"/>
      <c r="CP7" s="699"/>
      <c r="CQ7" s="700"/>
      <c r="CR7" s="683">
        <v>698893</v>
      </c>
      <c r="CS7" s="684"/>
      <c r="CT7" s="684"/>
      <c r="CU7" s="684"/>
      <c r="CV7" s="684"/>
      <c r="CW7" s="684"/>
      <c r="CX7" s="684"/>
      <c r="CY7" s="685"/>
      <c r="CZ7" s="686">
        <v>21.3</v>
      </c>
      <c r="DA7" s="686"/>
      <c r="DB7" s="686"/>
      <c r="DC7" s="686"/>
      <c r="DD7" s="692">
        <v>341263</v>
      </c>
      <c r="DE7" s="684"/>
      <c r="DF7" s="684"/>
      <c r="DG7" s="684"/>
      <c r="DH7" s="684"/>
      <c r="DI7" s="684"/>
      <c r="DJ7" s="684"/>
      <c r="DK7" s="684"/>
      <c r="DL7" s="684"/>
      <c r="DM7" s="684"/>
      <c r="DN7" s="684"/>
      <c r="DO7" s="684"/>
      <c r="DP7" s="685"/>
      <c r="DQ7" s="692">
        <v>304701</v>
      </c>
      <c r="DR7" s="684"/>
      <c r="DS7" s="684"/>
      <c r="DT7" s="684"/>
      <c r="DU7" s="684"/>
      <c r="DV7" s="684"/>
      <c r="DW7" s="684"/>
      <c r="DX7" s="684"/>
      <c r="DY7" s="684"/>
      <c r="DZ7" s="684"/>
      <c r="EA7" s="684"/>
      <c r="EB7" s="684"/>
      <c r="EC7" s="693"/>
    </row>
    <row r="8" spans="2:143" ht="11.25" customHeight="1" x14ac:dyDescent="0.2">
      <c r="B8" s="680" t="s">
        <v>240</v>
      </c>
      <c r="C8" s="681"/>
      <c r="D8" s="681"/>
      <c r="E8" s="681"/>
      <c r="F8" s="681"/>
      <c r="G8" s="681"/>
      <c r="H8" s="681"/>
      <c r="I8" s="681"/>
      <c r="J8" s="681"/>
      <c r="K8" s="681"/>
      <c r="L8" s="681"/>
      <c r="M8" s="681"/>
      <c r="N8" s="681"/>
      <c r="O8" s="681"/>
      <c r="P8" s="681"/>
      <c r="Q8" s="682"/>
      <c r="R8" s="683">
        <v>498</v>
      </c>
      <c r="S8" s="684"/>
      <c r="T8" s="684"/>
      <c r="U8" s="684"/>
      <c r="V8" s="684"/>
      <c r="W8" s="684"/>
      <c r="X8" s="684"/>
      <c r="Y8" s="685"/>
      <c r="Z8" s="686">
        <v>0</v>
      </c>
      <c r="AA8" s="686"/>
      <c r="AB8" s="686"/>
      <c r="AC8" s="686"/>
      <c r="AD8" s="687">
        <v>498</v>
      </c>
      <c r="AE8" s="687"/>
      <c r="AF8" s="687"/>
      <c r="AG8" s="687"/>
      <c r="AH8" s="687"/>
      <c r="AI8" s="687"/>
      <c r="AJ8" s="687"/>
      <c r="AK8" s="687"/>
      <c r="AL8" s="688">
        <v>0</v>
      </c>
      <c r="AM8" s="689"/>
      <c r="AN8" s="689"/>
      <c r="AO8" s="690"/>
      <c r="AP8" s="680" t="s">
        <v>241</v>
      </c>
      <c r="AQ8" s="681"/>
      <c r="AR8" s="681"/>
      <c r="AS8" s="681"/>
      <c r="AT8" s="681"/>
      <c r="AU8" s="681"/>
      <c r="AV8" s="681"/>
      <c r="AW8" s="681"/>
      <c r="AX8" s="681"/>
      <c r="AY8" s="681"/>
      <c r="AZ8" s="681"/>
      <c r="BA8" s="681"/>
      <c r="BB8" s="681"/>
      <c r="BC8" s="681"/>
      <c r="BD8" s="681"/>
      <c r="BE8" s="681"/>
      <c r="BF8" s="682"/>
      <c r="BG8" s="683">
        <v>2769</v>
      </c>
      <c r="BH8" s="684"/>
      <c r="BI8" s="684"/>
      <c r="BJ8" s="684"/>
      <c r="BK8" s="684"/>
      <c r="BL8" s="684"/>
      <c r="BM8" s="684"/>
      <c r="BN8" s="685"/>
      <c r="BO8" s="686">
        <v>1.7</v>
      </c>
      <c r="BP8" s="686"/>
      <c r="BQ8" s="686"/>
      <c r="BR8" s="686"/>
      <c r="BS8" s="692" t="s">
        <v>230</v>
      </c>
      <c r="BT8" s="684"/>
      <c r="BU8" s="684"/>
      <c r="BV8" s="684"/>
      <c r="BW8" s="684"/>
      <c r="BX8" s="684"/>
      <c r="BY8" s="684"/>
      <c r="BZ8" s="684"/>
      <c r="CA8" s="684"/>
      <c r="CB8" s="693"/>
      <c r="CD8" s="698" t="s">
        <v>242</v>
      </c>
      <c r="CE8" s="699"/>
      <c r="CF8" s="699"/>
      <c r="CG8" s="699"/>
      <c r="CH8" s="699"/>
      <c r="CI8" s="699"/>
      <c r="CJ8" s="699"/>
      <c r="CK8" s="699"/>
      <c r="CL8" s="699"/>
      <c r="CM8" s="699"/>
      <c r="CN8" s="699"/>
      <c r="CO8" s="699"/>
      <c r="CP8" s="699"/>
      <c r="CQ8" s="700"/>
      <c r="CR8" s="683">
        <v>408072</v>
      </c>
      <c r="CS8" s="684"/>
      <c r="CT8" s="684"/>
      <c r="CU8" s="684"/>
      <c r="CV8" s="684"/>
      <c r="CW8" s="684"/>
      <c r="CX8" s="684"/>
      <c r="CY8" s="685"/>
      <c r="CZ8" s="686">
        <v>12.5</v>
      </c>
      <c r="DA8" s="686"/>
      <c r="DB8" s="686"/>
      <c r="DC8" s="686"/>
      <c r="DD8" s="692">
        <v>83</v>
      </c>
      <c r="DE8" s="684"/>
      <c r="DF8" s="684"/>
      <c r="DG8" s="684"/>
      <c r="DH8" s="684"/>
      <c r="DI8" s="684"/>
      <c r="DJ8" s="684"/>
      <c r="DK8" s="684"/>
      <c r="DL8" s="684"/>
      <c r="DM8" s="684"/>
      <c r="DN8" s="684"/>
      <c r="DO8" s="684"/>
      <c r="DP8" s="685"/>
      <c r="DQ8" s="692">
        <v>302986</v>
      </c>
      <c r="DR8" s="684"/>
      <c r="DS8" s="684"/>
      <c r="DT8" s="684"/>
      <c r="DU8" s="684"/>
      <c r="DV8" s="684"/>
      <c r="DW8" s="684"/>
      <c r="DX8" s="684"/>
      <c r="DY8" s="684"/>
      <c r="DZ8" s="684"/>
      <c r="EA8" s="684"/>
      <c r="EB8" s="684"/>
      <c r="EC8" s="693"/>
    </row>
    <row r="9" spans="2:143" ht="11.25" customHeight="1" x14ac:dyDescent="0.2">
      <c r="B9" s="680" t="s">
        <v>243</v>
      </c>
      <c r="C9" s="681"/>
      <c r="D9" s="681"/>
      <c r="E9" s="681"/>
      <c r="F9" s="681"/>
      <c r="G9" s="681"/>
      <c r="H9" s="681"/>
      <c r="I9" s="681"/>
      <c r="J9" s="681"/>
      <c r="K9" s="681"/>
      <c r="L9" s="681"/>
      <c r="M9" s="681"/>
      <c r="N9" s="681"/>
      <c r="O9" s="681"/>
      <c r="P9" s="681"/>
      <c r="Q9" s="682"/>
      <c r="R9" s="683">
        <v>293</v>
      </c>
      <c r="S9" s="684"/>
      <c r="T9" s="684"/>
      <c r="U9" s="684"/>
      <c r="V9" s="684"/>
      <c r="W9" s="684"/>
      <c r="X9" s="684"/>
      <c r="Y9" s="685"/>
      <c r="Z9" s="686">
        <v>0</v>
      </c>
      <c r="AA9" s="686"/>
      <c r="AB9" s="686"/>
      <c r="AC9" s="686"/>
      <c r="AD9" s="687">
        <v>293</v>
      </c>
      <c r="AE9" s="687"/>
      <c r="AF9" s="687"/>
      <c r="AG9" s="687"/>
      <c r="AH9" s="687"/>
      <c r="AI9" s="687"/>
      <c r="AJ9" s="687"/>
      <c r="AK9" s="687"/>
      <c r="AL9" s="688">
        <v>0</v>
      </c>
      <c r="AM9" s="689"/>
      <c r="AN9" s="689"/>
      <c r="AO9" s="690"/>
      <c r="AP9" s="680" t="s">
        <v>244</v>
      </c>
      <c r="AQ9" s="681"/>
      <c r="AR9" s="681"/>
      <c r="AS9" s="681"/>
      <c r="AT9" s="681"/>
      <c r="AU9" s="681"/>
      <c r="AV9" s="681"/>
      <c r="AW9" s="681"/>
      <c r="AX9" s="681"/>
      <c r="AY9" s="681"/>
      <c r="AZ9" s="681"/>
      <c r="BA9" s="681"/>
      <c r="BB9" s="681"/>
      <c r="BC9" s="681"/>
      <c r="BD9" s="681"/>
      <c r="BE9" s="681"/>
      <c r="BF9" s="682"/>
      <c r="BG9" s="683">
        <v>44900</v>
      </c>
      <c r="BH9" s="684"/>
      <c r="BI9" s="684"/>
      <c r="BJ9" s="684"/>
      <c r="BK9" s="684"/>
      <c r="BL9" s="684"/>
      <c r="BM9" s="684"/>
      <c r="BN9" s="685"/>
      <c r="BO9" s="686">
        <v>27.1</v>
      </c>
      <c r="BP9" s="686"/>
      <c r="BQ9" s="686"/>
      <c r="BR9" s="686"/>
      <c r="BS9" s="692" t="s">
        <v>128</v>
      </c>
      <c r="BT9" s="684"/>
      <c r="BU9" s="684"/>
      <c r="BV9" s="684"/>
      <c r="BW9" s="684"/>
      <c r="BX9" s="684"/>
      <c r="BY9" s="684"/>
      <c r="BZ9" s="684"/>
      <c r="CA9" s="684"/>
      <c r="CB9" s="693"/>
      <c r="CD9" s="698" t="s">
        <v>245</v>
      </c>
      <c r="CE9" s="699"/>
      <c r="CF9" s="699"/>
      <c r="CG9" s="699"/>
      <c r="CH9" s="699"/>
      <c r="CI9" s="699"/>
      <c r="CJ9" s="699"/>
      <c r="CK9" s="699"/>
      <c r="CL9" s="699"/>
      <c r="CM9" s="699"/>
      <c r="CN9" s="699"/>
      <c r="CO9" s="699"/>
      <c r="CP9" s="699"/>
      <c r="CQ9" s="700"/>
      <c r="CR9" s="683">
        <v>369156</v>
      </c>
      <c r="CS9" s="684"/>
      <c r="CT9" s="684"/>
      <c r="CU9" s="684"/>
      <c r="CV9" s="684"/>
      <c r="CW9" s="684"/>
      <c r="CX9" s="684"/>
      <c r="CY9" s="685"/>
      <c r="CZ9" s="686">
        <v>11.3</v>
      </c>
      <c r="DA9" s="686"/>
      <c r="DB9" s="686"/>
      <c r="DC9" s="686"/>
      <c r="DD9" s="692">
        <v>7579</v>
      </c>
      <c r="DE9" s="684"/>
      <c r="DF9" s="684"/>
      <c r="DG9" s="684"/>
      <c r="DH9" s="684"/>
      <c r="DI9" s="684"/>
      <c r="DJ9" s="684"/>
      <c r="DK9" s="684"/>
      <c r="DL9" s="684"/>
      <c r="DM9" s="684"/>
      <c r="DN9" s="684"/>
      <c r="DO9" s="684"/>
      <c r="DP9" s="685"/>
      <c r="DQ9" s="692">
        <v>287437</v>
      </c>
      <c r="DR9" s="684"/>
      <c r="DS9" s="684"/>
      <c r="DT9" s="684"/>
      <c r="DU9" s="684"/>
      <c r="DV9" s="684"/>
      <c r="DW9" s="684"/>
      <c r="DX9" s="684"/>
      <c r="DY9" s="684"/>
      <c r="DZ9" s="684"/>
      <c r="EA9" s="684"/>
      <c r="EB9" s="684"/>
      <c r="EC9" s="693"/>
    </row>
    <row r="10" spans="2:143" ht="11.25" customHeight="1" x14ac:dyDescent="0.2">
      <c r="B10" s="680" t="s">
        <v>246</v>
      </c>
      <c r="C10" s="681"/>
      <c r="D10" s="681"/>
      <c r="E10" s="681"/>
      <c r="F10" s="681"/>
      <c r="G10" s="681"/>
      <c r="H10" s="681"/>
      <c r="I10" s="681"/>
      <c r="J10" s="681"/>
      <c r="K10" s="681"/>
      <c r="L10" s="681"/>
      <c r="M10" s="681"/>
      <c r="N10" s="681"/>
      <c r="O10" s="681"/>
      <c r="P10" s="681"/>
      <c r="Q10" s="682"/>
      <c r="R10" s="683" t="s">
        <v>174</v>
      </c>
      <c r="S10" s="684"/>
      <c r="T10" s="684"/>
      <c r="U10" s="684"/>
      <c r="V10" s="684"/>
      <c r="W10" s="684"/>
      <c r="X10" s="684"/>
      <c r="Y10" s="685"/>
      <c r="Z10" s="686" t="s">
        <v>128</v>
      </c>
      <c r="AA10" s="686"/>
      <c r="AB10" s="686"/>
      <c r="AC10" s="686"/>
      <c r="AD10" s="687" t="s">
        <v>174</v>
      </c>
      <c r="AE10" s="687"/>
      <c r="AF10" s="687"/>
      <c r="AG10" s="687"/>
      <c r="AH10" s="687"/>
      <c r="AI10" s="687"/>
      <c r="AJ10" s="687"/>
      <c r="AK10" s="687"/>
      <c r="AL10" s="688" t="s">
        <v>128</v>
      </c>
      <c r="AM10" s="689"/>
      <c r="AN10" s="689"/>
      <c r="AO10" s="690"/>
      <c r="AP10" s="680" t="s">
        <v>247</v>
      </c>
      <c r="AQ10" s="681"/>
      <c r="AR10" s="681"/>
      <c r="AS10" s="681"/>
      <c r="AT10" s="681"/>
      <c r="AU10" s="681"/>
      <c r="AV10" s="681"/>
      <c r="AW10" s="681"/>
      <c r="AX10" s="681"/>
      <c r="AY10" s="681"/>
      <c r="AZ10" s="681"/>
      <c r="BA10" s="681"/>
      <c r="BB10" s="681"/>
      <c r="BC10" s="681"/>
      <c r="BD10" s="681"/>
      <c r="BE10" s="681"/>
      <c r="BF10" s="682"/>
      <c r="BG10" s="683">
        <v>4612</v>
      </c>
      <c r="BH10" s="684"/>
      <c r="BI10" s="684"/>
      <c r="BJ10" s="684"/>
      <c r="BK10" s="684"/>
      <c r="BL10" s="684"/>
      <c r="BM10" s="684"/>
      <c r="BN10" s="685"/>
      <c r="BO10" s="686">
        <v>2.8</v>
      </c>
      <c r="BP10" s="686"/>
      <c r="BQ10" s="686"/>
      <c r="BR10" s="686"/>
      <c r="BS10" s="692" t="s">
        <v>230</v>
      </c>
      <c r="BT10" s="684"/>
      <c r="BU10" s="684"/>
      <c r="BV10" s="684"/>
      <c r="BW10" s="684"/>
      <c r="BX10" s="684"/>
      <c r="BY10" s="684"/>
      <c r="BZ10" s="684"/>
      <c r="CA10" s="684"/>
      <c r="CB10" s="693"/>
      <c r="CD10" s="698" t="s">
        <v>248</v>
      </c>
      <c r="CE10" s="699"/>
      <c r="CF10" s="699"/>
      <c r="CG10" s="699"/>
      <c r="CH10" s="699"/>
      <c r="CI10" s="699"/>
      <c r="CJ10" s="699"/>
      <c r="CK10" s="699"/>
      <c r="CL10" s="699"/>
      <c r="CM10" s="699"/>
      <c r="CN10" s="699"/>
      <c r="CO10" s="699"/>
      <c r="CP10" s="699"/>
      <c r="CQ10" s="700"/>
      <c r="CR10" s="683" t="s">
        <v>128</v>
      </c>
      <c r="CS10" s="684"/>
      <c r="CT10" s="684"/>
      <c r="CU10" s="684"/>
      <c r="CV10" s="684"/>
      <c r="CW10" s="684"/>
      <c r="CX10" s="684"/>
      <c r="CY10" s="685"/>
      <c r="CZ10" s="686" t="s">
        <v>230</v>
      </c>
      <c r="DA10" s="686"/>
      <c r="DB10" s="686"/>
      <c r="DC10" s="686"/>
      <c r="DD10" s="692" t="s">
        <v>128</v>
      </c>
      <c r="DE10" s="684"/>
      <c r="DF10" s="684"/>
      <c r="DG10" s="684"/>
      <c r="DH10" s="684"/>
      <c r="DI10" s="684"/>
      <c r="DJ10" s="684"/>
      <c r="DK10" s="684"/>
      <c r="DL10" s="684"/>
      <c r="DM10" s="684"/>
      <c r="DN10" s="684"/>
      <c r="DO10" s="684"/>
      <c r="DP10" s="685"/>
      <c r="DQ10" s="692" t="s">
        <v>230</v>
      </c>
      <c r="DR10" s="684"/>
      <c r="DS10" s="684"/>
      <c r="DT10" s="684"/>
      <c r="DU10" s="684"/>
      <c r="DV10" s="684"/>
      <c r="DW10" s="684"/>
      <c r="DX10" s="684"/>
      <c r="DY10" s="684"/>
      <c r="DZ10" s="684"/>
      <c r="EA10" s="684"/>
      <c r="EB10" s="684"/>
      <c r="EC10" s="693"/>
    </row>
    <row r="11" spans="2:143" ht="11.25" customHeight="1" x14ac:dyDescent="0.2">
      <c r="B11" s="680" t="s">
        <v>249</v>
      </c>
      <c r="C11" s="681"/>
      <c r="D11" s="681"/>
      <c r="E11" s="681"/>
      <c r="F11" s="681"/>
      <c r="G11" s="681"/>
      <c r="H11" s="681"/>
      <c r="I11" s="681"/>
      <c r="J11" s="681"/>
      <c r="K11" s="681"/>
      <c r="L11" s="681"/>
      <c r="M11" s="681"/>
      <c r="N11" s="681"/>
      <c r="O11" s="681"/>
      <c r="P11" s="681"/>
      <c r="Q11" s="682"/>
      <c r="R11" s="683">
        <v>35746</v>
      </c>
      <c r="S11" s="684"/>
      <c r="T11" s="684"/>
      <c r="U11" s="684"/>
      <c r="V11" s="684"/>
      <c r="W11" s="684"/>
      <c r="X11" s="684"/>
      <c r="Y11" s="685"/>
      <c r="Z11" s="688">
        <v>1</v>
      </c>
      <c r="AA11" s="689"/>
      <c r="AB11" s="689"/>
      <c r="AC11" s="701"/>
      <c r="AD11" s="692">
        <v>35746</v>
      </c>
      <c r="AE11" s="684"/>
      <c r="AF11" s="684"/>
      <c r="AG11" s="684"/>
      <c r="AH11" s="684"/>
      <c r="AI11" s="684"/>
      <c r="AJ11" s="684"/>
      <c r="AK11" s="685"/>
      <c r="AL11" s="688">
        <v>2.2999999999999998</v>
      </c>
      <c r="AM11" s="689"/>
      <c r="AN11" s="689"/>
      <c r="AO11" s="690"/>
      <c r="AP11" s="680" t="s">
        <v>250</v>
      </c>
      <c r="AQ11" s="681"/>
      <c r="AR11" s="681"/>
      <c r="AS11" s="681"/>
      <c r="AT11" s="681"/>
      <c r="AU11" s="681"/>
      <c r="AV11" s="681"/>
      <c r="AW11" s="681"/>
      <c r="AX11" s="681"/>
      <c r="AY11" s="681"/>
      <c r="AZ11" s="681"/>
      <c r="BA11" s="681"/>
      <c r="BB11" s="681"/>
      <c r="BC11" s="681"/>
      <c r="BD11" s="681"/>
      <c r="BE11" s="681"/>
      <c r="BF11" s="682"/>
      <c r="BG11" s="683">
        <v>7131</v>
      </c>
      <c r="BH11" s="684"/>
      <c r="BI11" s="684"/>
      <c r="BJ11" s="684"/>
      <c r="BK11" s="684"/>
      <c r="BL11" s="684"/>
      <c r="BM11" s="684"/>
      <c r="BN11" s="685"/>
      <c r="BO11" s="686">
        <v>4.3</v>
      </c>
      <c r="BP11" s="686"/>
      <c r="BQ11" s="686"/>
      <c r="BR11" s="686"/>
      <c r="BS11" s="692" t="s">
        <v>230</v>
      </c>
      <c r="BT11" s="684"/>
      <c r="BU11" s="684"/>
      <c r="BV11" s="684"/>
      <c r="BW11" s="684"/>
      <c r="BX11" s="684"/>
      <c r="BY11" s="684"/>
      <c r="BZ11" s="684"/>
      <c r="CA11" s="684"/>
      <c r="CB11" s="693"/>
      <c r="CD11" s="698" t="s">
        <v>251</v>
      </c>
      <c r="CE11" s="699"/>
      <c r="CF11" s="699"/>
      <c r="CG11" s="699"/>
      <c r="CH11" s="699"/>
      <c r="CI11" s="699"/>
      <c r="CJ11" s="699"/>
      <c r="CK11" s="699"/>
      <c r="CL11" s="699"/>
      <c r="CM11" s="699"/>
      <c r="CN11" s="699"/>
      <c r="CO11" s="699"/>
      <c r="CP11" s="699"/>
      <c r="CQ11" s="700"/>
      <c r="CR11" s="683">
        <v>286058</v>
      </c>
      <c r="CS11" s="684"/>
      <c r="CT11" s="684"/>
      <c r="CU11" s="684"/>
      <c r="CV11" s="684"/>
      <c r="CW11" s="684"/>
      <c r="CX11" s="684"/>
      <c r="CY11" s="685"/>
      <c r="CZ11" s="686">
        <v>8.6999999999999993</v>
      </c>
      <c r="DA11" s="686"/>
      <c r="DB11" s="686"/>
      <c r="DC11" s="686"/>
      <c r="DD11" s="692">
        <v>154910</v>
      </c>
      <c r="DE11" s="684"/>
      <c r="DF11" s="684"/>
      <c r="DG11" s="684"/>
      <c r="DH11" s="684"/>
      <c r="DI11" s="684"/>
      <c r="DJ11" s="684"/>
      <c r="DK11" s="684"/>
      <c r="DL11" s="684"/>
      <c r="DM11" s="684"/>
      <c r="DN11" s="684"/>
      <c r="DO11" s="684"/>
      <c r="DP11" s="685"/>
      <c r="DQ11" s="692">
        <v>156812</v>
      </c>
      <c r="DR11" s="684"/>
      <c r="DS11" s="684"/>
      <c r="DT11" s="684"/>
      <c r="DU11" s="684"/>
      <c r="DV11" s="684"/>
      <c r="DW11" s="684"/>
      <c r="DX11" s="684"/>
      <c r="DY11" s="684"/>
      <c r="DZ11" s="684"/>
      <c r="EA11" s="684"/>
      <c r="EB11" s="684"/>
      <c r="EC11" s="693"/>
    </row>
    <row r="12" spans="2:143" ht="11.25" customHeight="1" x14ac:dyDescent="0.2">
      <c r="B12" s="680" t="s">
        <v>252</v>
      </c>
      <c r="C12" s="681"/>
      <c r="D12" s="681"/>
      <c r="E12" s="681"/>
      <c r="F12" s="681"/>
      <c r="G12" s="681"/>
      <c r="H12" s="681"/>
      <c r="I12" s="681"/>
      <c r="J12" s="681"/>
      <c r="K12" s="681"/>
      <c r="L12" s="681"/>
      <c r="M12" s="681"/>
      <c r="N12" s="681"/>
      <c r="O12" s="681"/>
      <c r="P12" s="681"/>
      <c r="Q12" s="682"/>
      <c r="R12" s="683" t="s">
        <v>230</v>
      </c>
      <c r="S12" s="684"/>
      <c r="T12" s="684"/>
      <c r="U12" s="684"/>
      <c r="V12" s="684"/>
      <c r="W12" s="684"/>
      <c r="X12" s="684"/>
      <c r="Y12" s="685"/>
      <c r="Z12" s="686" t="s">
        <v>174</v>
      </c>
      <c r="AA12" s="686"/>
      <c r="AB12" s="686"/>
      <c r="AC12" s="686"/>
      <c r="AD12" s="687" t="s">
        <v>128</v>
      </c>
      <c r="AE12" s="687"/>
      <c r="AF12" s="687"/>
      <c r="AG12" s="687"/>
      <c r="AH12" s="687"/>
      <c r="AI12" s="687"/>
      <c r="AJ12" s="687"/>
      <c r="AK12" s="687"/>
      <c r="AL12" s="688" t="s">
        <v>174</v>
      </c>
      <c r="AM12" s="689"/>
      <c r="AN12" s="689"/>
      <c r="AO12" s="690"/>
      <c r="AP12" s="680" t="s">
        <v>253</v>
      </c>
      <c r="AQ12" s="681"/>
      <c r="AR12" s="681"/>
      <c r="AS12" s="681"/>
      <c r="AT12" s="681"/>
      <c r="AU12" s="681"/>
      <c r="AV12" s="681"/>
      <c r="AW12" s="681"/>
      <c r="AX12" s="681"/>
      <c r="AY12" s="681"/>
      <c r="AZ12" s="681"/>
      <c r="BA12" s="681"/>
      <c r="BB12" s="681"/>
      <c r="BC12" s="681"/>
      <c r="BD12" s="681"/>
      <c r="BE12" s="681"/>
      <c r="BF12" s="682"/>
      <c r="BG12" s="683">
        <v>90694</v>
      </c>
      <c r="BH12" s="684"/>
      <c r="BI12" s="684"/>
      <c r="BJ12" s="684"/>
      <c r="BK12" s="684"/>
      <c r="BL12" s="684"/>
      <c r="BM12" s="684"/>
      <c r="BN12" s="685"/>
      <c r="BO12" s="686">
        <v>54.7</v>
      </c>
      <c r="BP12" s="686"/>
      <c r="BQ12" s="686"/>
      <c r="BR12" s="686"/>
      <c r="BS12" s="692" t="s">
        <v>174</v>
      </c>
      <c r="BT12" s="684"/>
      <c r="BU12" s="684"/>
      <c r="BV12" s="684"/>
      <c r="BW12" s="684"/>
      <c r="BX12" s="684"/>
      <c r="BY12" s="684"/>
      <c r="BZ12" s="684"/>
      <c r="CA12" s="684"/>
      <c r="CB12" s="693"/>
      <c r="CD12" s="698" t="s">
        <v>254</v>
      </c>
      <c r="CE12" s="699"/>
      <c r="CF12" s="699"/>
      <c r="CG12" s="699"/>
      <c r="CH12" s="699"/>
      <c r="CI12" s="699"/>
      <c r="CJ12" s="699"/>
      <c r="CK12" s="699"/>
      <c r="CL12" s="699"/>
      <c r="CM12" s="699"/>
      <c r="CN12" s="699"/>
      <c r="CO12" s="699"/>
      <c r="CP12" s="699"/>
      <c r="CQ12" s="700"/>
      <c r="CR12" s="683">
        <v>521234</v>
      </c>
      <c r="CS12" s="684"/>
      <c r="CT12" s="684"/>
      <c r="CU12" s="684"/>
      <c r="CV12" s="684"/>
      <c r="CW12" s="684"/>
      <c r="CX12" s="684"/>
      <c r="CY12" s="685"/>
      <c r="CZ12" s="686">
        <v>15.9</v>
      </c>
      <c r="DA12" s="686"/>
      <c r="DB12" s="686"/>
      <c r="DC12" s="686"/>
      <c r="DD12" s="692">
        <v>306436</v>
      </c>
      <c r="DE12" s="684"/>
      <c r="DF12" s="684"/>
      <c r="DG12" s="684"/>
      <c r="DH12" s="684"/>
      <c r="DI12" s="684"/>
      <c r="DJ12" s="684"/>
      <c r="DK12" s="684"/>
      <c r="DL12" s="684"/>
      <c r="DM12" s="684"/>
      <c r="DN12" s="684"/>
      <c r="DO12" s="684"/>
      <c r="DP12" s="685"/>
      <c r="DQ12" s="692">
        <v>189751</v>
      </c>
      <c r="DR12" s="684"/>
      <c r="DS12" s="684"/>
      <c r="DT12" s="684"/>
      <c r="DU12" s="684"/>
      <c r="DV12" s="684"/>
      <c r="DW12" s="684"/>
      <c r="DX12" s="684"/>
      <c r="DY12" s="684"/>
      <c r="DZ12" s="684"/>
      <c r="EA12" s="684"/>
      <c r="EB12" s="684"/>
      <c r="EC12" s="693"/>
    </row>
    <row r="13" spans="2:143" ht="11.25" customHeight="1" x14ac:dyDescent="0.2">
      <c r="B13" s="680" t="s">
        <v>255</v>
      </c>
      <c r="C13" s="681"/>
      <c r="D13" s="681"/>
      <c r="E13" s="681"/>
      <c r="F13" s="681"/>
      <c r="G13" s="681"/>
      <c r="H13" s="681"/>
      <c r="I13" s="681"/>
      <c r="J13" s="681"/>
      <c r="K13" s="681"/>
      <c r="L13" s="681"/>
      <c r="M13" s="681"/>
      <c r="N13" s="681"/>
      <c r="O13" s="681"/>
      <c r="P13" s="681"/>
      <c r="Q13" s="682"/>
      <c r="R13" s="683" t="s">
        <v>230</v>
      </c>
      <c r="S13" s="684"/>
      <c r="T13" s="684"/>
      <c r="U13" s="684"/>
      <c r="V13" s="684"/>
      <c r="W13" s="684"/>
      <c r="X13" s="684"/>
      <c r="Y13" s="685"/>
      <c r="Z13" s="686" t="s">
        <v>230</v>
      </c>
      <c r="AA13" s="686"/>
      <c r="AB13" s="686"/>
      <c r="AC13" s="686"/>
      <c r="AD13" s="687" t="s">
        <v>128</v>
      </c>
      <c r="AE13" s="687"/>
      <c r="AF13" s="687"/>
      <c r="AG13" s="687"/>
      <c r="AH13" s="687"/>
      <c r="AI13" s="687"/>
      <c r="AJ13" s="687"/>
      <c r="AK13" s="687"/>
      <c r="AL13" s="688" t="s">
        <v>128</v>
      </c>
      <c r="AM13" s="689"/>
      <c r="AN13" s="689"/>
      <c r="AO13" s="690"/>
      <c r="AP13" s="680" t="s">
        <v>256</v>
      </c>
      <c r="AQ13" s="681"/>
      <c r="AR13" s="681"/>
      <c r="AS13" s="681"/>
      <c r="AT13" s="681"/>
      <c r="AU13" s="681"/>
      <c r="AV13" s="681"/>
      <c r="AW13" s="681"/>
      <c r="AX13" s="681"/>
      <c r="AY13" s="681"/>
      <c r="AZ13" s="681"/>
      <c r="BA13" s="681"/>
      <c r="BB13" s="681"/>
      <c r="BC13" s="681"/>
      <c r="BD13" s="681"/>
      <c r="BE13" s="681"/>
      <c r="BF13" s="682"/>
      <c r="BG13" s="683">
        <v>88581</v>
      </c>
      <c r="BH13" s="684"/>
      <c r="BI13" s="684"/>
      <c r="BJ13" s="684"/>
      <c r="BK13" s="684"/>
      <c r="BL13" s="684"/>
      <c r="BM13" s="684"/>
      <c r="BN13" s="685"/>
      <c r="BO13" s="686">
        <v>53.4</v>
      </c>
      <c r="BP13" s="686"/>
      <c r="BQ13" s="686"/>
      <c r="BR13" s="686"/>
      <c r="BS13" s="692" t="s">
        <v>128</v>
      </c>
      <c r="BT13" s="684"/>
      <c r="BU13" s="684"/>
      <c r="BV13" s="684"/>
      <c r="BW13" s="684"/>
      <c r="BX13" s="684"/>
      <c r="BY13" s="684"/>
      <c r="BZ13" s="684"/>
      <c r="CA13" s="684"/>
      <c r="CB13" s="693"/>
      <c r="CD13" s="698" t="s">
        <v>257</v>
      </c>
      <c r="CE13" s="699"/>
      <c r="CF13" s="699"/>
      <c r="CG13" s="699"/>
      <c r="CH13" s="699"/>
      <c r="CI13" s="699"/>
      <c r="CJ13" s="699"/>
      <c r="CK13" s="699"/>
      <c r="CL13" s="699"/>
      <c r="CM13" s="699"/>
      <c r="CN13" s="699"/>
      <c r="CO13" s="699"/>
      <c r="CP13" s="699"/>
      <c r="CQ13" s="700"/>
      <c r="CR13" s="683">
        <v>354823</v>
      </c>
      <c r="CS13" s="684"/>
      <c r="CT13" s="684"/>
      <c r="CU13" s="684"/>
      <c r="CV13" s="684"/>
      <c r="CW13" s="684"/>
      <c r="CX13" s="684"/>
      <c r="CY13" s="685"/>
      <c r="CZ13" s="686">
        <v>10.8</v>
      </c>
      <c r="DA13" s="686"/>
      <c r="DB13" s="686"/>
      <c r="DC13" s="686"/>
      <c r="DD13" s="692">
        <v>286441</v>
      </c>
      <c r="DE13" s="684"/>
      <c r="DF13" s="684"/>
      <c r="DG13" s="684"/>
      <c r="DH13" s="684"/>
      <c r="DI13" s="684"/>
      <c r="DJ13" s="684"/>
      <c r="DK13" s="684"/>
      <c r="DL13" s="684"/>
      <c r="DM13" s="684"/>
      <c r="DN13" s="684"/>
      <c r="DO13" s="684"/>
      <c r="DP13" s="685"/>
      <c r="DQ13" s="692">
        <v>134650</v>
      </c>
      <c r="DR13" s="684"/>
      <c r="DS13" s="684"/>
      <c r="DT13" s="684"/>
      <c r="DU13" s="684"/>
      <c r="DV13" s="684"/>
      <c r="DW13" s="684"/>
      <c r="DX13" s="684"/>
      <c r="DY13" s="684"/>
      <c r="DZ13" s="684"/>
      <c r="EA13" s="684"/>
      <c r="EB13" s="684"/>
      <c r="EC13" s="693"/>
    </row>
    <row r="14" spans="2:143" ht="11.25" customHeight="1" x14ac:dyDescent="0.2">
      <c r="B14" s="680" t="s">
        <v>258</v>
      </c>
      <c r="C14" s="681"/>
      <c r="D14" s="681"/>
      <c r="E14" s="681"/>
      <c r="F14" s="681"/>
      <c r="G14" s="681"/>
      <c r="H14" s="681"/>
      <c r="I14" s="681"/>
      <c r="J14" s="681"/>
      <c r="K14" s="681"/>
      <c r="L14" s="681"/>
      <c r="M14" s="681"/>
      <c r="N14" s="681"/>
      <c r="O14" s="681"/>
      <c r="P14" s="681"/>
      <c r="Q14" s="682"/>
      <c r="R14" s="683">
        <v>4620</v>
      </c>
      <c r="S14" s="684"/>
      <c r="T14" s="684"/>
      <c r="U14" s="684"/>
      <c r="V14" s="684"/>
      <c r="W14" s="684"/>
      <c r="X14" s="684"/>
      <c r="Y14" s="685"/>
      <c r="Z14" s="686">
        <v>0.1</v>
      </c>
      <c r="AA14" s="686"/>
      <c r="AB14" s="686"/>
      <c r="AC14" s="686"/>
      <c r="AD14" s="687">
        <v>4620</v>
      </c>
      <c r="AE14" s="687"/>
      <c r="AF14" s="687"/>
      <c r="AG14" s="687"/>
      <c r="AH14" s="687"/>
      <c r="AI14" s="687"/>
      <c r="AJ14" s="687"/>
      <c r="AK14" s="687"/>
      <c r="AL14" s="688">
        <v>0.3</v>
      </c>
      <c r="AM14" s="689"/>
      <c r="AN14" s="689"/>
      <c r="AO14" s="690"/>
      <c r="AP14" s="680" t="s">
        <v>259</v>
      </c>
      <c r="AQ14" s="681"/>
      <c r="AR14" s="681"/>
      <c r="AS14" s="681"/>
      <c r="AT14" s="681"/>
      <c r="AU14" s="681"/>
      <c r="AV14" s="681"/>
      <c r="AW14" s="681"/>
      <c r="AX14" s="681"/>
      <c r="AY14" s="681"/>
      <c r="AZ14" s="681"/>
      <c r="BA14" s="681"/>
      <c r="BB14" s="681"/>
      <c r="BC14" s="681"/>
      <c r="BD14" s="681"/>
      <c r="BE14" s="681"/>
      <c r="BF14" s="682"/>
      <c r="BG14" s="683">
        <v>7200</v>
      </c>
      <c r="BH14" s="684"/>
      <c r="BI14" s="684"/>
      <c r="BJ14" s="684"/>
      <c r="BK14" s="684"/>
      <c r="BL14" s="684"/>
      <c r="BM14" s="684"/>
      <c r="BN14" s="685"/>
      <c r="BO14" s="686">
        <v>4.3</v>
      </c>
      <c r="BP14" s="686"/>
      <c r="BQ14" s="686"/>
      <c r="BR14" s="686"/>
      <c r="BS14" s="692" t="s">
        <v>174</v>
      </c>
      <c r="BT14" s="684"/>
      <c r="BU14" s="684"/>
      <c r="BV14" s="684"/>
      <c r="BW14" s="684"/>
      <c r="BX14" s="684"/>
      <c r="BY14" s="684"/>
      <c r="BZ14" s="684"/>
      <c r="CA14" s="684"/>
      <c r="CB14" s="693"/>
      <c r="CD14" s="698" t="s">
        <v>260</v>
      </c>
      <c r="CE14" s="699"/>
      <c r="CF14" s="699"/>
      <c r="CG14" s="699"/>
      <c r="CH14" s="699"/>
      <c r="CI14" s="699"/>
      <c r="CJ14" s="699"/>
      <c r="CK14" s="699"/>
      <c r="CL14" s="699"/>
      <c r="CM14" s="699"/>
      <c r="CN14" s="699"/>
      <c r="CO14" s="699"/>
      <c r="CP14" s="699"/>
      <c r="CQ14" s="700"/>
      <c r="CR14" s="683">
        <v>115141</v>
      </c>
      <c r="CS14" s="684"/>
      <c r="CT14" s="684"/>
      <c r="CU14" s="684"/>
      <c r="CV14" s="684"/>
      <c r="CW14" s="684"/>
      <c r="CX14" s="684"/>
      <c r="CY14" s="685"/>
      <c r="CZ14" s="686">
        <v>3.5</v>
      </c>
      <c r="DA14" s="686"/>
      <c r="DB14" s="686"/>
      <c r="DC14" s="686"/>
      <c r="DD14" s="692" t="s">
        <v>174</v>
      </c>
      <c r="DE14" s="684"/>
      <c r="DF14" s="684"/>
      <c r="DG14" s="684"/>
      <c r="DH14" s="684"/>
      <c r="DI14" s="684"/>
      <c r="DJ14" s="684"/>
      <c r="DK14" s="684"/>
      <c r="DL14" s="684"/>
      <c r="DM14" s="684"/>
      <c r="DN14" s="684"/>
      <c r="DO14" s="684"/>
      <c r="DP14" s="685"/>
      <c r="DQ14" s="692">
        <v>115122</v>
      </c>
      <c r="DR14" s="684"/>
      <c r="DS14" s="684"/>
      <c r="DT14" s="684"/>
      <c r="DU14" s="684"/>
      <c r="DV14" s="684"/>
      <c r="DW14" s="684"/>
      <c r="DX14" s="684"/>
      <c r="DY14" s="684"/>
      <c r="DZ14" s="684"/>
      <c r="EA14" s="684"/>
      <c r="EB14" s="684"/>
      <c r="EC14" s="693"/>
    </row>
    <row r="15" spans="2:143" ht="11.25" customHeight="1" x14ac:dyDescent="0.2">
      <c r="B15" s="680" t="s">
        <v>261</v>
      </c>
      <c r="C15" s="681"/>
      <c r="D15" s="681"/>
      <c r="E15" s="681"/>
      <c r="F15" s="681"/>
      <c r="G15" s="681"/>
      <c r="H15" s="681"/>
      <c r="I15" s="681"/>
      <c r="J15" s="681"/>
      <c r="K15" s="681"/>
      <c r="L15" s="681"/>
      <c r="M15" s="681"/>
      <c r="N15" s="681"/>
      <c r="O15" s="681"/>
      <c r="P15" s="681"/>
      <c r="Q15" s="682"/>
      <c r="R15" s="683" t="s">
        <v>174</v>
      </c>
      <c r="S15" s="684"/>
      <c r="T15" s="684"/>
      <c r="U15" s="684"/>
      <c r="V15" s="684"/>
      <c r="W15" s="684"/>
      <c r="X15" s="684"/>
      <c r="Y15" s="685"/>
      <c r="Z15" s="686" t="s">
        <v>230</v>
      </c>
      <c r="AA15" s="686"/>
      <c r="AB15" s="686"/>
      <c r="AC15" s="686"/>
      <c r="AD15" s="687" t="s">
        <v>174</v>
      </c>
      <c r="AE15" s="687"/>
      <c r="AF15" s="687"/>
      <c r="AG15" s="687"/>
      <c r="AH15" s="687"/>
      <c r="AI15" s="687"/>
      <c r="AJ15" s="687"/>
      <c r="AK15" s="687"/>
      <c r="AL15" s="688" t="s">
        <v>230</v>
      </c>
      <c r="AM15" s="689"/>
      <c r="AN15" s="689"/>
      <c r="AO15" s="690"/>
      <c r="AP15" s="680" t="s">
        <v>262</v>
      </c>
      <c r="AQ15" s="681"/>
      <c r="AR15" s="681"/>
      <c r="AS15" s="681"/>
      <c r="AT15" s="681"/>
      <c r="AU15" s="681"/>
      <c r="AV15" s="681"/>
      <c r="AW15" s="681"/>
      <c r="AX15" s="681"/>
      <c r="AY15" s="681"/>
      <c r="AZ15" s="681"/>
      <c r="BA15" s="681"/>
      <c r="BB15" s="681"/>
      <c r="BC15" s="681"/>
      <c r="BD15" s="681"/>
      <c r="BE15" s="681"/>
      <c r="BF15" s="682"/>
      <c r="BG15" s="683">
        <v>5417</v>
      </c>
      <c r="BH15" s="684"/>
      <c r="BI15" s="684"/>
      <c r="BJ15" s="684"/>
      <c r="BK15" s="684"/>
      <c r="BL15" s="684"/>
      <c r="BM15" s="684"/>
      <c r="BN15" s="685"/>
      <c r="BO15" s="686">
        <v>3.3</v>
      </c>
      <c r="BP15" s="686"/>
      <c r="BQ15" s="686"/>
      <c r="BR15" s="686"/>
      <c r="BS15" s="692" t="s">
        <v>230</v>
      </c>
      <c r="BT15" s="684"/>
      <c r="BU15" s="684"/>
      <c r="BV15" s="684"/>
      <c r="BW15" s="684"/>
      <c r="BX15" s="684"/>
      <c r="BY15" s="684"/>
      <c r="BZ15" s="684"/>
      <c r="CA15" s="684"/>
      <c r="CB15" s="693"/>
      <c r="CD15" s="698" t="s">
        <v>263</v>
      </c>
      <c r="CE15" s="699"/>
      <c r="CF15" s="699"/>
      <c r="CG15" s="699"/>
      <c r="CH15" s="699"/>
      <c r="CI15" s="699"/>
      <c r="CJ15" s="699"/>
      <c r="CK15" s="699"/>
      <c r="CL15" s="699"/>
      <c r="CM15" s="699"/>
      <c r="CN15" s="699"/>
      <c r="CO15" s="699"/>
      <c r="CP15" s="699"/>
      <c r="CQ15" s="700"/>
      <c r="CR15" s="683">
        <v>145797</v>
      </c>
      <c r="CS15" s="684"/>
      <c r="CT15" s="684"/>
      <c r="CU15" s="684"/>
      <c r="CV15" s="684"/>
      <c r="CW15" s="684"/>
      <c r="CX15" s="684"/>
      <c r="CY15" s="685"/>
      <c r="CZ15" s="686">
        <v>4.5</v>
      </c>
      <c r="DA15" s="686"/>
      <c r="DB15" s="686"/>
      <c r="DC15" s="686"/>
      <c r="DD15" s="692">
        <v>4098</v>
      </c>
      <c r="DE15" s="684"/>
      <c r="DF15" s="684"/>
      <c r="DG15" s="684"/>
      <c r="DH15" s="684"/>
      <c r="DI15" s="684"/>
      <c r="DJ15" s="684"/>
      <c r="DK15" s="684"/>
      <c r="DL15" s="684"/>
      <c r="DM15" s="684"/>
      <c r="DN15" s="684"/>
      <c r="DO15" s="684"/>
      <c r="DP15" s="685"/>
      <c r="DQ15" s="692">
        <v>137424</v>
      </c>
      <c r="DR15" s="684"/>
      <c r="DS15" s="684"/>
      <c r="DT15" s="684"/>
      <c r="DU15" s="684"/>
      <c r="DV15" s="684"/>
      <c r="DW15" s="684"/>
      <c r="DX15" s="684"/>
      <c r="DY15" s="684"/>
      <c r="DZ15" s="684"/>
      <c r="EA15" s="684"/>
      <c r="EB15" s="684"/>
      <c r="EC15" s="693"/>
    </row>
    <row r="16" spans="2:143" ht="11.25" customHeight="1" x14ac:dyDescent="0.2">
      <c r="B16" s="680" t="s">
        <v>264</v>
      </c>
      <c r="C16" s="681"/>
      <c r="D16" s="681"/>
      <c r="E16" s="681"/>
      <c r="F16" s="681"/>
      <c r="G16" s="681"/>
      <c r="H16" s="681"/>
      <c r="I16" s="681"/>
      <c r="J16" s="681"/>
      <c r="K16" s="681"/>
      <c r="L16" s="681"/>
      <c r="M16" s="681"/>
      <c r="N16" s="681"/>
      <c r="O16" s="681"/>
      <c r="P16" s="681"/>
      <c r="Q16" s="682"/>
      <c r="R16" s="683">
        <v>1356</v>
      </c>
      <c r="S16" s="684"/>
      <c r="T16" s="684"/>
      <c r="U16" s="684"/>
      <c r="V16" s="684"/>
      <c r="W16" s="684"/>
      <c r="X16" s="684"/>
      <c r="Y16" s="685"/>
      <c r="Z16" s="686">
        <v>0</v>
      </c>
      <c r="AA16" s="686"/>
      <c r="AB16" s="686"/>
      <c r="AC16" s="686"/>
      <c r="AD16" s="687">
        <v>1356</v>
      </c>
      <c r="AE16" s="687"/>
      <c r="AF16" s="687"/>
      <c r="AG16" s="687"/>
      <c r="AH16" s="687"/>
      <c r="AI16" s="687"/>
      <c r="AJ16" s="687"/>
      <c r="AK16" s="687"/>
      <c r="AL16" s="688">
        <v>0.1</v>
      </c>
      <c r="AM16" s="689"/>
      <c r="AN16" s="689"/>
      <c r="AO16" s="690"/>
      <c r="AP16" s="680" t="s">
        <v>265</v>
      </c>
      <c r="AQ16" s="681"/>
      <c r="AR16" s="681"/>
      <c r="AS16" s="681"/>
      <c r="AT16" s="681"/>
      <c r="AU16" s="681"/>
      <c r="AV16" s="681"/>
      <c r="AW16" s="681"/>
      <c r="AX16" s="681"/>
      <c r="AY16" s="681"/>
      <c r="AZ16" s="681"/>
      <c r="BA16" s="681"/>
      <c r="BB16" s="681"/>
      <c r="BC16" s="681"/>
      <c r="BD16" s="681"/>
      <c r="BE16" s="681"/>
      <c r="BF16" s="682"/>
      <c r="BG16" s="683">
        <v>3211</v>
      </c>
      <c r="BH16" s="684"/>
      <c r="BI16" s="684"/>
      <c r="BJ16" s="684"/>
      <c r="BK16" s="684"/>
      <c r="BL16" s="684"/>
      <c r="BM16" s="684"/>
      <c r="BN16" s="685"/>
      <c r="BO16" s="686">
        <v>1.9</v>
      </c>
      <c r="BP16" s="686"/>
      <c r="BQ16" s="686"/>
      <c r="BR16" s="686"/>
      <c r="BS16" s="692" t="s">
        <v>230</v>
      </c>
      <c r="BT16" s="684"/>
      <c r="BU16" s="684"/>
      <c r="BV16" s="684"/>
      <c r="BW16" s="684"/>
      <c r="BX16" s="684"/>
      <c r="BY16" s="684"/>
      <c r="BZ16" s="684"/>
      <c r="CA16" s="684"/>
      <c r="CB16" s="693"/>
      <c r="CD16" s="698" t="s">
        <v>266</v>
      </c>
      <c r="CE16" s="699"/>
      <c r="CF16" s="699"/>
      <c r="CG16" s="699"/>
      <c r="CH16" s="699"/>
      <c r="CI16" s="699"/>
      <c r="CJ16" s="699"/>
      <c r="CK16" s="699"/>
      <c r="CL16" s="699"/>
      <c r="CM16" s="699"/>
      <c r="CN16" s="699"/>
      <c r="CO16" s="699"/>
      <c r="CP16" s="699"/>
      <c r="CQ16" s="700"/>
      <c r="CR16" s="683">
        <v>59906</v>
      </c>
      <c r="CS16" s="684"/>
      <c r="CT16" s="684"/>
      <c r="CU16" s="684"/>
      <c r="CV16" s="684"/>
      <c r="CW16" s="684"/>
      <c r="CX16" s="684"/>
      <c r="CY16" s="685"/>
      <c r="CZ16" s="686">
        <v>1.8</v>
      </c>
      <c r="DA16" s="686"/>
      <c r="DB16" s="686"/>
      <c r="DC16" s="686"/>
      <c r="DD16" s="692" t="s">
        <v>128</v>
      </c>
      <c r="DE16" s="684"/>
      <c r="DF16" s="684"/>
      <c r="DG16" s="684"/>
      <c r="DH16" s="684"/>
      <c r="DI16" s="684"/>
      <c r="DJ16" s="684"/>
      <c r="DK16" s="684"/>
      <c r="DL16" s="684"/>
      <c r="DM16" s="684"/>
      <c r="DN16" s="684"/>
      <c r="DO16" s="684"/>
      <c r="DP16" s="685"/>
      <c r="DQ16" s="692">
        <v>52939</v>
      </c>
      <c r="DR16" s="684"/>
      <c r="DS16" s="684"/>
      <c r="DT16" s="684"/>
      <c r="DU16" s="684"/>
      <c r="DV16" s="684"/>
      <c r="DW16" s="684"/>
      <c r="DX16" s="684"/>
      <c r="DY16" s="684"/>
      <c r="DZ16" s="684"/>
      <c r="EA16" s="684"/>
      <c r="EB16" s="684"/>
      <c r="EC16" s="693"/>
    </row>
    <row r="17" spans="2:133" ht="11.25" customHeight="1" x14ac:dyDescent="0.2">
      <c r="B17" s="680" t="s">
        <v>267</v>
      </c>
      <c r="C17" s="681"/>
      <c r="D17" s="681"/>
      <c r="E17" s="681"/>
      <c r="F17" s="681"/>
      <c r="G17" s="681"/>
      <c r="H17" s="681"/>
      <c r="I17" s="681"/>
      <c r="J17" s="681"/>
      <c r="K17" s="681"/>
      <c r="L17" s="681"/>
      <c r="M17" s="681"/>
      <c r="N17" s="681"/>
      <c r="O17" s="681"/>
      <c r="P17" s="681"/>
      <c r="Q17" s="682"/>
      <c r="R17" s="683">
        <v>2498</v>
      </c>
      <c r="S17" s="684"/>
      <c r="T17" s="684"/>
      <c r="U17" s="684"/>
      <c r="V17" s="684"/>
      <c r="W17" s="684"/>
      <c r="X17" s="684"/>
      <c r="Y17" s="685"/>
      <c r="Z17" s="686">
        <v>0.1</v>
      </c>
      <c r="AA17" s="686"/>
      <c r="AB17" s="686"/>
      <c r="AC17" s="686"/>
      <c r="AD17" s="687">
        <v>2498</v>
      </c>
      <c r="AE17" s="687"/>
      <c r="AF17" s="687"/>
      <c r="AG17" s="687"/>
      <c r="AH17" s="687"/>
      <c r="AI17" s="687"/>
      <c r="AJ17" s="687"/>
      <c r="AK17" s="687"/>
      <c r="AL17" s="688">
        <v>0.2</v>
      </c>
      <c r="AM17" s="689"/>
      <c r="AN17" s="689"/>
      <c r="AO17" s="690"/>
      <c r="AP17" s="680" t="s">
        <v>268</v>
      </c>
      <c r="AQ17" s="681"/>
      <c r="AR17" s="681"/>
      <c r="AS17" s="681"/>
      <c r="AT17" s="681"/>
      <c r="AU17" s="681"/>
      <c r="AV17" s="681"/>
      <c r="AW17" s="681"/>
      <c r="AX17" s="681"/>
      <c r="AY17" s="681"/>
      <c r="AZ17" s="681"/>
      <c r="BA17" s="681"/>
      <c r="BB17" s="681"/>
      <c r="BC17" s="681"/>
      <c r="BD17" s="681"/>
      <c r="BE17" s="681"/>
      <c r="BF17" s="682"/>
      <c r="BG17" s="683" t="s">
        <v>230</v>
      </c>
      <c r="BH17" s="684"/>
      <c r="BI17" s="684"/>
      <c r="BJ17" s="684"/>
      <c r="BK17" s="684"/>
      <c r="BL17" s="684"/>
      <c r="BM17" s="684"/>
      <c r="BN17" s="685"/>
      <c r="BO17" s="686" t="s">
        <v>230</v>
      </c>
      <c r="BP17" s="686"/>
      <c r="BQ17" s="686"/>
      <c r="BR17" s="686"/>
      <c r="BS17" s="692" t="s">
        <v>230</v>
      </c>
      <c r="BT17" s="684"/>
      <c r="BU17" s="684"/>
      <c r="BV17" s="684"/>
      <c r="BW17" s="684"/>
      <c r="BX17" s="684"/>
      <c r="BY17" s="684"/>
      <c r="BZ17" s="684"/>
      <c r="CA17" s="684"/>
      <c r="CB17" s="693"/>
      <c r="CD17" s="698" t="s">
        <v>269</v>
      </c>
      <c r="CE17" s="699"/>
      <c r="CF17" s="699"/>
      <c r="CG17" s="699"/>
      <c r="CH17" s="699"/>
      <c r="CI17" s="699"/>
      <c r="CJ17" s="699"/>
      <c r="CK17" s="699"/>
      <c r="CL17" s="699"/>
      <c r="CM17" s="699"/>
      <c r="CN17" s="699"/>
      <c r="CO17" s="699"/>
      <c r="CP17" s="699"/>
      <c r="CQ17" s="700"/>
      <c r="CR17" s="683">
        <v>263270</v>
      </c>
      <c r="CS17" s="684"/>
      <c r="CT17" s="684"/>
      <c r="CU17" s="684"/>
      <c r="CV17" s="684"/>
      <c r="CW17" s="684"/>
      <c r="CX17" s="684"/>
      <c r="CY17" s="685"/>
      <c r="CZ17" s="686">
        <v>8</v>
      </c>
      <c r="DA17" s="686"/>
      <c r="DB17" s="686"/>
      <c r="DC17" s="686"/>
      <c r="DD17" s="692" t="s">
        <v>128</v>
      </c>
      <c r="DE17" s="684"/>
      <c r="DF17" s="684"/>
      <c r="DG17" s="684"/>
      <c r="DH17" s="684"/>
      <c r="DI17" s="684"/>
      <c r="DJ17" s="684"/>
      <c r="DK17" s="684"/>
      <c r="DL17" s="684"/>
      <c r="DM17" s="684"/>
      <c r="DN17" s="684"/>
      <c r="DO17" s="684"/>
      <c r="DP17" s="685"/>
      <c r="DQ17" s="692">
        <v>263049</v>
      </c>
      <c r="DR17" s="684"/>
      <c r="DS17" s="684"/>
      <c r="DT17" s="684"/>
      <c r="DU17" s="684"/>
      <c r="DV17" s="684"/>
      <c r="DW17" s="684"/>
      <c r="DX17" s="684"/>
      <c r="DY17" s="684"/>
      <c r="DZ17" s="684"/>
      <c r="EA17" s="684"/>
      <c r="EB17" s="684"/>
      <c r="EC17" s="693"/>
    </row>
    <row r="18" spans="2:133" ht="11.25" customHeight="1" x14ac:dyDescent="0.2">
      <c r="B18" s="680" t="s">
        <v>270</v>
      </c>
      <c r="C18" s="681"/>
      <c r="D18" s="681"/>
      <c r="E18" s="681"/>
      <c r="F18" s="681"/>
      <c r="G18" s="681"/>
      <c r="H18" s="681"/>
      <c r="I18" s="681"/>
      <c r="J18" s="681"/>
      <c r="K18" s="681"/>
      <c r="L18" s="681"/>
      <c r="M18" s="681"/>
      <c r="N18" s="681"/>
      <c r="O18" s="681"/>
      <c r="P18" s="681"/>
      <c r="Q18" s="682"/>
      <c r="R18" s="683">
        <v>951</v>
      </c>
      <c r="S18" s="684"/>
      <c r="T18" s="684"/>
      <c r="U18" s="684"/>
      <c r="V18" s="684"/>
      <c r="W18" s="684"/>
      <c r="X18" s="684"/>
      <c r="Y18" s="685"/>
      <c r="Z18" s="686">
        <v>0</v>
      </c>
      <c r="AA18" s="686"/>
      <c r="AB18" s="686"/>
      <c r="AC18" s="686"/>
      <c r="AD18" s="687">
        <v>951</v>
      </c>
      <c r="AE18" s="687"/>
      <c r="AF18" s="687"/>
      <c r="AG18" s="687"/>
      <c r="AH18" s="687"/>
      <c r="AI18" s="687"/>
      <c r="AJ18" s="687"/>
      <c r="AK18" s="687"/>
      <c r="AL18" s="688">
        <v>0.1</v>
      </c>
      <c r="AM18" s="689"/>
      <c r="AN18" s="689"/>
      <c r="AO18" s="690"/>
      <c r="AP18" s="680" t="s">
        <v>271</v>
      </c>
      <c r="AQ18" s="681"/>
      <c r="AR18" s="681"/>
      <c r="AS18" s="681"/>
      <c r="AT18" s="681"/>
      <c r="AU18" s="681"/>
      <c r="AV18" s="681"/>
      <c r="AW18" s="681"/>
      <c r="AX18" s="681"/>
      <c r="AY18" s="681"/>
      <c r="AZ18" s="681"/>
      <c r="BA18" s="681"/>
      <c r="BB18" s="681"/>
      <c r="BC18" s="681"/>
      <c r="BD18" s="681"/>
      <c r="BE18" s="681"/>
      <c r="BF18" s="682"/>
      <c r="BG18" s="683" t="s">
        <v>230</v>
      </c>
      <c r="BH18" s="684"/>
      <c r="BI18" s="684"/>
      <c r="BJ18" s="684"/>
      <c r="BK18" s="684"/>
      <c r="BL18" s="684"/>
      <c r="BM18" s="684"/>
      <c r="BN18" s="685"/>
      <c r="BO18" s="686" t="s">
        <v>128</v>
      </c>
      <c r="BP18" s="686"/>
      <c r="BQ18" s="686"/>
      <c r="BR18" s="686"/>
      <c r="BS18" s="692" t="s">
        <v>230</v>
      </c>
      <c r="BT18" s="684"/>
      <c r="BU18" s="684"/>
      <c r="BV18" s="684"/>
      <c r="BW18" s="684"/>
      <c r="BX18" s="684"/>
      <c r="BY18" s="684"/>
      <c r="BZ18" s="684"/>
      <c r="CA18" s="684"/>
      <c r="CB18" s="693"/>
      <c r="CD18" s="698" t="s">
        <v>272</v>
      </c>
      <c r="CE18" s="699"/>
      <c r="CF18" s="699"/>
      <c r="CG18" s="699"/>
      <c r="CH18" s="699"/>
      <c r="CI18" s="699"/>
      <c r="CJ18" s="699"/>
      <c r="CK18" s="699"/>
      <c r="CL18" s="699"/>
      <c r="CM18" s="699"/>
      <c r="CN18" s="699"/>
      <c r="CO18" s="699"/>
      <c r="CP18" s="699"/>
      <c r="CQ18" s="700"/>
      <c r="CR18" s="683">
        <v>6163</v>
      </c>
      <c r="CS18" s="684"/>
      <c r="CT18" s="684"/>
      <c r="CU18" s="684"/>
      <c r="CV18" s="684"/>
      <c r="CW18" s="684"/>
      <c r="CX18" s="684"/>
      <c r="CY18" s="685"/>
      <c r="CZ18" s="686">
        <v>0.2</v>
      </c>
      <c r="DA18" s="686"/>
      <c r="DB18" s="686"/>
      <c r="DC18" s="686"/>
      <c r="DD18" s="692">
        <v>6163</v>
      </c>
      <c r="DE18" s="684"/>
      <c r="DF18" s="684"/>
      <c r="DG18" s="684"/>
      <c r="DH18" s="684"/>
      <c r="DI18" s="684"/>
      <c r="DJ18" s="684"/>
      <c r="DK18" s="684"/>
      <c r="DL18" s="684"/>
      <c r="DM18" s="684"/>
      <c r="DN18" s="684"/>
      <c r="DO18" s="684"/>
      <c r="DP18" s="685"/>
      <c r="DQ18" s="692">
        <v>6163</v>
      </c>
      <c r="DR18" s="684"/>
      <c r="DS18" s="684"/>
      <c r="DT18" s="684"/>
      <c r="DU18" s="684"/>
      <c r="DV18" s="684"/>
      <c r="DW18" s="684"/>
      <c r="DX18" s="684"/>
      <c r="DY18" s="684"/>
      <c r="DZ18" s="684"/>
      <c r="EA18" s="684"/>
      <c r="EB18" s="684"/>
      <c r="EC18" s="693"/>
    </row>
    <row r="19" spans="2:133" ht="11.25" customHeight="1" x14ac:dyDescent="0.2">
      <c r="B19" s="680" t="s">
        <v>273</v>
      </c>
      <c r="C19" s="681"/>
      <c r="D19" s="681"/>
      <c r="E19" s="681"/>
      <c r="F19" s="681"/>
      <c r="G19" s="681"/>
      <c r="H19" s="681"/>
      <c r="I19" s="681"/>
      <c r="J19" s="681"/>
      <c r="K19" s="681"/>
      <c r="L19" s="681"/>
      <c r="M19" s="681"/>
      <c r="N19" s="681"/>
      <c r="O19" s="681"/>
      <c r="P19" s="681"/>
      <c r="Q19" s="682"/>
      <c r="R19" s="683" t="s">
        <v>174</v>
      </c>
      <c r="S19" s="684"/>
      <c r="T19" s="684"/>
      <c r="U19" s="684"/>
      <c r="V19" s="684"/>
      <c r="W19" s="684"/>
      <c r="X19" s="684"/>
      <c r="Y19" s="685"/>
      <c r="Z19" s="686" t="s">
        <v>174</v>
      </c>
      <c r="AA19" s="686"/>
      <c r="AB19" s="686"/>
      <c r="AC19" s="686"/>
      <c r="AD19" s="687" t="s">
        <v>174</v>
      </c>
      <c r="AE19" s="687"/>
      <c r="AF19" s="687"/>
      <c r="AG19" s="687"/>
      <c r="AH19" s="687"/>
      <c r="AI19" s="687"/>
      <c r="AJ19" s="687"/>
      <c r="AK19" s="687"/>
      <c r="AL19" s="688" t="s">
        <v>128</v>
      </c>
      <c r="AM19" s="689"/>
      <c r="AN19" s="689"/>
      <c r="AO19" s="690"/>
      <c r="AP19" s="680" t="s">
        <v>274</v>
      </c>
      <c r="AQ19" s="681"/>
      <c r="AR19" s="681"/>
      <c r="AS19" s="681"/>
      <c r="AT19" s="681"/>
      <c r="AU19" s="681"/>
      <c r="AV19" s="681"/>
      <c r="AW19" s="681"/>
      <c r="AX19" s="681"/>
      <c r="AY19" s="681"/>
      <c r="AZ19" s="681"/>
      <c r="BA19" s="681"/>
      <c r="BB19" s="681"/>
      <c r="BC19" s="681"/>
      <c r="BD19" s="681"/>
      <c r="BE19" s="681"/>
      <c r="BF19" s="682"/>
      <c r="BG19" s="683" t="s">
        <v>174</v>
      </c>
      <c r="BH19" s="684"/>
      <c r="BI19" s="684"/>
      <c r="BJ19" s="684"/>
      <c r="BK19" s="684"/>
      <c r="BL19" s="684"/>
      <c r="BM19" s="684"/>
      <c r="BN19" s="685"/>
      <c r="BO19" s="686" t="s">
        <v>128</v>
      </c>
      <c r="BP19" s="686"/>
      <c r="BQ19" s="686"/>
      <c r="BR19" s="686"/>
      <c r="BS19" s="692" t="s">
        <v>128</v>
      </c>
      <c r="BT19" s="684"/>
      <c r="BU19" s="684"/>
      <c r="BV19" s="684"/>
      <c r="BW19" s="684"/>
      <c r="BX19" s="684"/>
      <c r="BY19" s="684"/>
      <c r="BZ19" s="684"/>
      <c r="CA19" s="684"/>
      <c r="CB19" s="693"/>
      <c r="CD19" s="698" t="s">
        <v>275</v>
      </c>
      <c r="CE19" s="699"/>
      <c r="CF19" s="699"/>
      <c r="CG19" s="699"/>
      <c r="CH19" s="699"/>
      <c r="CI19" s="699"/>
      <c r="CJ19" s="699"/>
      <c r="CK19" s="699"/>
      <c r="CL19" s="699"/>
      <c r="CM19" s="699"/>
      <c r="CN19" s="699"/>
      <c r="CO19" s="699"/>
      <c r="CP19" s="699"/>
      <c r="CQ19" s="700"/>
      <c r="CR19" s="683" t="s">
        <v>128</v>
      </c>
      <c r="CS19" s="684"/>
      <c r="CT19" s="684"/>
      <c r="CU19" s="684"/>
      <c r="CV19" s="684"/>
      <c r="CW19" s="684"/>
      <c r="CX19" s="684"/>
      <c r="CY19" s="685"/>
      <c r="CZ19" s="686" t="s">
        <v>128</v>
      </c>
      <c r="DA19" s="686"/>
      <c r="DB19" s="686"/>
      <c r="DC19" s="686"/>
      <c r="DD19" s="692" t="s">
        <v>230</v>
      </c>
      <c r="DE19" s="684"/>
      <c r="DF19" s="684"/>
      <c r="DG19" s="684"/>
      <c r="DH19" s="684"/>
      <c r="DI19" s="684"/>
      <c r="DJ19" s="684"/>
      <c r="DK19" s="684"/>
      <c r="DL19" s="684"/>
      <c r="DM19" s="684"/>
      <c r="DN19" s="684"/>
      <c r="DO19" s="684"/>
      <c r="DP19" s="685"/>
      <c r="DQ19" s="692" t="s">
        <v>174</v>
      </c>
      <c r="DR19" s="684"/>
      <c r="DS19" s="684"/>
      <c r="DT19" s="684"/>
      <c r="DU19" s="684"/>
      <c r="DV19" s="684"/>
      <c r="DW19" s="684"/>
      <c r="DX19" s="684"/>
      <c r="DY19" s="684"/>
      <c r="DZ19" s="684"/>
      <c r="EA19" s="684"/>
      <c r="EB19" s="684"/>
      <c r="EC19" s="693"/>
    </row>
    <row r="20" spans="2:133" ht="11.25" customHeight="1" x14ac:dyDescent="0.2">
      <c r="B20" s="680" t="s">
        <v>276</v>
      </c>
      <c r="C20" s="681"/>
      <c r="D20" s="681"/>
      <c r="E20" s="681"/>
      <c r="F20" s="681"/>
      <c r="G20" s="681"/>
      <c r="H20" s="681"/>
      <c r="I20" s="681"/>
      <c r="J20" s="681"/>
      <c r="K20" s="681"/>
      <c r="L20" s="681"/>
      <c r="M20" s="681"/>
      <c r="N20" s="681"/>
      <c r="O20" s="681"/>
      <c r="P20" s="681"/>
      <c r="Q20" s="682"/>
      <c r="R20" s="683" t="s">
        <v>128</v>
      </c>
      <c r="S20" s="684"/>
      <c r="T20" s="684"/>
      <c r="U20" s="684"/>
      <c r="V20" s="684"/>
      <c r="W20" s="684"/>
      <c r="X20" s="684"/>
      <c r="Y20" s="685"/>
      <c r="Z20" s="686" t="s">
        <v>174</v>
      </c>
      <c r="AA20" s="686"/>
      <c r="AB20" s="686"/>
      <c r="AC20" s="686"/>
      <c r="AD20" s="687" t="s">
        <v>230</v>
      </c>
      <c r="AE20" s="687"/>
      <c r="AF20" s="687"/>
      <c r="AG20" s="687"/>
      <c r="AH20" s="687"/>
      <c r="AI20" s="687"/>
      <c r="AJ20" s="687"/>
      <c r="AK20" s="687"/>
      <c r="AL20" s="688" t="s">
        <v>128</v>
      </c>
      <c r="AM20" s="689"/>
      <c r="AN20" s="689"/>
      <c r="AO20" s="690"/>
      <c r="AP20" s="680" t="s">
        <v>277</v>
      </c>
      <c r="AQ20" s="681"/>
      <c r="AR20" s="681"/>
      <c r="AS20" s="681"/>
      <c r="AT20" s="681"/>
      <c r="AU20" s="681"/>
      <c r="AV20" s="681"/>
      <c r="AW20" s="681"/>
      <c r="AX20" s="681"/>
      <c r="AY20" s="681"/>
      <c r="AZ20" s="681"/>
      <c r="BA20" s="681"/>
      <c r="BB20" s="681"/>
      <c r="BC20" s="681"/>
      <c r="BD20" s="681"/>
      <c r="BE20" s="681"/>
      <c r="BF20" s="682"/>
      <c r="BG20" s="683" t="s">
        <v>174</v>
      </c>
      <c r="BH20" s="684"/>
      <c r="BI20" s="684"/>
      <c r="BJ20" s="684"/>
      <c r="BK20" s="684"/>
      <c r="BL20" s="684"/>
      <c r="BM20" s="684"/>
      <c r="BN20" s="685"/>
      <c r="BO20" s="686" t="s">
        <v>174</v>
      </c>
      <c r="BP20" s="686"/>
      <c r="BQ20" s="686"/>
      <c r="BR20" s="686"/>
      <c r="BS20" s="692" t="s">
        <v>174</v>
      </c>
      <c r="BT20" s="684"/>
      <c r="BU20" s="684"/>
      <c r="BV20" s="684"/>
      <c r="BW20" s="684"/>
      <c r="BX20" s="684"/>
      <c r="BY20" s="684"/>
      <c r="BZ20" s="684"/>
      <c r="CA20" s="684"/>
      <c r="CB20" s="693"/>
      <c r="CD20" s="698" t="s">
        <v>278</v>
      </c>
      <c r="CE20" s="699"/>
      <c r="CF20" s="699"/>
      <c r="CG20" s="699"/>
      <c r="CH20" s="699"/>
      <c r="CI20" s="699"/>
      <c r="CJ20" s="699"/>
      <c r="CK20" s="699"/>
      <c r="CL20" s="699"/>
      <c r="CM20" s="699"/>
      <c r="CN20" s="699"/>
      <c r="CO20" s="699"/>
      <c r="CP20" s="699"/>
      <c r="CQ20" s="700"/>
      <c r="CR20" s="683">
        <v>3276068</v>
      </c>
      <c r="CS20" s="684"/>
      <c r="CT20" s="684"/>
      <c r="CU20" s="684"/>
      <c r="CV20" s="684"/>
      <c r="CW20" s="684"/>
      <c r="CX20" s="684"/>
      <c r="CY20" s="685"/>
      <c r="CZ20" s="686">
        <v>100</v>
      </c>
      <c r="DA20" s="686"/>
      <c r="DB20" s="686"/>
      <c r="DC20" s="686"/>
      <c r="DD20" s="692">
        <v>1106973</v>
      </c>
      <c r="DE20" s="684"/>
      <c r="DF20" s="684"/>
      <c r="DG20" s="684"/>
      <c r="DH20" s="684"/>
      <c r="DI20" s="684"/>
      <c r="DJ20" s="684"/>
      <c r="DK20" s="684"/>
      <c r="DL20" s="684"/>
      <c r="DM20" s="684"/>
      <c r="DN20" s="684"/>
      <c r="DO20" s="684"/>
      <c r="DP20" s="685"/>
      <c r="DQ20" s="692">
        <v>1998589</v>
      </c>
      <c r="DR20" s="684"/>
      <c r="DS20" s="684"/>
      <c r="DT20" s="684"/>
      <c r="DU20" s="684"/>
      <c r="DV20" s="684"/>
      <c r="DW20" s="684"/>
      <c r="DX20" s="684"/>
      <c r="DY20" s="684"/>
      <c r="DZ20" s="684"/>
      <c r="EA20" s="684"/>
      <c r="EB20" s="684"/>
      <c r="EC20" s="693"/>
    </row>
    <row r="21" spans="2:133" ht="11.25" customHeight="1" x14ac:dyDescent="0.2">
      <c r="B21" s="680" t="s">
        <v>279</v>
      </c>
      <c r="C21" s="681"/>
      <c r="D21" s="681"/>
      <c r="E21" s="681"/>
      <c r="F21" s="681"/>
      <c r="G21" s="681"/>
      <c r="H21" s="681"/>
      <c r="I21" s="681"/>
      <c r="J21" s="681"/>
      <c r="K21" s="681"/>
      <c r="L21" s="681"/>
      <c r="M21" s="681"/>
      <c r="N21" s="681"/>
      <c r="O21" s="681"/>
      <c r="P21" s="681"/>
      <c r="Q21" s="682"/>
      <c r="R21" s="683">
        <v>1547</v>
      </c>
      <c r="S21" s="684"/>
      <c r="T21" s="684"/>
      <c r="U21" s="684"/>
      <c r="V21" s="684"/>
      <c r="W21" s="684"/>
      <c r="X21" s="684"/>
      <c r="Y21" s="685"/>
      <c r="Z21" s="686">
        <v>0</v>
      </c>
      <c r="AA21" s="686"/>
      <c r="AB21" s="686"/>
      <c r="AC21" s="686"/>
      <c r="AD21" s="687">
        <v>1547</v>
      </c>
      <c r="AE21" s="687"/>
      <c r="AF21" s="687"/>
      <c r="AG21" s="687"/>
      <c r="AH21" s="687"/>
      <c r="AI21" s="687"/>
      <c r="AJ21" s="687"/>
      <c r="AK21" s="687"/>
      <c r="AL21" s="688">
        <v>0.1</v>
      </c>
      <c r="AM21" s="689"/>
      <c r="AN21" s="689"/>
      <c r="AO21" s="690"/>
      <c r="AP21" s="702" t="s">
        <v>280</v>
      </c>
      <c r="AQ21" s="703"/>
      <c r="AR21" s="703"/>
      <c r="AS21" s="703"/>
      <c r="AT21" s="703"/>
      <c r="AU21" s="703"/>
      <c r="AV21" s="703"/>
      <c r="AW21" s="703"/>
      <c r="AX21" s="703"/>
      <c r="AY21" s="703"/>
      <c r="AZ21" s="703"/>
      <c r="BA21" s="703"/>
      <c r="BB21" s="703"/>
      <c r="BC21" s="703"/>
      <c r="BD21" s="703"/>
      <c r="BE21" s="703"/>
      <c r="BF21" s="704"/>
      <c r="BG21" s="683" t="s">
        <v>174</v>
      </c>
      <c r="BH21" s="684"/>
      <c r="BI21" s="684"/>
      <c r="BJ21" s="684"/>
      <c r="BK21" s="684"/>
      <c r="BL21" s="684"/>
      <c r="BM21" s="684"/>
      <c r="BN21" s="685"/>
      <c r="BO21" s="686" t="s">
        <v>230</v>
      </c>
      <c r="BP21" s="686"/>
      <c r="BQ21" s="686"/>
      <c r="BR21" s="686"/>
      <c r="BS21" s="692" t="s">
        <v>174</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2">
      <c r="B22" s="680" t="s">
        <v>281</v>
      </c>
      <c r="C22" s="681"/>
      <c r="D22" s="681"/>
      <c r="E22" s="681"/>
      <c r="F22" s="681"/>
      <c r="G22" s="681"/>
      <c r="H22" s="681"/>
      <c r="I22" s="681"/>
      <c r="J22" s="681"/>
      <c r="K22" s="681"/>
      <c r="L22" s="681"/>
      <c r="M22" s="681"/>
      <c r="N22" s="681"/>
      <c r="O22" s="681"/>
      <c r="P22" s="681"/>
      <c r="Q22" s="682"/>
      <c r="R22" s="683">
        <v>1538599</v>
      </c>
      <c r="S22" s="684"/>
      <c r="T22" s="684"/>
      <c r="U22" s="684"/>
      <c r="V22" s="684"/>
      <c r="W22" s="684"/>
      <c r="X22" s="684"/>
      <c r="Y22" s="685"/>
      <c r="Z22" s="686">
        <v>41.3</v>
      </c>
      <c r="AA22" s="686"/>
      <c r="AB22" s="686"/>
      <c r="AC22" s="686"/>
      <c r="AD22" s="687">
        <v>1311780</v>
      </c>
      <c r="AE22" s="687"/>
      <c r="AF22" s="687"/>
      <c r="AG22" s="687"/>
      <c r="AH22" s="687"/>
      <c r="AI22" s="687"/>
      <c r="AJ22" s="687"/>
      <c r="AK22" s="687"/>
      <c r="AL22" s="688">
        <v>84</v>
      </c>
      <c r="AM22" s="689"/>
      <c r="AN22" s="689"/>
      <c r="AO22" s="690"/>
      <c r="AP22" s="702" t="s">
        <v>282</v>
      </c>
      <c r="AQ22" s="703"/>
      <c r="AR22" s="703"/>
      <c r="AS22" s="703"/>
      <c r="AT22" s="703"/>
      <c r="AU22" s="703"/>
      <c r="AV22" s="703"/>
      <c r="AW22" s="703"/>
      <c r="AX22" s="703"/>
      <c r="AY22" s="703"/>
      <c r="AZ22" s="703"/>
      <c r="BA22" s="703"/>
      <c r="BB22" s="703"/>
      <c r="BC22" s="703"/>
      <c r="BD22" s="703"/>
      <c r="BE22" s="703"/>
      <c r="BF22" s="704"/>
      <c r="BG22" s="683" t="s">
        <v>230</v>
      </c>
      <c r="BH22" s="684"/>
      <c r="BI22" s="684"/>
      <c r="BJ22" s="684"/>
      <c r="BK22" s="684"/>
      <c r="BL22" s="684"/>
      <c r="BM22" s="684"/>
      <c r="BN22" s="685"/>
      <c r="BO22" s="686" t="s">
        <v>230</v>
      </c>
      <c r="BP22" s="686"/>
      <c r="BQ22" s="686"/>
      <c r="BR22" s="686"/>
      <c r="BS22" s="692" t="s">
        <v>230</v>
      </c>
      <c r="BT22" s="684"/>
      <c r="BU22" s="684"/>
      <c r="BV22" s="684"/>
      <c r="BW22" s="684"/>
      <c r="BX22" s="684"/>
      <c r="BY22" s="684"/>
      <c r="BZ22" s="684"/>
      <c r="CA22" s="684"/>
      <c r="CB22" s="693"/>
      <c r="CD22" s="665" t="s">
        <v>283</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2">
      <c r="B23" s="680" t="s">
        <v>284</v>
      </c>
      <c r="C23" s="681"/>
      <c r="D23" s="681"/>
      <c r="E23" s="681"/>
      <c r="F23" s="681"/>
      <c r="G23" s="681"/>
      <c r="H23" s="681"/>
      <c r="I23" s="681"/>
      <c r="J23" s="681"/>
      <c r="K23" s="681"/>
      <c r="L23" s="681"/>
      <c r="M23" s="681"/>
      <c r="N23" s="681"/>
      <c r="O23" s="681"/>
      <c r="P23" s="681"/>
      <c r="Q23" s="682"/>
      <c r="R23" s="683">
        <v>1311780</v>
      </c>
      <c r="S23" s="684"/>
      <c r="T23" s="684"/>
      <c r="U23" s="684"/>
      <c r="V23" s="684"/>
      <c r="W23" s="684"/>
      <c r="X23" s="684"/>
      <c r="Y23" s="685"/>
      <c r="Z23" s="686">
        <v>35.200000000000003</v>
      </c>
      <c r="AA23" s="686"/>
      <c r="AB23" s="686"/>
      <c r="AC23" s="686"/>
      <c r="AD23" s="687">
        <v>1311780</v>
      </c>
      <c r="AE23" s="687"/>
      <c r="AF23" s="687"/>
      <c r="AG23" s="687"/>
      <c r="AH23" s="687"/>
      <c r="AI23" s="687"/>
      <c r="AJ23" s="687"/>
      <c r="AK23" s="687"/>
      <c r="AL23" s="688">
        <v>84</v>
      </c>
      <c r="AM23" s="689"/>
      <c r="AN23" s="689"/>
      <c r="AO23" s="690"/>
      <c r="AP23" s="702" t="s">
        <v>285</v>
      </c>
      <c r="AQ23" s="703"/>
      <c r="AR23" s="703"/>
      <c r="AS23" s="703"/>
      <c r="AT23" s="703"/>
      <c r="AU23" s="703"/>
      <c r="AV23" s="703"/>
      <c r="AW23" s="703"/>
      <c r="AX23" s="703"/>
      <c r="AY23" s="703"/>
      <c r="AZ23" s="703"/>
      <c r="BA23" s="703"/>
      <c r="BB23" s="703"/>
      <c r="BC23" s="703"/>
      <c r="BD23" s="703"/>
      <c r="BE23" s="703"/>
      <c r="BF23" s="704"/>
      <c r="BG23" s="683" t="s">
        <v>230</v>
      </c>
      <c r="BH23" s="684"/>
      <c r="BI23" s="684"/>
      <c r="BJ23" s="684"/>
      <c r="BK23" s="684"/>
      <c r="BL23" s="684"/>
      <c r="BM23" s="684"/>
      <c r="BN23" s="685"/>
      <c r="BO23" s="686" t="s">
        <v>174</v>
      </c>
      <c r="BP23" s="686"/>
      <c r="BQ23" s="686"/>
      <c r="BR23" s="686"/>
      <c r="BS23" s="692" t="s">
        <v>174</v>
      </c>
      <c r="BT23" s="684"/>
      <c r="BU23" s="684"/>
      <c r="BV23" s="684"/>
      <c r="BW23" s="684"/>
      <c r="BX23" s="684"/>
      <c r="BY23" s="684"/>
      <c r="BZ23" s="684"/>
      <c r="CA23" s="684"/>
      <c r="CB23" s="693"/>
      <c r="CD23" s="665" t="s">
        <v>224</v>
      </c>
      <c r="CE23" s="666"/>
      <c r="CF23" s="666"/>
      <c r="CG23" s="666"/>
      <c r="CH23" s="666"/>
      <c r="CI23" s="666"/>
      <c r="CJ23" s="666"/>
      <c r="CK23" s="666"/>
      <c r="CL23" s="666"/>
      <c r="CM23" s="666"/>
      <c r="CN23" s="666"/>
      <c r="CO23" s="666"/>
      <c r="CP23" s="666"/>
      <c r="CQ23" s="667"/>
      <c r="CR23" s="665" t="s">
        <v>286</v>
      </c>
      <c r="CS23" s="666"/>
      <c r="CT23" s="666"/>
      <c r="CU23" s="666"/>
      <c r="CV23" s="666"/>
      <c r="CW23" s="666"/>
      <c r="CX23" s="666"/>
      <c r="CY23" s="667"/>
      <c r="CZ23" s="665" t="s">
        <v>287</v>
      </c>
      <c r="DA23" s="666"/>
      <c r="DB23" s="666"/>
      <c r="DC23" s="667"/>
      <c r="DD23" s="665" t="s">
        <v>288</v>
      </c>
      <c r="DE23" s="666"/>
      <c r="DF23" s="666"/>
      <c r="DG23" s="666"/>
      <c r="DH23" s="666"/>
      <c r="DI23" s="666"/>
      <c r="DJ23" s="666"/>
      <c r="DK23" s="667"/>
      <c r="DL23" s="714" t="s">
        <v>289</v>
      </c>
      <c r="DM23" s="715"/>
      <c r="DN23" s="715"/>
      <c r="DO23" s="715"/>
      <c r="DP23" s="715"/>
      <c r="DQ23" s="715"/>
      <c r="DR23" s="715"/>
      <c r="DS23" s="715"/>
      <c r="DT23" s="715"/>
      <c r="DU23" s="715"/>
      <c r="DV23" s="716"/>
      <c r="DW23" s="665" t="s">
        <v>290</v>
      </c>
      <c r="DX23" s="666"/>
      <c r="DY23" s="666"/>
      <c r="DZ23" s="666"/>
      <c r="EA23" s="666"/>
      <c r="EB23" s="666"/>
      <c r="EC23" s="667"/>
    </row>
    <row r="24" spans="2:133" ht="11.25" customHeight="1" x14ac:dyDescent="0.2">
      <c r="B24" s="680" t="s">
        <v>291</v>
      </c>
      <c r="C24" s="681"/>
      <c r="D24" s="681"/>
      <c r="E24" s="681"/>
      <c r="F24" s="681"/>
      <c r="G24" s="681"/>
      <c r="H24" s="681"/>
      <c r="I24" s="681"/>
      <c r="J24" s="681"/>
      <c r="K24" s="681"/>
      <c r="L24" s="681"/>
      <c r="M24" s="681"/>
      <c r="N24" s="681"/>
      <c r="O24" s="681"/>
      <c r="P24" s="681"/>
      <c r="Q24" s="682"/>
      <c r="R24" s="683">
        <v>226819</v>
      </c>
      <c r="S24" s="684"/>
      <c r="T24" s="684"/>
      <c r="U24" s="684"/>
      <c r="V24" s="684"/>
      <c r="W24" s="684"/>
      <c r="X24" s="684"/>
      <c r="Y24" s="685"/>
      <c r="Z24" s="686">
        <v>6.1</v>
      </c>
      <c r="AA24" s="686"/>
      <c r="AB24" s="686"/>
      <c r="AC24" s="686"/>
      <c r="AD24" s="687" t="s">
        <v>230</v>
      </c>
      <c r="AE24" s="687"/>
      <c r="AF24" s="687"/>
      <c r="AG24" s="687"/>
      <c r="AH24" s="687"/>
      <c r="AI24" s="687"/>
      <c r="AJ24" s="687"/>
      <c r="AK24" s="687"/>
      <c r="AL24" s="688" t="s">
        <v>230</v>
      </c>
      <c r="AM24" s="689"/>
      <c r="AN24" s="689"/>
      <c r="AO24" s="690"/>
      <c r="AP24" s="702" t="s">
        <v>292</v>
      </c>
      <c r="AQ24" s="703"/>
      <c r="AR24" s="703"/>
      <c r="AS24" s="703"/>
      <c r="AT24" s="703"/>
      <c r="AU24" s="703"/>
      <c r="AV24" s="703"/>
      <c r="AW24" s="703"/>
      <c r="AX24" s="703"/>
      <c r="AY24" s="703"/>
      <c r="AZ24" s="703"/>
      <c r="BA24" s="703"/>
      <c r="BB24" s="703"/>
      <c r="BC24" s="703"/>
      <c r="BD24" s="703"/>
      <c r="BE24" s="703"/>
      <c r="BF24" s="704"/>
      <c r="BG24" s="683" t="s">
        <v>174</v>
      </c>
      <c r="BH24" s="684"/>
      <c r="BI24" s="684"/>
      <c r="BJ24" s="684"/>
      <c r="BK24" s="684"/>
      <c r="BL24" s="684"/>
      <c r="BM24" s="684"/>
      <c r="BN24" s="685"/>
      <c r="BO24" s="686" t="s">
        <v>174</v>
      </c>
      <c r="BP24" s="686"/>
      <c r="BQ24" s="686"/>
      <c r="BR24" s="686"/>
      <c r="BS24" s="692" t="s">
        <v>230</v>
      </c>
      <c r="BT24" s="684"/>
      <c r="BU24" s="684"/>
      <c r="BV24" s="684"/>
      <c r="BW24" s="684"/>
      <c r="BX24" s="684"/>
      <c r="BY24" s="684"/>
      <c r="BZ24" s="684"/>
      <c r="CA24" s="684"/>
      <c r="CB24" s="693"/>
      <c r="CD24" s="694" t="s">
        <v>293</v>
      </c>
      <c r="CE24" s="695"/>
      <c r="CF24" s="695"/>
      <c r="CG24" s="695"/>
      <c r="CH24" s="695"/>
      <c r="CI24" s="695"/>
      <c r="CJ24" s="695"/>
      <c r="CK24" s="695"/>
      <c r="CL24" s="695"/>
      <c r="CM24" s="695"/>
      <c r="CN24" s="695"/>
      <c r="CO24" s="695"/>
      <c r="CP24" s="695"/>
      <c r="CQ24" s="696"/>
      <c r="CR24" s="672">
        <v>882855</v>
      </c>
      <c r="CS24" s="673"/>
      <c r="CT24" s="673"/>
      <c r="CU24" s="673"/>
      <c r="CV24" s="673"/>
      <c r="CW24" s="673"/>
      <c r="CX24" s="673"/>
      <c r="CY24" s="674"/>
      <c r="CZ24" s="677">
        <v>26.9</v>
      </c>
      <c r="DA24" s="678"/>
      <c r="DB24" s="678"/>
      <c r="DC24" s="697"/>
      <c r="DD24" s="722">
        <v>748299</v>
      </c>
      <c r="DE24" s="673"/>
      <c r="DF24" s="673"/>
      <c r="DG24" s="673"/>
      <c r="DH24" s="673"/>
      <c r="DI24" s="673"/>
      <c r="DJ24" s="673"/>
      <c r="DK24" s="674"/>
      <c r="DL24" s="722">
        <v>721824</v>
      </c>
      <c r="DM24" s="673"/>
      <c r="DN24" s="673"/>
      <c r="DO24" s="673"/>
      <c r="DP24" s="673"/>
      <c r="DQ24" s="673"/>
      <c r="DR24" s="673"/>
      <c r="DS24" s="673"/>
      <c r="DT24" s="673"/>
      <c r="DU24" s="673"/>
      <c r="DV24" s="674"/>
      <c r="DW24" s="677">
        <v>45</v>
      </c>
      <c r="DX24" s="678"/>
      <c r="DY24" s="678"/>
      <c r="DZ24" s="678"/>
      <c r="EA24" s="678"/>
      <c r="EB24" s="678"/>
      <c r="EC24" s="679"/>
    </row>
    <row r="25" spans="2:133" ht="11.25" customHeight="1" x14ac:dyDescent="0.2">
      <c r="B25" s="680" t="s">
        <v>294</v>
      </c>
      <c r="C25" s="681"/>
      <c r="D25" s="681"/>
      <c r="E25" s="681"/>
      <c r="F25" s="681"/>
      <c r="G25" s="681"/>
      <c r="H25" s="681"/>
      <c r="I25" s="681"/>
      <c r="J25" s="681"/>
      <c r="K25" s="681"/>
      <c r="L25" s="681"/>
      <c r="M25" s="681"/>
      <c r="N25" s="681"/>
      <c r="O25" s="681"/>
      <c r="P25" s="681"/>
      <c r="Q25" s="682"/>
      <c r="R25" s="683" t="s">
        <v>230</v>
      </c>
      <c r="S25" s="684"/>
      <c r="T25" s="684"/>
      <c r="U25" s="684"/>
      <c r="V25" s="684"/>
      <c r="W25" s="684"/>
      <c r="X25" s="684"/>
      <c r="Y25" s="685"/>
      <c r="Z25" s="686" t="s">
        <v>128</v>
      </c>
      <c r="AA25" s="686"/>
      <c r="AB25" s="686"/>
      <c r="AC25" s="686"/>
      <c r="AD25" s="687" t="s">
        <v>128</v>
      </c>
      <c r="AE25" s="687"/>
      <c r="AF25" s="687"/>
      <c r="AG25" s="687"/>
      <c r="AH25" s="687"/>
      <c r="AI25" s="687"/>
      <c r="AJ25" s="687"/>
      <c r="AK25" s="687"/>
      <c r="AL25" s="688" t="s">
        <v>128</v>
      </c>
      <c r="AM25" s="689"/>
      <c r="AN25" s="689"/>
      <c r="AO25" s="690"/>
      <c r="AP25" s="702" t="s">
        <v>295</v>
      </c>
      <c r="AQ25" s="703"/>
      <c r="AR25" s="703"/>
      <c r="AS25" s="703"/>
      <c r="AT25" s="703"/>
      <c r="AU25" s="703"/>
      <c r="AV25" s="703"/>
      <c r="AW25" s="703"/>
      <c r="AX25" s="703"/>
      <c r="AY25" s="703"/>
      <c r="AZ25" s="703"/>
      <c r="BA25" s="703"/>
      <c r="BB25" s="703"/>
      <c r="BC25" s="703"/>
      <c r="BD25" s="703"/>
      <c r="BE25" s="703"/>
      <c r="BF25" s="704"/>
      <c r="BG25" s="683" t="s">
        <v>230</v>
      </c>
      <c r="BH25" s="684"/>
      <c r="BI25" s="684"/>
      <c r="BJ25" s="684"/>
      <c r="BK25" s="684"/>
      <c r="BL25" s="684"/>
      <c r="BM25" s="684"/>
      <c r="BN25" s="685"/>
      <c r="BO25" s="686" t="s">
        <v>128</v>
      </c>
      <c r="BP25" s="686"/>
      <c r="BQ25" s="686"/>
      <c r="BR25" s="686"/>
      <c r="BS25" s="692" t="s">
        <v>230</v>
      </c>
      <c r="BT25" s="684"/>
      <c r="BU25" s="684"/>
      <c r="BV25" s="684"/>
      <c r="BW25" s="684"/>
      <c r="BX25" s="684"/>
      <c r="BY25" s="684"/>
      <c r="BZ25" s="684"/>
      <c r="CA25" s="684"/>
      <c r="CB25" s="693"/>
      <c r="CD25" s="698" t="s">
        <v>296</v>
      </c>
      <c r="CE25" s="699"/>
      <c r="CF25" s="699"/>
      <c r="CG25" s="699"/>
      <c r="CH25" s="699"/>
      <c r="CI25" s="699"/>
      <c r="CJ25" s="699"/>
      <c r="CK25" s="699"/>
      <c r="CL25" s="699"/>
      <c r="CM25" s="699"/>
      <c r="CN25" s="699"/>
      <c r="CO25" s="699"/>
      <c r="CP25" s="699"/>
      <c r="CQ25" s="700"/>
      <c r="CR25" s="683">
        <v>511619</v>
      </c>
      <c r="CS25" s="719"/>
      <c r="CT25" s="719"/>
      <c r="CU25" s="719"/>
      <c r="CV25" s="719"/>
      <c r="CW25" s="719"/>
      <c r="CX25" s="719"/>
      <c r="CY25" s="720"/>
      <c r="CZ25" s="688">
        <v>15.6</v>
      </c>
      <c r="DA25" s="717"/>
      <c r="DB25" s="717"/>
      <c r="DC25" s="721"/>
      <c r="DD25" s="692">
        <v>447591</v>
      </c>
      <c r="DE25" s="719"/>
      <c r="DF25" s="719"/>
      <c r="DG25" s="719"/>
      <c r="DH25" s="719"/>
      <c r="DI25" s="719"/>
      <c r="DJ25" s="719"/>
      <c r="DK25" s="720"/>
      <c r="DL25" s="692">
        <v>447554</v>
      </c>
      <c r="DM25" s="719"/>
      <c r="DN25" s="719"/>
      <c r="DO25" s="719"/>
      <c r="DP25" s="719"/>
      <c r="DQ25" s="719"/>
      <c r="DR25" s="719"/>
      <c r="DS25" s="719"/>
      <c r="DT25" s="719"/>
      <c r="DU25" s="719"/>
      <c r="DV25" s="720"/>
      <c r="DW25" s="688">
        <v>27.9</v>
      </c>
      <c r="DX25" s="717"/>
      <c r="DY25" s="717"/>
      <c r="DZ25" s="717"/>
      <c r="EA25" s="717"/>
      <c r="EB25" s="717"/>
      <c r="EC25" s="718"/>
    </row>
    <row r="26" spans="2:133" ht="11.25" customHeight="1" x14ac:dyDescent="0.2">
      <c r="B26" s="680" t="s">
        <v>297</v>
      </c>
      <c r="C26" s="681"/>
      <c r="D26" s="681"/>
      <c r="E26" s="681"/>
      <c r="F26" s="681"/>
      <c r="G26" s="681"/>
      <c r="H26" s="681"/>
      <c r="I26" s="681"/>
      <c r="J26" s="681"/>
      <c r="K26" s="681"/>
      <c r="L26" s="681"/>
      <c r="M26" s="681"/>
      <c r="N26" s="681"/>
      <c r="O26" s="681"/>
      <c r="P26" s="681"/>
      <c r="Q26" s="682"/>
      <c r="R26" s="683">
        <v>1786865</v>
      </c>
      <c r="S26" s="684"/>
      <c r="T26" s="684"/>
      <c r="U26" s="684"/>
      <c r="V26" s="684"/>
      <c r="W26" s="684"/>
      <c r="X26" s="684"/>
      <c r="Y26" s="685"/>
      <c r="Z26" s="686">
        <v>47.9</v>
      </c>
      <c r="AA26" s="686"/>
      <c r="AB26" s="686"/>
      <c r="AC26" s="686"/>
      <c r="AD26" s="687">
        <v>1560046</v>
      </c>
      <c r="AE26" s="687"/>
      <c r="AF26" s="687"/>
      <c r="AG26" s="687"/>
      <c r="AH26" s="687"/>
      <c r="AI26" s="687"/>
      <c r="AJ26" s="687"/>
      <c r="AK26" s="687"/>
      <c r="AL26" s="688">
        <v>99.9</v>
      </c>
      <c r="AM26" s="689"/>
      <c r="AN26" s="689"/>
      <c r="AO26" s="690"/>
      <c r="AP26" s="702" t="s">
        <v>298</v>
      </c>
      <c r="AQ26" s="732"/>
      <c r="AR26" s="732"/>
      <c r="AS26" s="732"/>
      <c r="AT26" s="732"/>
      <c r="AU26" s="732"/>
      <c r="AV26" s="732"/>
      <c r="AW26" s="732"/>
      <c r="AX26" s="732"/>
      <c r="AY26" s="732"/>
      <c r="AZ26" s="732"/>
      <c r="BA26" s="732"/>
      <c r="BB26" s="732"/>
      <c r="BC26" s="732"/>
      <c r="BD26" s="732"/>
      <c r="BE26" s="732"/>
      <c r="BF26" s="704"/>
      <c r="BG26" s="683" t="s">
        <v>230</v>
      </c>
      <c r="BH26" s="684"/>
      <c r="BI26" s="684"/>
      <c r="BJ26" s="684"/>
      <c r="BK26" s="684"/>
      <c r="BL26" s="684"/>
      <c r="BM26" s="684"/>
      <c r="BN26" s="685"/>
      <c r="BO26" s="686" t="s">
        <v>230</v>
      </c>
      <c r="BP26" s="686"/>
      <c r="BQ26" s="686"/>
      <c r="BR26" s="686"/>
      <c r="BS26" s="692" t="s">
        <v>174</v>
      </c>
      <c r="BT26" s="684"/>
      <c r="BU26" s="684"/>
      <c r="BV26" s="684"/>
      <c r="BW26" s="684"/>
      <c r="BX26" s="684"/>
      <c r="BY26" s="684"/>
      <c r="BZ26" s="684"/>
      <c r="CA26" s="684"/>
      <c r="CB26" s="693"/>
      <c r="CD26" s="698" t="s">
        <v>299</v>
      </c>
      <c r="CE26" s="699"/>
      <c r="CF26" s="699"/>
      <c r="CG26" s="699"/>
      <c r="CH26" s="699"/>
      <c r="CI26" s="699"/>
      <c r="CJ26" s="699"/>
      <c r="CK26" s="699"/>
      <c r="CL26" s="699"/>
      <c r="CM26" s="699"/>
      <c r="CN26" s="699"/>
      <c r="CO26" s="699"/>
      <c r="CP26" s="699"/>
      <c r="CQ26" s="700"/>
      <c r="CR26" s="683">
        <v>332878</v>
      </c>
      <c r="CS26" s="684"/>
      <c r="CT26" s="684"/>
      <c r="CU26" s="684"/>
      <c r="CV26" s="684"/>
      <c r="CW26" s="684"/>
      <c r="CX26" s="684"/>
      <c r="CY26" s="685"/>
      <c r="CZ26" s="688">
        <v>10.199999999999999</v>
      </c>
      <c r="DA26" s="717"/>
      <c r="DB26" s="717"/>
      <c r="DC26" s="721"/>
      <c r="DD26" s="692">
        <v>280824</v>
      </c>
      <c r="DE26" s="684"/>
      <c r="DF26" s="684"/>
      <c r="DG26" s="684"/>
      <c r="DH26" s="684"/>
      <c r="DI26" s="684"/>
      <c r="DJ26" s="684"/>
      <c r="DK26" s="685"/>
      <c r="DL26" s="692" t="s">
        <v>174</v>
      </c>
      <c r="DM26" s="684"/>
      <c r="DN26" s="684"/>
      <c r="DO26" s="684"/>
      <c r="DP26" s="684"/>
      <c r="DQ26" s="684"/>
      <c r="DR26" s="684"/>
      <c r="DS26" s="684"/>
      <c r="DT26" s="684"/>
      <c r="DU26" s="684"/>
      <c r="DV26" s="685"/>
      <c r="DW26" s="688" t="s">
        <v>128</v>
      </c>
      <c r="DX26" s="717"/>
      <c r="DY26" s="717"/>
      <c r="DZ26" s="717"/>
      <c r="EA26" s="717"/>
      <c r="EB26" s="717"/>
      <c r="EC26" s="718"/>
    </row>
    <row r="27" spans="2:133" ht="11.25" customHeight="1" x14ac:dyDescent="0.2">
      <c r="B27" s="680" t="s">
        <v>300</v>
      </c>
      <c r="C27" s="681"/>
      <c r="D27" s="681"/>
      <c r="E27" s="681"/>
      <c r="F27" s="681"/>
      <c r="G27" s="681"/>
      <c r="H27" s="681"/>
      <c r="I27" s="681"/>
      <c r="J27" s="681"/>
      <c r="K27" s="681"/>
      <c r="L27" s="681"/>
      <c r="M27" s="681"/>
      <c r="N27" s="681"/>
      <c r="O27" s="681"/>
      <c r="P27" s="681"/>
      <c r="Q27" s="682"/>
      <c r="R27" s="683" t="s">
        <v>174</v>
      </c>
      <c r="S27" s="684"/>
      <c r="T27" s="684"/>
      <c r="U27" s="684"/>
      <c r="V27" s="684"/>
      <c r="W27" s="684"/>
      <c r="X27" s="684"/>
      <c r="Y27" s="685"/>
      <c r="Z27" s="686" t="s">
        <v>174</v>
      </c>
      <c r="AA27" s="686"/>
      <c r="AB27" s="686"/>
      <c r="AC27" s="686"/>
      <c r="AD27" s="687" t="s">
        <v>128</v>
      </c>
      <c r="AE27" s="687"/>
      <c r="AF27" s="687"/>
      <c r="AG27" s="687"/>
      <c r="AH27" s="687"/>
      <c r="AI27" s="687"/>
      <c r="AJ27" s="687"/>
      <c r="AK27" s="687"/>
      <c r="AL27" s="688" t="s">
        <v>174</v>
      </c>
      <c r="AM27" s="689"/>
      <c r="AN27" s="689"/>
      <c r="AO27" s="690"/>
      <c r="AP27" s="680" t="s">
        <v>301</v>
      </c>
      <c r="AQ27" s="681"/>
      <c r="AR27" s="681"/>
      <c r="AS27" s="681"/>
      <c r="AT27" s="681"/>
      <c r="AU27" s="681"/>
      <c r="AV27" s="681"/>
      <c r="AW27" s="681"/>
      <c r="AX27" s="681"/>
      <c r="AY27" s="681"/>
      <c r="AZ27" s="681"/>
      <c r="BA27" s="681"/>
      <c r="BB27" s="681"/>
      <c r="BC27" s="681"/>
      <c r="BD27" s="681"/>
      <c r="BE27" s="681"/>
      <c r="BF27" s="682"/>
      <c r="BG27" s="683">
        <v>165934</v>
      </c>
      <c r="BH27" s="684"/>
      <c r="BI27" s="684"/>
      <c r="BJ27" s="684"/>
      <c r="BK27" s="684"/>
      <c r="BL27" s="684"/>
      <c r="BM27" s="684"/>
      <c r="BN27" s="685"/>
      <c r="BO27" s="686">
        <v>100</v>
      </c>
      <c r="BP27" s="686"/>
      <c r="BQ27" s="686"/>
      <c r="BR27" s="686"/>
      <c r="BS27" s="692" t="s">
        <v>128</v>
      </c>
      <c r="BT27" s="684"/>
      <c r="BU27" s="684"/>
      <c r="BV27" s="684"/>
      <c r="BW27" s="684"/>
      <c r="BX27" s="684"/>
      <c r="BY27" s="684"/>
      <c r="BZ27" s="684"/>
      <c r="CA27" s="684"/>
      <c r="CB27" s="693"/>
      <c r="CD27" s="698" t="s">
        <v>302</v>
      </c>
      <c r="CE27" s="699"/>
      <c r="CF27" s="699"/>
      <c r="CG27" s="699"/>
      <c r="CH27" s="699"/>
      <c r="CI27" s="699"/>
      <c r="CJ27" s="699"/>
      <c r="CK27" s="699"/>
      <c r="CL27" s="699"/>
      <c r="CM27" s="699"/>
      <c r="CN27" s="699"/>
      <c r="CO27" s="699"/>
      <c r="CP27" s="699"/>
      <c r="CQ27" s="700"/>
      <c r="CR27" s="683">
        <v>107966</v>
      </c>
      <c r="CS27" s="719"/>
      <c r="CT27" s="719"/>
      <c r="CU27" s="719"/>
      <c r="CV27" s="719"/>
      <c r="CW27" s="719"/>
      <c r="CX27" s="719"/>
      <c r="CY27" s="720"/>
      <c r="CZ27" s="688">
        <v>3.3</v>
      </c>
      <c r="DA27" s="717"/>
      <c r="DB27" s="717"/>
      <c r="DC27" s="721"/>
      <c r="DD27" s="692">
        <v>37659</v>
      </c>
      <c r="DE27" s="719"/>
      <c r="DF27" s="719"/>
      <c r="DG27" s="719"/>
      <c r="DH27" s="719"/>
      <c r="DI27" s="719"/>
      <c r="DJ27" s="719"/>
      <c r="DK27" s="720"/>
      <c r="DL27" s="692">
        <v>37659</v>
      </c>
      <c r="DM27" s="719"/>
      <c r="DN27" s="719"/>
      <c r="DO27" s="719"/>
      <c r="DP27" s="719"/>
      <c r="DQ27" s="719"/>
      <c r="DR27" s="719"/>
      <c r="DS27" s="719"/>
      <c r="DT27" s="719"/>
      <c r="DU27" s="719"/>
      <c r="DV27" s="720"/>
      <c r="DW27" s="688">
        <v>2.2999999999999998</v>
      </c>
      <c r="DX27" s="717"/>
      <c r="DY27" s="717"/>
      <c r="DZ27" s="717"/>
      <c r="EA27" s="717"/>
      <c r="EB27" s="717"/>
      <c r="EC27" s="718"/>
    </row>
    <row r="28" spans="2:133" ht="11.25" customHeight="1" x14ac:dyDescent="0.2">
      <c r="B28" s="680" t="s">
        <v>303</v>
      </c>
      <c r="C28" s="681"/>
      <c r="D28" s="681"/>
      <c r="E28" s="681"/>
      <c r="F28" s="681"/>
      <c r="G28" s="681"/>
      <c r="H28" s="681"/>
      <c r="I28" s="681"/>
      <c r="J28" s="681"/>
      <c r="K28" s="681"/>
      <c r="L28" s="681"/>
      <c r="M28" s="681"/>
      <c r="N28" s="681"/>
      <c r="O28" s="681"/>
      <c r="P28" s="681"/>
      <c r="Q28" s="682"/>
      <c r="R28" s="683">
        <v>4091</v>
      </c>
      <c r="S28" s="684"/>
      <c r="T28" s="684"/>
      <c r="U28" s="684"/>
      <c r="V28" s="684"/>
      <c r="W28" s="684"/>
      <c r="X28" s="684"/>
      <c r="Y28" s="685"/>
      <c r="Z28" s="686">
        <v>0.1</v>
      </c>
      <c r="AA28" s="686"/>
      <c r="AB28" s="686"/>
      <c r="AC28" s="686"/>
      <c r="AD28" s="687" t="s">
        <v>128</v>
      </c>
      <c r="AE28" s="687"/>
      <c r="AF28" s="687"/>
      <c r="AG28" s="687"/>
      <c r="AH28" s="687"/>
      <c r="AI28" s="687"/>
      <c r="AJ28" s="687"/>
      <c r="AK28" s="687"/>
      <c r="AL28" s="688" t="s">
        <v>230</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304</v>
      </c>
      <c r="CE28" s="699"/>
      <c r="CF28" s="699"/>
      <c r="CG28" s="699"/>
      <c r="CH28" s="699"/>
      <c r="CI28" s="699"/>
      <c r="CJ28" s="699"/>
      <c r="CK28" s="699"/>
      <c r="CL28" s="699"/>
      <c r="CM28" s="699"/>
      <c r="CN28" s="699"/>
      <c r="CO28" s="699"/>
      <c r="CP28" s="699"/>
      <c r="CQ28" s="700"/>
      <c r="CR28" s="683">
        <v>263270</v>
      </c>
      <c r="CS28" s="684"/>
      <c r="CT28" s="684"/>
      <c r="CU28" s="684"/>
      <c r="CV28" s="684"/>
      <c r="CW28" s="684"/>
      <c r="CX28" s="684"/>
      <c r="CY28" s="685"/>
      <c r="CZ28" s="688">
        <v>8</v>
      </c>
      <c r="DA28" s="717"/>
      <c r="DB28" s="717"/>
      <c r="DC28" s="721"/>
      <c r="DD28" s="692">
        <v>263049</v>
      </c>
      <c r="DE28" s="684"/>
      <c r="DF28" s="684"/>
      <c r="DG28" s="684"/>
      <c r="DH28" s="684"/>
      <c r="DI28" s="684"/>
      <c r="DJ28" s="684"/>
      <c r="DK28" s="685"/>
      <c r="DL28" s="692">
        <v>236611</v>
      </c>
      <c r="DM28" s="684"/>
      <c r="DN28" s="684"/>
      <c r="DO28" s="684"/>
      <c r="DP28" s="684"/>
      <c r="DQ28" s="684"/>
      <c r="DR28" s="684"/>
      <c r="DS28" s="684"/>
      <c r="DT28" s="684"/>
      <c r="DU28" s="684"/>
      <c r="DV28" s="685"/>
      <c r="DW28" s="688">
        <v>14.7</v>
      </c>
      <c r="DX28" s="717"/>
      <c r="DY28" s="717"/>
      <c r="DZ28" s="717"/>
      <c r="EA28" s="717"/>
      <c r="EB28" s="717"/>
      <c r="EC28" s="718"/>
    </row>
    <row r="29" spans="2:133" ht="11.25" customHeight="1" x14ac:dyDescent="0.2">
      <c r="B29" s="680" t="s">
        <v>305</v>
      </c>
      <c r="C29" s="681"/>
      <c r="D29" s="681"/>
      <c r="E29" s="681"/>
      <c r="F29" s="681"/>
      <c r="G29" s="681"/>
      <c r="H29" s="681"/>
      <c r="I29" s="681"/>
      <c r="J29" s="681"/>
      <c r="K29" s="681"/>
      <c r="L29" s="681"/>
      <c r="M29" s="681"/>
      <c r="N29" s="681"/>
      <c r="O29" s="681"/>
      <c r="P29" s="681"/>
      <c r="Q29" s="682"/>
      <c r="R29" s="683">
        <v>70257</v>
      </c>
      <c r="S29" s="684"/>
      <c r="T29" s="684"/>
      <c r="U29" s="684"/>
      <c r="V29" s="684"/>
      <c r="W29" s="684"/>
      <c r="X29" s="684"/>
      <c r="Y29" s="685"/>
      <c r="Z29" s="686">
        <v>1.9</v>
      </c>
      <c r="AA29" s="686"/>
      <c r="AB29" s="686"/>
      <c r="AC29" s="686"/>
      <c r="AD29" s="687">
        <v>538</v>
      </c>
      <c r="AE29" s="687"/>
      <c r="AF29" s="687"/>
      <c r="AG29" s="687"/>
      <c r="AH29" s="687"/>
      <c r="AI29" s="687"/>
      <c r="AJ29" s="687"/>
      <c r="AK29" s="687"/>
      <c r="AL29" s="688">
        <v>0</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306</v>
      </c>
      <c r="CE29" s="724"/>
      <c r="CF29" s="698" t="s">
        <v>307</v>
      </c>
      <c r="CG29" s="699"/>
      <c r="CH29" s="699"/>
      <c r="CI29" s="699"/>
      <c r="CJ29" s="699"/>
      <c r="CK29" s="699"/>
      <c r="CL29" s="699"/>
      <c r="CM29" s="699"/>
      <c r="CN29" s="699"/>
      <c r="CO29" s="699"/>
      <c r="CP29" s="699"/>
      <c r="CQ29" s="700"/>
      <c r="CR29" s="683">
        <v>263270</v>
      </c>
      <c r="CS29" s="719"/>
      <c r="CT29" s="719"/>
      <c r="CU29" s="719"/>
      <c r="CV29" s="719"/>
      <c r="CW29" s="719"/>
      <c r="CX29" s="719"/>
      <c r="CY29" s="720"/>
      <c r="CZ29" s="688">
        <v>8</v>
      </c>
      <c r="DA29" s="717"/>
      <c r="DB29" s="717"/>
      <c r="DC29" s="721"/>
      <c r="DD29" s="692">
        <v>263049</v>
      </c>
      <c r="DE29" s="719"/>
      <c r="DF29" s="719"/>
      <c r="DG29" s="719"/>
      <c r="DH29" s="719"/>
      <c r="DI29" s="719"/>
      <c r="DJ29" s="719"/>
      <c r="DK29" s="720"/>
      <c r="DL29" s="692">
        <v>236611</v>
      </c>
      <c r="DM29" s="719"/>
      <c r="DN29" s="719"/>
      <c r="DO29" s="719"/>
      <c r="DP29" s="719"/>
      <c r="DQ29" s="719"/>
      <c r="DR29" s="719"/>
      <c r="DS29" s="719"/>
      <c r="DT29" s="719"/>
      <c r="DU29" s="719"/>
      <c r="DV29" s="720"/>
      <c r="DW29" s="688">
        <v>14.7</v>
      </c>
      <c r="DX29" s="717"/>
      <c r="DY29" s="717"/>
      <c r="DZ29" s="717"/>
      <c r="EA29" s="717"/>
      <c r="EB29" s="717"/>
      <c r="EC29" s="718"/>
    </row>
    <row r="30" spans="2:133" ht="11.25" customHeight="1" x14ac:dyDescent="0.2">
      <c r="B30" s="680" t="s">
        <v>308</v>
      </c>
      <c r="C30" s="681"/>
      <c r="D30" s="681"/>
      <c r="E30" s="681"/>
      <c r="F30" s="681"/>
      <c r="G30" s="681"/>
      <c r="H30" s="681"/>
      <c r="I30" s="681"/>
      <c r="J30" s="681"/>
      <c r="K30" s="681"/>
      <c r="L30" s="681"/>
      <c r="M30" s="681"/>
      <c r="N30" s="681"/>
      <c r="O30" s="681"/>
      <c r="P30" s="681"/>
      <c r="Q30" s="682"/>
      <c r="R30" s="683">
        <v>4350</v>
      </c>
      <c r="S30" s="684"/>
      <c r="T30" s="684"/>
      <c r="U30" s="684"/>
      <c r="V30" s="684"/>
      <c r="W30" s="684"/>
      <c r="X30" s="684"/>
      <c r="Y30" s="685"/>
      <c r="Z30" s="686">
        <v>0.1</v>
      </c>
      <c r="AA30" s="686"/>
      <c r="AB30" s="686"/>
      <c r="AC30" s="686"/>
      <c r="AD30" s="687" t="s">
        <v>230</v>
      </c>
      <c r="AE30" s="687"/>
      <c r="AF30" s="687"/>
      <c r="AG30" s="687"/>
      <c r="AH30" s="687"/>
      <c r="AI30" s="687"/>
      <c r="AJ30" s="687"/>
      <c r="AK30" s="687"/>
      <c r="AL30" s="688" t="s">
        <v>174</v>
      </c>
      <c r="AM30" s="689"/>
      <c r="AN30" s="689"/>
      <c r="AO30" s="690"/>
      <c r="AP30" s="662" t="s">
        <v>224</v>
      </c>
      <c r="AQ30" s="663"/>
      <c r="AR30" s="663"/>
      <c r="AS30" s="663"/>
      <c r="AT30" s="663"/>
      <c r="AU30" s="663"/>
      <c r="AV30" s="663"/>
      <c r="AW30" s="663"/>
      <c r="AX30" s="663"/>
      <c r="AY30" s="663"/>
      <c r="AZ30" s="663"/>
      <c r="BA30" s="663"/>
      <c r="BB30" s="663"/>
      <c r="BC30" s="663"/>
      <c r="BD30" s="663"/>
      <c r="BE30" s="663"/>
      <c r="BF30" s="664"/>
      <c r="BG30" s="662" t="s">
        <v>309</v>
      </c>
      <c r="BH30" s="736"/>
      <c r="BI30" s="736"/>
      <c r="BJ30" s="736"/>
      <c r="BK30" s="736"/>
      <c r="BL30" s="736"/>
      <c r="BM30" s="736"/>
      <c r="BN30" s="736"/>
      <c r="BO30" s="736"/>
      <c r="BP30" s="736"/>
      <c r="BQ30" s="737"/>
      <c r="BR30" s="662" t="s">
        <v>310</v>
      </c>
      <c r="BS30" s="736"/>
      <c r="BT30" s="736"/>
      <c r="BU30" s="736"/>
      <c r="BV30" s="736"/>
      <c r="BW30" s="736"/>
      <c r="BX30" s="736"/>
      <c r="BY30" s="736"/>
      <c r="BZ30" s="736"/>
      <c r="CA30" s="736"/>
      <c r="CB30" s="737"/>
      <c r="CD30" s="725"/>
      <c r="CE30" s="726"/>
      <c r="CF30" s="698" t="s">
        <v>311</v>
      </c>
      <c r="CG30" s="699"/>
      <c r="CH30" s="699"/>
      <c r="CI30" s="699"/>
      <c r="CJ30" s="699"/>
      <c r="CK30" s="699"/>
      <c r="CL30" s="699"/>
      <c r="CM30" s="699"/>
      <c r="CN30" s="699"/>
      <c r="CO30" s="699"/>
      <c r="CP30" s="699"/>
      <c r="CQ30" s="700"/>
      <c r="CR30" s="683">
        <v>253313</v>
      </c>
      <c r="CS30" s="684"/>
      <c r="CT30" s="684"/>
      <c r="CU30" s="684"/>
      <c r="CV30" s="684"/>
      <c r="CW30" s="684"/>
      <c r="CX30" s="684"/>
      <c r="CY30" s="685"/>
      <c r="CZ30" s="688">
        <v>7.7</v>
      </c>
      <c r="DA30" s="717"/>
      <c r="DB30" s="717"/>
      <c r="DC30" s="721"/>
      <c r="DD30" s="692">
        <v>253092</v>
      </c>
      <c r="DE30" s="684"/>
      <c r="DF30" s="684"/>
      <c r="DG30" s="684"/>
      <c r="DH30" s="684"/>
      <c r="DI30" s="684"/>
      <c r="DJ30" s="684"/>
      <c r="DK30" s="685"/>
      <c r="DL30" s="692">
        <v>226654</v>
      </c>
      <c r="DM30" s="684"/>
      <c r="DN30" s="684"/>
      <c r="DO30" s="684"/>
      <c r="DP30" s="684"/>
      <c r="DQ30" s="684"/>
      <c r="DR30" s="684"/>
      <c r="DS30" s="684"/>
      <c r="DT30" s="684"/>
      <c r="DU30" s="684"/>
      <c r="DV30" s="685"/>
      <c r="DW30" s="688">
        <v>14.1</v>
      </c>
      <c r="DX30" s="717"/>
      <c r="DY30" s="717"/>
      <c r="DZ30" s="717"/>
      <c r="EA30" s="717"/>
      <c r="EB30" s="717"/>
      <c r="EC30" s="718"/>
    </row>
    <row r="31" spans="2:133" ht="11.25" customHeight="1" x14ac:dyDescent="0.2">
      <c r="B31" s="680" t="s">
        <v>312</v>
      </c>
      <c r="C31" s="681"/>
      <c r="D31" s="681"/>
      <c r="E31" s="681"/>
      <c r="F31" s="681"/>
      <c r="G31" s="681"/>
      <c r="H31" s="681"/>
      <c r="I31" s="681"/>
      <c r="J31" s="681"/>
      <c r="K31" s="681"/>
      <c r="L31" s="681"/>
      <c r="M31" s="681"/>
      <c r="N31" s="681"/>
      <c r="O31" s="681"/>
      <c r="P31" s="681"/>
      <c r="Q31" s="682"/>
      <c r="R31" s="683">
        <v>352764</v>
      </c>
      <c r="S31" s="684"/>
      <c r="T31" s="684"/>
      <c r="U31" s="684"/>
      <c r="V31" s="684"/>
      <c r="W31" s="684"/>
      <c r="X31" s="684"/>
      <c r="Y31" s="685"/>
      <c r="Z31" s="686">
        <v>9.5</v>
      </c>
      <c r="AA31" s="686"/>
      <c r="AB31" s="686"/>
      <c r="AC31" s="686"/>
      <c r="AD31" s="687" t="s">
        <v>128</v>
      </c>
      <c r="AE31" s="687"/>
      <c r="AF31" s="687"/>
      <c r="AG31" s="687"/>
      <c r="AH31" s="687"/>
      <c r="AI31" s="687"/>
      <c r="AJ31" s="687"/>
      <c r="AK31" s="687"/>
      <c r="AL31" s="688" t="s">
        <v>128</v>
      </c>
      <c r="AM31" s="689"/>
      <c r="AN31" s="689"/>
      <c r="AO31" s="690"/>
      <c r="AP31" s="740" t="s">
        <v>313</v>
      </c>
      <c r="AQ31" s="741"/>
      <c r="AR31" s="741"/>
      <c r="AS31" s="741"/>
      <c r="AT31" s="746" t="s">
        <v>314</v>
      </c>
      <c r="AU31" s="231"/>
      <c r="AV31" s="231"/>
      <c r="AW31" s="231"/>
      <c r="AX31" s="669" t="s">
        <v>188</v>
      </c>
      <c r="AY31" s="670"/>
      <c r="AZ31" s="670"/>
      <c r="BA31" s="670"/>
      <c r="BB31" s="670"/>
      <c r="BC31" s="670"/>
      <c r="BD31" s="670"/>
      <c r="BE31" s="670"/>
      <c r="BF31" s="671"/>
      <c r="BG31" s="751">
        <v>99.6</v>
      </c>
      <c r="BH31" s="738"/>
      <c r="BI31" s="738"/>
      <c r="BJ31" s="738"/>
      <c r="BK31" s="738"/>
      <c r="BL31" s="738"/>
      <c r="BM31" s="678">
        <v>98.2</v>
      </c>
      <c r="BN31" s="738"/>
      <c r="BO31" s="738"/>
      <c r="BP31" s="738"/>
      <c r="BQ31" s="739"/>
      <c r="BR31" s="751">
        <v>99.5</v>
      </c>
      <c r="BS31" s="738"/>
      <c r="BT31" s="738"/>
      <c r="BU31" s="738"/>
      <c r="BV31" s="738"/>
      <c r="BW31" s="738"/>
      <c r="BX31" s="678">
        <v>97.5</v>
      </c>
      <c r="BY31" s="738"/>
      <c r="BZ31" s="738"/>
      <c r="CA31" s="738"/>
      <c r="CB31" s="739"/>
      <c r="CD31" s="725"/>
      <c r="CE31" s="726"/>
      <c r="CF31" s="698" t="s">
        <v>315</v>
      </c>
      <c r="CG31" s="699"/>
      <c r="CH31" s="699"/>
      <c r="CI31" s="699"/>
      <c r="CJ31" s="699"/>
      <c r="CK31" s="699"/>
      <c r="CL31" s="699"/>
      <c r="CM31" s="699"/>
      <c r="CN31" s="699"/>
      <c r="CO31" s="699"/>
      <c r="CP31" s="699"/>
      <c r="CQ31" s="700"/>
      <c r="CR31" s="683">
        <v>9957</v>
      </c>
      <c r="CS31" s="719"/>
      <c r="CT31" s="719"/>
      <c r="CU31" s="719"/>
      <c r="CV31" s="719"/>
      <c r="CW31" s="719"/>
      <c r="CX31" s="719"/>
      <c r="CY31" s="720"/>
      <c r="CZ31" s="688">
        <v>0.3</v>
      </c>
      <c r="DA31" s="717"/>
      <c r="DB31" s="717"/>
      <c r="DC31" s="721"/>
      <c r="DD31" s="692">
        <v>9957</v>
      </c>
      <c r="DE31" s="719"/>
      <c r="DF31" s="719"/>
      <c r="DG31" s="719"/>
      <c r="DH31" s="719"/>
      <c r="DI31" s="719"/>
      <c r="DJ31" s="719"/>
      <c r="DK31" s="720"/>
      <c r="DL31" s="692">
        <v>9957</v>
      </c>
      <c r="DM31" s="719"/>
      <c r="DN31" s="719"/>
      <c r="DO31" s="719"/>
      <c r="DP31" s="719"/>
      <c r="DQ31" s="719"/>
      <c r="DR31" s="719"/>
      <c r="DS31" s="719"/>
      <c r="DT31" s="719"/>
      <c r="DU31" s="719"/>
      <c r="DV31" s="720"/>
      <c r="DW31" s="688">
        <v>0.6</v>
      </c>
      <c r="DX31" s="717"/>
      <c r="DY31" s="717"/>
      <c r="DZ31" s="717"/>
      <c r="EA31" s="717"/>
      <c r="EB31" s="717"/>
      <c r="EC31" s="718"/>
    </row>
    <row r="32" spans="2:133" ht="11.25" customHeight="1" x14ac:dyDescent="0.2">
      <c r="B32" s="729" t="s">
        <v>316</v>
      </c>
      <c r="C32" s="730"/>
      <c r="D32" s="730"/>
      <c r="E32" s="730"/>
      <c r="F32" s="730"/>
      <c r="G32" s="730"/>
      <c r="H32" s="730"/>
      <c r="I32" s="730"/>
      <c r="J32" s="730"/>
      <c r="K32" s="730"/>
      <c r="L32" s="730"/>
      <c r="M32" s="730"/>
      <c r="N32" s="730"/>
      <c r="O32" s="730"/>
      <c r="P32" s="730"/>
      <c r="Q32" s="731"/>
      <c r="R32" s="683" t="s">
        <v>128</v>
      </c>
      <c r="S32" s="684"/>
      <c r="T32" s="684"/>
      <c r="U32" s="684"/>
      <c r="V32" s="684"/>
      <c r="W32" s="684"/>
      <c r="X32" s="684"/>
      <c r="Y32" s="685"/>
      <c r="Z32" s="686" t="s">
        <v>230</v>
      </c>
      <c r="AA32" s="686"/>
      <c r="AB32" s="686"/>
      <c r="AC32" s="686"/>
      <c r="AD32" s="687" t="s">
        <v>230</v>
      </c>
      <c r="AE32" s="687"/>
      <c r="AF32" s="687"/>
      <c r="AG32" s="687"/>
      <c r="AH32" s="687"/>
      <c r="AI32" s="687"/>
      <c r="AJ32" s="687"/>
      <c r="AK32" s="687"/>
      <c r="AL32" s="688" t="s">
        <v>230</v>
      </c>
      <c r="AM32" s="689"/>
      <c r="AN32" s="689"/>
      <c r="AO32" s="690"/>
      <c r="AP32" s="742"/>
      <c r="AQ32" s="743"/>
      <c r="AR32" s="743"/>
      <c r="AS32" s="743"/>
      <c r="AT32" s="747"/>
      <c r="AU32" s="230" t="s">
        <v>317</v>
      </c>
      <c r="AV32" s="230"/>
      <c r="AW32" s="230"/>
      <c r="AX32" s="680" t="s">
        <v>318</v>
      </c>
      <c r="AY32" s="681"/>
      <c r="AZ32" s="681"/>
      <c r="BA32" s="681"/>
      <c r="BB32" s="681"/>
      <c r="BC32" s="681"/>
      <c r="BD32" s="681"/>
      <c r="BE32" s="681"/>
      <c r="BF32" s="682"/>
      <c r="BG32" s="752">
        <v>99.7</v>
      </c>
      <c r="BH32" s="719"/>
      <c r="BI32" s="719"/>
      <c r="BJ32" s="719"/>
      <c r="BK32" s="719"/>
      <c r="BL32" s="719"/>
      <c r="BM32" s="689">
        <v>98.4</v>
      </c>
      <c r="BN32" s="749"/>
      <c r="BO32" s="749"/>
      <c r="BP32" s="749"/>
      <c r="BQ32" s="750"/>
      <c r="BR32" s="752">
        <v>99.5</v>
      </c>
      <c r="BS32" s="719"/>
      <c r="BT32" s="719"/>
      <c r="BU32" s="719"/>
      <c r="BV32" s="719"/>
      <c r="BW32" s="719"/>
      <c r="BX32" s="689">
        <v>98.4</v>
      </c>
      <c r="BY32" s="749"/>
      <c r="BZ32" s="749"/>
      <c r="CA32" s="749"/>
      <c r="CB32" s="750"/>
      <c r="CD32" s="727"/>
      <c r="CE32" s="728"/>
      <c r="CF32" s="698" t="s">
        <v>319</v>
      </c>
      <c r="CG32" s="699"/>
      <c r="CH32" s="699"/>
      <c r="CI32" s="699"/>
      <c r="CJ32" s="699"/>
      <c r="CK32" s="699"/>
      <c r="CL32" s="699"/>
      <c r="CM32" s="699"/>
      <c r="CN32" s="699"/>
      <c r="CO32" s="699"/>
      <c r="CP32" s="699"/>
      <c r="CQ32" s="700"/>
      <c r="CR32" s="683" t="s">
        <v>230</v>
      </c>
      <c r="CS32" s="684"/>
      <c r="CT32" s="684"/>
      <c r="CU32" s="684"/>
      <c r="CV32" s="684"/>
      <c r="CW32" s="684"/>
      <c r="CX32" s="684"/>
      <c r="CY32" s="685"/>
      <c r="CZ32" s="688" t="s">
        <v>230</v>
      </c>
      <c r="DA32" s="717"/>
      <c r="DB32" s="717"/>
      <c r="DC32" s="721"/>
      <c r="DD32" s="692" t="s">
        <v>174</v>
      </c>
      <c r="DE32" s="684"/>
      <c r="DF32" s="684"/>
      <c r="DG32" s="684"/>
      <c r="DH32" s="684"/>
      <c r="DI32" s="684"/>
      <c r="DJ32" s="684"/>
      <c r="DK32" s="685"/>
      <c r="DL32" s="692" t="s">
        <v>230</v>
      </c>
      <c r="DM32" s="684"/>
      <c r="DN32" s="684"/>
      <c r="DO32" s="684"/>
      <c r="DP32" s="684"/>
      <c r="DQ32" s="684"/>
      <c r="DR32" s="684"/>
      <c r="DS32" s="684"/>
      <c r="DT32" s="684"/>
      <c r="DU32" s="684"/>
      <c r="DV32" s="685"/>
      <c r="DW32" s="688" t="s">
        <v>230</v>
      </c>
      <c r="DX32" s="717"/>
      <c r="DY32" s="717"/>
      <c r="DZ32" s="717"/>
      <c r="EA32" s="717"/>
      <c r="EB32" s="717"/>
      <c r="EC32" s="718"/>
    </row>
    <row r="33" spans="2:133" ht="11.25" customHeight="1" x14ac:dyDescent="0.2">
      <c r="B33" s="680" t="s">
        <v>320</v>
      </c>
      <c r="C33" s="681"/>
      <c r="D33" s="681"/>
      <c r="E33" s="681"/>
      <c r="F33" s="681"/>
      <c r="G33" s="681"/>
      <c r="H33" s="681"/>
      <c r="I33" s="681"/>
      <c r="J33" s="681"/>
      <c r="K33" s="681"/>
      <c r="L33" s="681"/>
      <c r="M33" s="681"/>
      <c r="N33" s="681"/>
      <c r="O33" s="681"/>
      <c r="P33" s="681"/>
      <c r="Q33" s="682"/>
      <c r="R33" s="683">
        <v>152607</v>
      </c>
      <c r="S33" s="684"/>
      <c r="T33" s="684"/>
      <c r="U33" s="684"/>
      <c r="V33" s="684"/>
      <c r="W33" s="684"/>
      <c r="X33" s="684"/>
      <c r="Y33" s="685"/>
      <c r="Z33" s="686">
        <v>4.0999999999999996</v>
      </c>
      <c r="AA33" s="686"/>
      <c r="AB33" s="686"/>
      <c r="AC33" s="686"/>
      <c r="AD33" s="687" t="s">
        <v>230</v>
      </c>
      <c r="AE33" s="687"/>
      <c r="AF33" s="687"/>
      <c r="AG33" s="687"/>
      <c r="AH33" s="687"/>
      <c r="AI33" s="687"/>
      <c r="AJ33" s="687"/>
      <c r="AK33" s="687"/>
      <c r="AL33" s="688" t="s">
        <v>230</v>
      </c>
      <c r="AM33" s="689"/>
      <c r="AN33" s="689"/>
      <c r="AO33" s="690"/>
      <c r="AP33" s="744"/>
      <c r="AQ33" s="745"/>
      <c r="AR33" s="745"/>
      <c r="AS33" s="745"/>
      <c r="AT33" s="748"/>
      <c r="AU33" s="232"/>
      <c r="AV33" s="232"/>
      <c r="AW33" s="232"/>
      <c r="AX33" s="733" t="s">
        <v>321</v>
      </c>
      <c r="AY33" s="734"/>
      <c r="AZ33" s="734"/>
      <c r="BA33" s="734"/>
      <c r="BB33" s="734"/>
      <c r="BC33" s="734"/>
      <c r="BD33" s="734"/>
      <c r="BE33" s="734"/>
      <c r="BF33" s="735"/>
      <c r="BG33" s="753">
        <v>99.6</v>
      </c>
      <c r="BH33" s="754"/>
      <c r="BI33" s="754"/>
      <c r="BJ33" s="754"/>
      <c r="BK33" s="754"/>
      <c r="BL33" s="754"/>
      <c r="BM33" s="755">
        <v>98.2</v>
      </c>
      <c r="BN33" s="754"/>
      <c r="BO33" s="754"/>
      <c r="BP33" s="754"/>
      <c r="BQ33" s="756"/>
      <c r="BR33" s="753">
        <v>99.5</v>
      </c>
      <c r="BS33" s="754"/>
      <c r="BT33" s="754"/>
      <c r="BU33" s="754"/>
      <c r="BV33" s="754"/>
      <c r="BW33" s="754"/>
      <c r="BX33" s="755">
        <v>96.7</v>
      </c>
      <c r="BY33" s="754"/>
      <c r="BZ33" s="754"/>
      <c r="CA33" s="754"/>
      <c r="CB33" s="756"/>
      <c r="CD33" s="698" t="s">
        <v>322</v>
      </c>
      <c r="CE33" s="699"/>
      <c r="CF33" s="699"/>
      <c r="CG33" s="699"/>
      <c r="CH33" s="699"/>
      <c r="CI33" s="699"/>
      <c r="CJ33" s="699"/>
      <c r="CK33" s="699"/>
      <c r="CL33" s="699"/>
      <c r="CM33" s="699"/>
      <c r="CN33" s="699"/>
      <c r="CO33" s="699"/>
      <c r="CP33" s="699"/>
      <c r="CQ33" s="700"/>
      <c r="CR33" s="683">
        <v>1226334</v>
      </c>
      <c r="CS33" s="719"/>
      <c r="CT33" s="719"/>
      <c r="CU33" s="719"/>
      <c r="CV33" s="719"/>
      <c r="CW33" s="719"/>
      <c r="CX33" s="719"/>
      <c r="CY33" s="720"/>
      <c r="CZ33" s="688">
        <v>37.4</v>
      </c>
      <c r="DA33" s="717"/>
      <c r="DB33" s="717"/>
      <c r="DC33" s="721"/>
      <c r="DD33" s="692">
        <v>1005958</v>
      </c>
      <c r="DE33" s="719"/>
      <c r="DF33" s="719"/>
      <c r="DG33" s="719"/>
      <c r="DH33" s="719"/>
      <c r="DI33" s="719"/>
      <c r="DJ33" s="719"/>
      <c r="DK33" s="720"/>
      <c r="DL33" s="692">
        <v>867185</v>
      </c>
      <c r="DM33" s="719"/>
      <c r="DN33" s="719"/>
      <c r="DO33" s="719"/>
      <c r="DP33" s="719"/>
      <c r="DQ33" s="719"/>
      <c r="DR33" s="719"/>
      <c r="DS33" s="719"/>
      <c r="DT33" s="719"/>
      <c r="DU33" s="719"/>
      <c r="DV33" s="720"/>
      <c r="DW33" s="688">
        <v>54</v>
      </c>
      <c r="DX33" s="717"/>
      <c r="DY33" s="717"/>
      <c r="DZ33" s="717"/>
      <c r="EA33" s="717"/>
      <c r="EB33" s="717"/>
      <c r="EC33" s="718"/>
    </row>
    <row r="34" spans="2:133" ht="11.25" customHeight="1" x14ac:dyDescent="0.2">
      <c r="B34" s="680" t="s">
        <v>323</v>
      </c>
      <c r="C34" s="681"/>
      <c r="D34" s="681"/>
      <c r="E34" s="681"/>
      <c r="F34" s="681"/>
      <c r="G34" s="681"/>
      <c r="H34" s="681"/>
      <c r="I34" s="681"/>
      <c r="J34" s="681"/>
      <c r="K34" s="681"/>
      <c r="L34" s="681"/>
      <c r="M34" s="681"/>
      <c r="N34" s="681"/>
      <c r="O34" s="681"/>
      <c r="P34" s="681"/>
      <c r="Q34" s="682"/>
      <c r="R34" s="683">
        <v>34521</v>
      </c>
      <c r="S34" s="684"/>
      <c r="T34" s="684"/>
      <c r="U34" s="684"/>
      <c r="V34" s="684"/>
      <c r="W34" s="684"/>
      <c r="X34" s="684"/>
      <c r="Y34" s="685"/>
      <c r="Z34" s="686">
        <v>0.9</v>
      </c>
      <c r="AA34" s="686"/>
      <c r="AB34" s="686"/>
      <c r="AC34" s="686"/>
      <c r="AD34" s="687" t="s">
        <v>230</v>
      </c>
      <c r="AE34" s="687"/>
      <c r="AF34" s="687"/>
      <c r="AG34" s="687"/>
      <c r="AH34" s="687"/>
      <c r="AI34" s="687"/>
      <c r="AJ34" s="687"/>
      <c r="AK34" s="687"/>
      <c r="AL34" s="688" t="s">
        <v>230</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324</v>
      </c>
      <c r="CE34" s="699"/>
      <c r="CF34" s="699"/>
      <c r="CG34" s="699"/>
      <c r="CH34" s="699"/>
      <c r="CI34" s="699"/>
      <c r="CJ34" s="699"/>
      <c r="CK34" s="699"/>
      <c r="CL34" s="699"/>
      <c r="CM34" s="699"/>
      <c r="CN34" s="699"/>
      <c r="CO34" s="699"/>
      <c r="CP34" s="699"/>
      <c r="CQ34" s="700"/>
      <c r="CR34" s="683">
        <v>529440</v>
      </c>
      <c r="CS34" s="684"/>
      <c r="CT34" s="684"/>
      <c r="CU34" s="684"/>
      <c r="CV34" s="684"/>
      <c r="CW34" s="684"/>
      <c r="CX34" s="684"/>
      <c r="CY34" s="685"/>
      <c r="CZ34" s="688">
        <v>16.2</v>
      </c>
      <c r="DA34" s="717"/>
      <c r="DB34" s="717"/>
      <c r="DC34" s="721"/>
      <c r="DD34" s="692">
        <v>367461</v>
      </c>
      <c r="DE34" s="684"/>
      <c r="DF34" s="684"/>
      <c r="DG34" s="684"/>
      <c r="DH34" s="684"/>
      <c r="DI34" s="684"/>
      <c r="DJ34" s="684"/>
      <c r="DK34" s="685"/>
      <c r="DL34" s="692">
        <v>352971</v>
      </c>
      <c r="DM34" s="684"/>
      <c r="DN34" s="684"/>
      <c r="DO34" s="684"/>
      <c r="DP34" s="684"/>
      <c r="DQ34" s="684"/>
      <c r="DR34" s="684"/>
      <c r="DS34" s="684"/>
      <c r="DT34" s="684"/>
      <c r="DU34" s="684"/>
      <c r="DV34" s="685"/>
      <c r="DW34" s="688">
        <v>22</v>
      </c>
      <c r="DX34" s="717"/>
      <c r="DY34" s="717"/>
      <c r="DZ34" s="717"/>
      <c r="EA34" s="717"/>
      <c r="EB34" s="717"/>
      <c r="EC34" s="718"/>
    </row>
    <row r="35" spans="2:133" ht="11.25" customHeight="1" x14ac:dyDescent="0.2">
      <c r="B35" s="680" t="s">
        <v>325</v>
      </c>
      <c r="C35" s="681"/>
      <c r="D35" s="681"/>
      <c r="E35" s="681"/>
      <c r="F35" s="681"/>
      <c r="G35" s="681"/>
      <c r="H35" s="681"/>
      <c r="I35" s="681"/>
      <c r="J35" s="681"/>
      <c r="K35" s="681"/>
      <c r="L35" s="681"/>
      <c r="M35" s="681"/>
      <c r="N35" s="681"/>
      <c r="O35" s="681"/>
      <c r="P35" s="681"/>
      <c r="Q35" s="682"/>
      <c r="R35" s="683">
        <v>7974</v>
      </c>
      <c r="S35" s="684"/>
      <c r="T35" s="684"/>
      <c r="U35" s="684"/>
      <c r="V35" s="684"/>
      <c r="W35" s="684"/>
      <c r="X35" s="684"/>
      <c r="Y35" s="685"/>
      <c r="Z35" s="686">
        <v>0.2</v>
      </c>
      <c r="AA35" s="686"/>
      <c r="AB35" s="686"/>
      <c r="AC35" s="686"/>
      <c r="AD35" s="687" t="s">
        <v>230</v>
      </c>
      <c r="AE35" s="687"/>
      <c r="AF35" s="687"/>
      <c r="AG35" s="687"/>
      <c r="AH35" s="687"/>
      <c r="AI35" s="687"/>
      <c r="AJ35" s="687"/>
      <c r="AK35" s="687"/>
      <c r="AL35" s="688" t="s">
        <v>174</v>
      </c>
      <c r="AM35" s="689"/>
      <c r="AN35" s="689"/>
      <c r="AO35" s="690"/>
      <c r="AP35" s="235"/>
      <c r="AQ35" s="662" t="s">
        <v>326</v>
      </c>
      <c r="AR35" s="663"/>
      <c r="AS35" s="663"/>
      <c r="AT35" s="663"/>
      <c r="AU35" s="663"/>
      <c r="AV35" s="663"/>
      <c r="AW35" s="663"/>
      <c r="AX35" s="663"/>
      <c r="AY35" s="663"/>
      <c r="AZ35" s="663"/>
      <c r="BA35" s="663"/>
      <c r="BB35" s="663"/>
      <c r="BC35" s="663"/>
      <c r="BD35" s="663"/>
      <c r="BE35" s="663"/>
      <c r="BF35" s="664"/>
      <c r="BG35" s="662" t="s">
        <v>327</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328</v>
      </c>
      <c r="CE35" s="699"/>
      <c r="CF35" s="699"/>
      <c r="CG35" s="699"/>
      <c r="CH35" s="699"/>
      <c r="CI35" s="699"/>
      <c r="CJ35" s="699"/>
      <c r="CK35" s="699"/>
      <c r="CL35" s="699"/>
      <c r="CM35" s="699"/>
      <c r="CN35" s="699"/>
      <c r="CO35" s="699"/>
      <c r="CP35" s="699"/>
      <c r="CQ35" s="700"/>
      <c r="CR35" s="683">
        <v>57413</v>
      </c>
      <c r="CS35" s="719"/>
      <c r="CT35" s="719"/>
      <c r="CU35" s="719"/>
      <c r="CV35" s="719"/>
      <c r="CW35" s="719"/>
      <c r="CX35" s="719"/>
      <c r="CY35" s="720"/>
      <c r="CZ35" s="688">
        <v>1.8</v>
      </c>
      <c r="DA35" s="717"/>
      <c r="DB35" s="717"/>
      <c r="DC35" s="721"/>
      <c r="DD35" s="692">
        <v>49516</v>
      </c>
      <c r="DE35" s="719"/>
      <c r="DF35" s="719"/>
      <c r="DG35" s="719"/>
      <c r="DH35" s="719"/>
      <c r="DI35" s="719"/>
      <c r="DJ35" s="719"/>
      <c r="DK35" s="720"/>
      <c r="DL35" s="692">
        <v>49516</v>
      </c>
      <c r="DM35" s="719"/>
      <c r="DN35" s="719"/>
      <c r="DO35" s="719"/>
      <c r="DP35" s="719"/>
      <c r="DQ35" s="719"/>
      <c r="DR35" s="719"/>
      <c r="DS35" s="719"/>
      <c r="DT35" s="719"/>
      <c r="DU35" s="719"/>
      <c r="DV35" s="720"/>
      <c r="DW35" s="688">
        <v>3.1</v>
      </c>
      <c r="DX35" s="717"/>
      <c r="DY35" s="717"/>
      <c r="DZ35" s="717"/>
      <c r="EA35" s="717"/>
      <c r="EB35" s="717"/>
      <c r="EC35" s="718"/>
    </row>
    <row r="36" spans="2:133" ht="11.25" customHeight="1" x14ac:dyDescent="0.2">
      <c r="B36" s="680" t="s">
        <v>329</v>
      </c>
      <c r="C36" s="681"/>
      <c r="D36" s="681"/>
      <c r="E36" s="681"/>
      <c r="F36" s="681"/>
      <c r="G36" s="681"/>
      <c r="H36" s="681"/>
      <c r="I36" s="681"/>
      <c r="J36" s="681"/>
      <c r="K36" s="681"/>
      <c r="L36" s="681"/>
      <c r="M36" s="681"/>
      <c r="N36" s="681"/>
      <c r="O36" s="681"/>
      <c r="P36" s="681"/>
      <c r="Q36" s="682"/>
      <c r="R36" s="683">
        <v>786552</v>
      </c>
      <c r="S36" s="684"/>
      <c r="T36" s="684"/>
      <c r="U36" s="684"/>
      <c r="V36" s="684"/>
      <c r="W36" s="684"/>
      <c r="X36" s="684"/>
      <c r="Y36" s="685"/>
      <c r="Z36" s="686">
        <v>21.1</v>
      </c>
      <c r="AA36" s="686"/>
      <c r="AB36" s="686"/>
      <c r="AC36" s="686"/>
      <c r="AD36" s="687" t="s">
        <v>174</v>
      </c>
      <c r="AE36" s="687"/>
      <c r="AF36" s="687"/>
      <c r="AG36" s="687"/>
      <c r="AH36" s="687"/>
      <c r="AI36" s="687"/>
      <c r="AJ36" s="687"/>
      <c r="AK36" s="687"/>
      <c r="AL36" s="688" t="s">
        <v>174</v>
      </c>
      <c r="AM36" s="689"/>
      <c r="AN36" s="689"/>
      <c r="AO36" s="690"/>
      <c r="AP36" s="235"/>
      <c r="AQ36" s="757" t="s">
        <v>330</v>
      </c>
      <c r="AR36" s="758"/>
      <c r="AS36" s="758"/>
      <c r="AT36" s="758"/>
      <c r="AU36" s="758"/>
      <c r="AV36" s="758"/>
      <c r="AW36" s="758"/>
      <c r="AX36" s="758"/>
      <c r="AY36" s="759"/>
      <c r="AZ36" s="672">
        <v>350543</v>
      </c>
      <c r="BA36" s="673"/>
      <c r="BB36" s="673"/>
      <c r="BC36" s="673"/>
      <c r="BD36" s="673"/>
      <c r="BE36" s="673"/>
      <c r="BF36" s="760"/>
      <c r="BG36" s="694" t="s">
        <v>331</v>
      </c>
      <c r="BH36" s="695"/>
      <c r="BI36" s="695"/>
      <c r="BJ36" s="695"/>
      <c r="BK36" s="695"/>
      <c r="BL36" s="695"/>
      <c r="BM36" s="695"/>
      <c r="BN36" s="695"/>
      <c r="BO36" s="695"/>
      <c r="BP36" s="695"/>
      <c r="BQ36" s="695"/>
      <c r="BR36" s="695"/>
      <c r="BS36" s="695"/>
      <c r="BT36" s="695"/>
      <c r="BU36" s="696"/>
      <c r="BV36" s="672">
        <v>2916</v>
      </c>
      <c r="BW36" s="673"/>
      <c r="BX36" s="673"/>
      <c r="BY36" s="673"/>
      <c r="BZ36" s="673"/>
      <c r="CA36" s="673"/>
      <c r="CB36" s="760"/>
      <c r="CD36" s="698" t="s">
        <v>332</v>
      </c>
      <c r="CE36" s="699"/>
      <c r="CF36" s="699"/>
      <c r="CG36" s="699"/>
      <c r="CH36" s="699"/>
      <c r="CI36" s="699"/>
      <c r="CJ36" s="699"/>
      <c r="CK36" s="699"/>
      <c r="CL36" s="699"/>
      <c r="CM36" s="699"/>
      <c r="CN36" s="699"/>
      <c r="CO36" s="699"/>
      <c r="CP36" s="699"/>
      <c r="CQ36" s="700"/>
      <c r="CR36" s="683">
        <v>291563</v>
      </c>
      <c r="CS36" s="684"/>
      <c r="CT36" s="684"/>
      <c r="CU36" s="684"/>
      <c r="CV36" s="684"/>
      <c r="CW36" s="684"/>
      <c r="CX36" s="684"/>
      <c r="CY36" s="685"/>
      <c r="CZ36" s="688">
        <v>8.9</v>
      </c>
      <c r="DA36" s="717"/>
      <c r="DB36" s="717"/>
      <c r="DC36" s="721"/>
      <c r="DD36" s="692">
        <v>275662</v>
      </c>
      <c r="DE36" s="684"/>
      <c r="DF36" s="684"/>
      <c r="DG36" s="684"/>
      <c r="DH36" s="684"/>
      <c r="DI36" s="684"/>
      <c r="DJ36" s="684"/>
      <c r="DK36" s="685"/>
      <c r="DL36" s="692">
        <v>265973</v>
      </c>
      <c r="DM36" s="684"/>
      <c r="DN36" s="684"/>
      <c r="DO36" s="684"/>
      <c r="DP36" s="684"/>
      <c r="DQ36" s="684"/>
      <c r="DR36" s="684"/>
      <c r="DS36" s="684"/>
      <c r="DT36" s="684"/>
      <c r="DU36" s="684"/>
      <c r="DV36" s="685"/>
      <c r="DW36" s="688">
        <v>16.600000000000001</v>
      </c>
      <c r="DX36" s="717"/>
      <c r="DY36" s="717"/>
      <c r="DZ36" s="717"/>
      <c r="EA36" s="717"/>
      <c r="EB36" s="717"/>
      <c r="EC36" s="718"/>
    </row>
    <row r="37" spans="2:133" ht="11.25" customHeight="1" x14ac:dyDescent="0.2">
      <c r="B37" s="680" t="s">
        <v>333</v>
      </c>
      <c r="C37" s="681"/>
      <c r="D37" s="681"/>
      <c r="E37" s="681"/>
      <c r="F37" s="681"/>
      <c r="G37" s="681"/>
      <c r="H37" s="681"/>
      <c r="I37" s="681"/>
      <c r="J37" s="681"/>
      <c r="K37" s="681"/>
      <c r="L37" s="681"/>
      <c r="M37" s="681"/>
      <c r="N37" s="681"/>
      <c r="O37" s="681"/>
      <c r="P37" s="681"/>
      <c r="Q37" s="682"/>
      <c r="R37" s="683">
        <v>254885</v>
      </c>
      <c r="S37" s="684"/>
      <c r="T37" s="684"/>
      <c r="U37" s="684"/>
      <c r="V37" s="684"/>
      <c r="W37" s="684"/>
      <c r="X37" s="684"/>
      <c r="Y37" s="685"/>
      <c r="Z37" s="686">
        <v>6.8</v>
      </c>
      <c r="AA37" s="686"/>
      <c r="AB37" s="686"/>
      <c r="AC37" s="686"/>
      <c r="AD37" s="687" t="s">
        <v>128</v>
      </c>
      <c r="AE37" s="687"/>
      <c r="AF37" s="687"/>
      <c r="AG37" s="687"/>
      <c r="AH37" s="687"/>
      <c r="AI37" s="687"/>
      <c r="AJ37" s="687"/>
      <c r="AK37" s="687"/>
      <c r="AL37" s="688" t="s">
        <v>230</v>
      </c>
      <c r="AM37" s="689"/>
      <c r="AN37" s="689"/>
      <c r="AO37" s="690"/>
      <c r="AQ37" s="761" t="s">
        <v>334</v>
      </c>
      <c r="AR37" s="762"/>
      <c r="AS37" s="762"/>
      <c r="AT37" s="762"/>
      <c r="AU37" s="762"/>
      <c r="AV37" s="762"/>
      <c r="AW37" s="762"/>
      <c r="AX37" s="762"/>
      <c r="AY37" s="763"/>
      <c r="AZ37" s="683">
        <v>92061</v>
      </c>
      <c r="BA37" s="684"/>
      <c r="BB37" s="684"/>
      <c r="BC37" s="684"/>
      <c r="BD37" s="719"/>
      <c r="BE37" s="719"/>
      <c r="BF37" s="750"/>
      <c r="BG37" s="698" t="s">
        <v>335</v>
      </c>
      <c r="BH37" s="699"/>
      <c r="BI37" s="699"/>
      <c r="BJ37" s="699"/>
      <c r="BK37" s="699"/>
      <c r="BL37" s="699"/>
      <c r="BM37" s="699"/>
      <c r="BN37" s="699"/>
      <c r="BO37" s="699"/>
      <c r="BP37" s="699"/>
      <c r="BQ37" s="699"/>
      <c r="BR37" s="699"/>
      <c r="BS37" s="699"/>
      <c r="BT37" s="699"/>
      <c r="BU37" s="700"/>
      <c r="BV37" s="683">
        <v>-2981</v>
      </c>
      <c r="BW37" s="684"/>
      <c r="BX37" s="684"/>
      <c r="BY37" s="684"/>
      <c r="BZ37" s="684"/>
      <c r="CA37" s="684"/>
      <c r="CB37" s="693"/>
      <c r="CD37" s="698" t="s">
        <v>336</v>
      </c>
      <c r="CE37" s="699"/>
      <c r="CF37" s="699"/>
      <c r="CG37" s="699"/>
      <c r="CH37" s="699"/>
      <c r="CI37" s="699"/>
      <c r="CJ37" s="699"/>
      <c r="CK37" s="699"/>
      <c r="CL37" s="699"/>
      <c r="CM37" s="699"/>
      <c r="CN37" s="699"/>
      <c r="CO37" s="699"/>
      <c r="CP37" s="699"/>
      <c r="CQ37" s="700"/>
      <c r="CR37" s="683">
        <v>133537</v>
      </c>
      <c r="CS37" s="719"/>
      <c r="CT37" s="719"/>
      <c r="CU37" s="719"/>
      <c r="CV37" s="719"/>
      <c r="CW37" s="719"/>
      <c r="CX37" s="719"/>
      <c r="CY37" s="720"/>
      <c r="CZ37" s="688">
        <v>4.0999999999999996</v>
      </c>
      <c r="DA37" s="717"/>
      <c r="DB37" s="717"/>
      <c r="DC37" s="721"/>
      <c r="DD37" s="692">
        <v>133537</v>
      </c>
      <c r="DE37" s="719"/>
      <c r="DF37" s="719"/>
      <c r="DG37" s="719"/>
      <c r="DH37" s="719"/>
      <c r="DI37" s="719"/>
      <c r="DJ37" s="719"/>
      <c r="DK37" s="720"/>
      <c r="DL37" s="692">
        <v>124716</v>
      </c>
      <c r="DM37" s="719"/>
      <c r="DN37" s="719"/>
      <c r="DO37" s="719"/>
      <c r="DP37" s="719"/>
      <c r="DQ37" s="719"/>
      <c r="DR37" s="719"/>
      <c r="DS37" s="719"/>
      <c r="DT37" s="719"/>
      <c r="DU37" s="719"/>
      <c r="DV37" s="720"/>
      <c r="DW37" s="688">
        <v>7.8</v>
      </c>
      <c r="DX37" s="717"/>
      <c r="DY37" s="717"/>
      <c r="DZ37" s="717"/>
      <c r="EA37" s="717"/>
      <c r="EB37" s="717"/>
      <c r="EC37" s="718"/>
    </row>
    <row r="38" spans="2:133" ht="11.25" customHeight="1" x14ac:dyDescent="0.2">
      <c r="B38" s="680" t="s">
        <v>337</v>
      </c>
      <c r="C38" s="681"/>
      <c r="D38" s="681"/>
      <c r="E38" s="681"/>
      <c r="F38" s="681"/>
      <c r="G38" s="681"/>
      <c r="H38" s="681"/>
      <c r="I38" s="681"/>
      <c r="J38" s="681"/>
      <c r="K38" s="681"/>
      <c r="L38" s="681"/>
      <c r="M38" s="681"/>
      <c r="N38" s="681"/>
      <c r="O38" s="681"/>
      <c r="P38" s="681"/>
      <c r="Q38" s="682"/>
      <c r="R38" s="683">
        <v>148220</v>
      </c>
      <c r="S38" s="684"/>
      <c r="T38" s="684"/>
      <c r="U38" s="684"/>
      <c r="V38" s="684"/>
      <c r="W38" s="684"/>
      <c r="X38" s="684"/>
      <c r="Y38" s="685"/>
      <c r="Z38" s="686">
        <v>4</v>
      </c>
      <c r="AA38" s="686"/>
      <c r="AB38" s="686"/>
      <c r="AC38" s="686"/>
      <c r="AD38" s="687">
        <v>1714</v>
      </c>
      <c r="AE38" s="687"/>
      <c r="AF38" s="687"/>
      <c r="AG38" s="687"/>
      <c r="AH38" s="687"/>
      <c r="AI38" s="687"/>
      <c r="AJ38" s="687"/>
      <c r="AK38" s="687"/>
      <c r="AL38" s="688">
        <v>0.1</v>
      </c>
      <c r="AM38" s="689"/>
      <c r="AN38" s="689"/>
      <c r="AO38" s="690"/>
      <c r="AQ38" s="761" t="s">
        <v>338</v>
      </c>
      <c r="AR38" s="762"/>
      <c r="AS38" s="762"/>
      <c r="AT38" s="762"/>
      <c r="AU38" s="762"/>
      <c r="AV38" s="762"/>
      <c r="AW38" s="762"/>
      <c r="AX38" s="762"/>
      <c r="AY38" s="763"/>
      <c r="AZ38" s="683">
        <v>32078</v>
      </c>
      <c r="BA38" s="684"/>
      <c r="BB38" s="684"/>
      <c r="BC38" s="684"/>
      <c r="BD38" s="719"/>
      <c r="BE38" s="719"/>
      <c r="BF38" s="750"/>
      <c r="BG38" s="698" t="s">
        <v>339</v>
      </c>
      <c r="BH38" s="699"/>
      <c r="BI38" s="699"/>
      <c r="BJ38" s="699"/>
      <c r="BK38" s="699"/>
      <c r="BL38" s="699"/>
      <c r="BM38" s="699"/>
      <c r="BN38" s="699"/>
      <c r="BO38" s="699"/>
      <c r="BP38" s="699"/>
      <c r="BQ38" s="699"/>
      <c r="BR38" s="699"/>
      <c r="BS38" s="699"/>
      <c r="BT38" s="699"/>
      <c r="BU38" s="700"/>
      <c r="BV38" s="683">
        <v>345</v>
      </c>
      <c r="BW38" s="684"/>
      <c r="BX38" s="684"/>
      <c r="BY38" s="684"/>
      <c r="BZ38" s="684"/>
      <c r="CA38" s="684"/>
      <c r="CB38" s="693"/>
      <c r="CD38" s="698" t="s">
        <v>340</v>
      </c>
      <c r="CE38" s="699"/>
      <c r="CF38" s="699"/>
      <c r="CG38" s="699"/>
      <c r="CH38" s="699"/>
      <c r="CI38" s="699"/>
      <c r="CJ38" s="699"/>
      <c r="CK38" s="699"/>
      <c r="CL38" s="699"/>
      <c r="CM38" s="699"/>
      <c r="CN38" s="699"/>
      <c r="CO38" s="699"/>
      <c r="CP38" s="699"/>
      <c r="CQ38" s="700"/>
      <c r="CR38" s="683">
        <v>332641</v>
      </c>
      <c r="CS38" s="684"/>
      <c r="CT38" s="684"/>
      <c r="CU38" s="684"/>
      <c r="CV38" s="684"/>
      <c r="CW38" s="684"/>
      <c r="CX38" s="684"/>
      <c r="CY38" s="685"/>
      <c r="CZ38" s="688">
        <v>10.199999999999999</v>
      </c>
      <c r="DA38" s="717"/>
      <c r="DB38" s="717"/>
      <c r="DC38" s="721"/>
      <c r="DD38" s="692">
        <v>306721</v>
      </c>
      <c r="DE38" s="684"/>
      <c r="DF38" s="684"/>
      <c r="DG38" s="684"/>
      <c r="DH38" s="684"/>
      <c r="DI38" s="684"/>
      <c r="DJ38" s="684"/>
      <c r="DK38" s="685"/>
      <c r="DL38" s="692">
        <v>198125</v>
      </c>
      <c r="DM38" s="684"/>
      <c r="DN38" s="684"/>
      <c r="DO38" s="684"/>
      <c r="DP38" s="684"/>
      <c r="DQ38" s="684"/>
      <c r="DR38" s="684"/>
      <c r="DS38" s="684"/>
      <c r="DT38" s="684"/>
      <c r="DU38" s="684"/>
      <c r="DV38" s="685"/>
      <c r="DW38" s="688">
        <v>12.3</v>
      </c>
      <c r="DX38" s="717"/>
      <c r="DY38" s="717"/>
      <c r="DZ38" s="717"/>
      <c r="EA38" s="717"/>
      <c r="EB38" s="717"/>
      <c r="EC38" s="718"/>
    </row>
    <row r="39" spans="2:133" ht="11.25" customHeight="1" x14ac:dyDescent="0.2">
      <c r="B39" s="680" t="s">
        <v>341</v>
      </c>
      <c r="C39" s="681"/>
      <c r="D39" s="681"/>
      <c r="E39" s="681"/>
      <c r="F39" s="681"/>
      <c r="G39" s="681"/>
      <c r="H39" s="681"/>
      <c r="I39" s="681"/>
      <c r="J39" s="681"/>
      <c r="K39" s="681"/>
      <c r="L39" s="681"/>
      <c r="M39" s="681"/>
      <c r="N39" s="681"/>
      <c r="O39" s="681"/>
      <c r="P39" s="681"/>
      <c r="Q39" s="682"/>
      <c r="R39" s="683">
        <v>126495</v>
      </c>
      <c r="S39" s="684"/>
      <c r="T39" s="684"/>
      <c r="U39" s="684"/>
      <c r="V39" s="684"/>
      <c r="W39" s="684"/>
      <c r="X39" s="684"/>
      <c r="Y39" s="685"/>
      <c r="Z39" s="686">
        <v>3.4</v>
      </c>
      <c r="AA39" s="686"/>
      <c r="AB39" s="686"/>
      <c r="AC39" s="686"/>
      <c r="AD39" s="687" t="s">
        <v>128</v>
      </c>
      <c r="AE39" s="687"/>
      <c r="AF39" s="687"/>
      <c r="AG39" s="687"/>
      <c r="AH39" s="687"/>
      <c r="AI39" s="687"/>
      <c r="AJ39" s="687"/>
      <c r="AK39" s="687"/>
      <c r="AL39" s="688" t="s">
        <v>174</v>
      </c>
      <c r="AM39" s="689"/>
      <c r="AN39" s="689"/>
      <c r="AO39" s="690"/>
      <c r="AQ39" s="761" t="s">
        <v>342</v>
      </c>
      <c r="AR39" s="762"/>
      <c r="AS39" s="762"/>
      <c r="AT39" s="762"/>
      <c r="AU39" s="762"/>
      <c r="AV39" s="762"/>
      <c r="AW39" s="762"/>
      <c r="AX39" s="762"/>
      <c r="AY39" s="763"/>
      <c r="AZ39" s="683">
        <v>17902</v>
      </c>
      <c r="BA39" s="684"/>
      <c r="BB39" s="684"/>
      <c r="BC39" s="684"/>
      <c r="BD39" s="719"/>
      <c r="BE39" s="719"/>
      <c r="BF39" s="750"/>
      <c r="BG39" s="698" t="s">
        <v>343</v>
      </c>
      <c r="BH39" s="699"/>
      <c r="BI39" s="699"/>
      <c r="BJ39" s="699"/>
      <c r="BK39" s="699"/>
      <c r="BL39" s="699"/>
      <c r="BM39" s="699"/>
      <c r="BN39" s="699"/>
      <c r="BO39" s="699"/>
      <c r="BP39" s="699"/>
      <c r="BQ39" s="699"/>
      <c r="BR39" s="699"/>
      <c r="BS39" s="699"/>
      <c r="BT39" s="699"/>
      <c r="BU39" s="700"/>
      <c r="BV39" s="683">
        <v>494</v>
      </c>
      <c r="BW39" s="684"/>
      <c r="BX39" s="684"/>
      <c r="BY39" s="684"/>
      <c r="BZ39" s="684"/>
      <c r="CA39" s="684"/>
      <c r="CB39" s="693"/>
      <c r="CD39" s="698" t="s">
        <v>344</v>
      </c>
      <c r="CE39" s="699"/>
      <c r="CF39" s="699"/>
      <c r="CG39" s="699"/>
      <c r="CH39" s="699"/>
      <c r="CI39" s="699"/>
      <c r="CJ39" s="699"/>
      <c r="CK39" s="699"/>
      <c r="CL39" s="699"/>
      <c r="CM39" s="699"/>
      <c r="CN39" s="699"/>
      <c r="CO39" s="699"/>
      <c r="CP39" s="699"/>
      <c r="CQ39" s="700"/>
      <c r="CR39" s="683">
        <v>14677</v>
      </c>
      <c r="CS39" s="719"/>
      <c r="CT39" s="719"/>
      <c r="CU39" s="719"/>
      <c r="CV39" s="719"/>
      <c r="CW39" s="719"/>
      <c r="CX39" s="719"/>
      <c r="CY39" s="720"/>
      <c r="CZ39" s="688">
        <v>0.4</v>
      </c>
      <c r="DA39" s="717"/>
      <c r="DB39" s="717"/>
      <c r="DC39" s="721"/>
      <c r="DD39" s="692">
        <v>5998</v>
      </c>
      <c r="DE39" s="719"/>
      <c r="DF39" s="719"/>
      <c r="DG39" s="719"/>
      <c r="DH39" s="719"/>
      <c r="DI39" s="719"/>
      <c r="DJ39" s="719"/>
      <c r="DK39" s="720"/>
      <c r="DL39" s="692" t="s">
        <v>230</v>
      </c>
      <c r="DM39" s="719"/>
      <c r="DN39" s="719"/>
      <c r="DO39" s="719"/>
      <c r="DP39" s="719"/>
      <c r="DQ39" s="719"/>
      <c r="DR39" s="719"/>
      <c r="DS39" s="719"/>
      <c r="DT39" s="719"/>
      <c r="DU39" s="719"/>
      <c r="DV39" s="720"/>
      <c r="DW39" s="688" t="s">
        <v>230</v>
      </c>
      <c r="DX39" s="717"/>
      <c r="DY39" s="717"/>
      <c r="DZ39" s="717"/>
      <c r="EA39" s="717"/>
      <c r="EB39" s="717"/>
      <c r="EC39" s="718"/>
    </row>
    <row r="40" spans="2:133" ht="11.25" customHeight="1" x14ac:dyDescent="0.2">
      <c r="B40" s="680" t="s">
        <v>345</v>
      </c>
      <c r="C40" s="681"/>
      <c r="D40" s="681"/>
      <c r="E40" s="681"/>
      <c r="F40" s="681"/>
      <c r="G40" s="681"/>
      <c r="H40" s="681"/>
      <c r="I40" s="681"/>
      <c r="J40" s="681"/>
      <c r="K40" s="681"/>
      <c r="L40" s="681"/>
      <c r="M40" s="681"/>
      <c r="N40" s="681"/>
      <c r="O40" s="681"/>
      <c r="P40" s="681"/>
      <c r="Q40" s="682"/>
      <c r="R40" s="683" t="s">
        <v>174</v>
      </c>
      <c r="S40" s="684"/>
      <c r="T40" s="684"/>
      <c r="U40" s="684"/>
      <c r="V40" s="684"/>
      <c r="W40" s="684"/>
      <c r="X40" s="684"/>
      <c r="Y40" s="685"/>
      <c r="Z40" s="686" t="s">
        <v>230</v>
      </c>
      <c r="AA40" s="686"/>
      <c r="AB40" s="686"/>
      <c r="AC40" s="686"/>
      <c r="AD40" s="687" t="s">
        <v>174</v>
      </c>
      <c r="AE40" s="687"/>
      <c r="AF40" s="687"/>
      <c r="AG40" s="687"/>
      <c r="AH40" s="687"/>
      <c r="AI40" s="687"/>
      <c r="AJ40" s="687"/>
      <c r="AK40" s="687"/>
      <c r="AL40" s="688" t="s">
        <v>174</v>
      </c>
      <c r="AM40" s="689"/>
      <c r="AN40" s="689"/>
      <c r="AO40" s="690"/>
      <c r="AQ40" s="761" t="s">
        <v>346</v>
      </c>
      <c r="AR40" s="762"/>
      <c r="AS40" s="762"/>
      <c r="AT40" s="762"/>
      <c r="AU40" s="762"/>
      <c r="AV40" s="762"/>
      <c r="AW40" s="762"/>
      <c r="AX40" s="762"/>
      <c r="AY40" s="763"/>
      <c r="AZ40" s="683">
        <v>6406</v>
      </c>
      <c r="BA40" s="684"/>
      <c r="BB40" s="684"/>
      <c r="BC40" s="684"/>
      <c r="BD40" s="719"/>
      <c r="BE40" s="719"/>
      <c r="BF40" s="750"/>
      <c r="BG40" s="764" t="s">
        <v>347</v>
      </c>
      <c r="BH40" s="765"/>
      <c r="BI40" s="765"/>
      <c r="BJ40" s="765"/>
      <c r="BK40" s="765"/>
      <c r="BL40" s="236"/>
      <c r="BM40" s="699" t="s">
        <v>348</v>
      </c>
      <c r="BN40" s="699"/>
      <c r="BO40" s="699"/>
      <c r="BP40" s="699"/>
      <c r="BQ40" s="699"/>
      <c r="BR40" s="699"/>
      <c r="BS40" s="699"/>
      <c r="BT40" s="699"/>
      <c r="BU40" s="700"/>
      <c r="BV40" s="683">
        <v>84</v>
      </c>
      <c r="BW40" s="684"/>
      <c r="BX40" s="684"/>
      <c r="BY40" s="684"/>
      <c r="BZ40" s="684"/>
      <c r="CA40" s="684"/>
      <c r="CB40" s="693"/>
      <c r="CD40" s="698" t="s">
        <v>349</v>
      </c>
      <c r="CE40" s="699"/>
      <c r="CF40" s="699"/>
      <c r="CG40" s="699"/>
      <c r="CH40" s="699"/>
      <c r="CI40" s="699"/>
      <c r="CJ40" s="699"/>
      <c r="CK40" s="699"/>
      <c r="CL40" s="699"/>
      <c r="CM40" s="699"/>
      <c r="CN40" s="699"/>
      <c r="CO40" s="699"/>
      <c r="CP40" s="699"/>
      <c r="CQ40" s="700"/>
      <c r="CR40" s="683">
        <v>600</v>
      </c>
      <c r="CS40" s="684"/>
      <c r="CT40" s="684"/>
      <c r="CU40" s="684"/>
      <c r="CV40" s="684"/>
      <c r="CW40" s="684"/>
      <c r="CX40" s="684"/>
      <c r="CY40" s="685"/>
      <c r="CZ40" s="688">
        <v>0</v>
      </c>
      <c r="DA40" s="717"/>
      <c r="DB40" s="717"/>
      <c r="DC40" s="721"/>
      <c r="DD40" s="692">
        <v>600</v>
      </c>
      <c r="DE40" s="684"/>
      <c r="DF40" s="684"/>
      <c r="DG40" s="684"/>
      <c r="DH40" s="684"/>
      <c r="DI40" s="684"/>
      <c r="DJ40" s="684"/>
      <c r="DK40" s="685"/>
      <c r="DL40" s="692">
        <v>600</v>
      </c>
      <c r="DM40" s="684"/>
      <c r="DN40" s="684"/>
      <c r="DO40" s="684"/>
      <c r="DP40" s="684"/>
      <c r="DQ40" s="684"/>
      <c r="DR40" s="684"/>
      <c r="DS40" s="684"/>
      <c r="DT40" s="684"/>
      <c r="DU40" s="684"/>
      <c r="DV40" s="685"/>
      <c r="DW40" s="688">
        <v>0</v>
      </c>
      <c r="DX40" s="717"/>
      <c r="DY40" s="717"/>
      <c r="DZ40" s="717"/>
      <c r="EA40" s="717"/>
      <c r="EB40" s="717"/>
      <c r="EC40" s="718"/>
    </row>
    <row r="41" spans="2:133" ht="11.25" customHeight="1" x14ac:dyDescent="0.2">
      <c r="B41" s="680" t="s">
        <v>350</v>
      </c>
      <c r="C41" s="681"/>
      <c r="D41" s="681"/>
      <c r="E41" s="681"/>
      <c r="F41" s="681"/>
      <c r="G41" s="681"/>
      <c r="H41" s="681"/>
      <c r="I41" s="681"/>
      <c r="J41" s="681"/>
      <c r="K41" s="681"/>
      <c r="L41" s="681"/>
      <c r="M41" s="681"/>
      <c r="N41" s="681"/>
      <c r="O41" s="681"/>
      <c r="P41" s="681"/>
      <c r="Q41" s="682"/>
      <c r="R41" s="683">
        <v>42195</v>
      </c>
      <c r="S41" s="684"/>
      <c r="T41" s="684"/>
      <c r="U41" s="684"/>
      <c r="V41" s="684"/>
      <c r="W41" s="684"/>
      <c r="X41" s="684"/>
      <c r="Y41" s="685"/>
      <c r="Z41" s="686">
        <v>1.1000000000000001</v>
      </c>
      <c r="AA41" s="686"/>
      <c r="AB41" s="686"/>
      <c r="AC41" s="686"/>
      <c r="AD41" s="687" t="s">
        <v>128</v>
      </c>
      <c r="AE41" s="687"/>
      <c r="AF41" s="687"/>
      <c r="AG41" s="687"/>
      <c r="AH41" s="687"/>
      <c r="AI41" s="687"/>
      <c r="AJ41" s="687"/>
      <c r="AK41" s="687"/>
      <c r="AL41" s="688" t="s">
        <v>230</v>
      </c>
      <c r="AM41" s="689"/>
      <c r="AN41" s="689"/>
      <c r="AO41" s="690"/>
      <c r="AQ41" s="761" t="s">
        <v>351</v>
      </c>
      <c r="AR41" s="762"/>
      <c r="AS41" s="762"/>
      <c r="AT41" s="762"/>
      <c r="AU41" s="762"/>
      <c r="AV41" s="762"/>
      <c r="AW41" s="762"/>
      <c r="AX41" s="762"/>
      <c r="AY41" s="763"/>
      <c r="AZ41" s="683">
        <v>47996</v>
      </c>
      <c r="BA41" s="684"/>
      <c r="BB41" s="684"/>
      <c r="BC41" s="684"/>
      <c r="BD41" s="719"/>
      <c r="BE41" s="719"/>
      <c r="BF41" s="750"/>
      <c r="BG41" s="764"/>
      <c r="BH41" s="765"/>
      <c r="BI41" s="765"/>
      <c r="BJ41" s="765"/>
      <c r="BK41" s="765"/>
      <c r="BL41" s="236"/>
      <c r="BM41" s="699" t="s">
        <v>352</v>
      </c>
      <c r="BN41" s="699"/>
      <c r="BO41" s="699"/>
      <c r="BP41" s="699"/>
      <c r="BQ41" s="699"/>
      <c r="BR41" s="699"/>
      <c r="BS41" s="699"/>
      <c r="BT41" s="699"/>
      <c r="BU41" s="700"/>
      <c r="BV41" s="683" t="s">
        <v>174</v>
      </c>
      <c r="BW41" s="684"/>
      <c r="BX41" s="684"/>
      <c r="BY41" s="684"/>
      <c r="BZ41" s="684"/>
      <c r="CA41" s="684"/>
      <c r="CB41" s="693"/>
      <c r="CD41" s="698" t="s">
        <v>353</v>
      </c>
      <c r="CE41" s="699"/>
      <c r="CF41" s="699"/>
      <c r="CG41" s="699"/>
      <c r="CH41" s="699"/>
      <c r="CI41" s="699"/>
      <c r="CJ41" s="699"/>
      <c r="CK41" s="699"/>
      <c r="CL41" s="699"/>
      <c r="CM41" s="699"/>
      <c r="CN41" s="699"/>
      <c r="CO41" s="699"/>
      <c r="CP41" s="699"/>
      <c r="CQ41" s="700"/>
      <c r="CR41" s="683" t="s">
        <v>128</v>
      </c>
      <c r="CS41" s="719"/>
      <c r="CT41" s="719"/>
      <c r="CU41" s="719"/>
      <c r="CV41" s="719"/>
      <c r="CW41" s="719"/>
      <c r="CX41" s="719"/>
      <c r="CY41" s="720"/>
      <c r="CZ41" s="688" t="s">
        <v>230</v>
      </c>
      <c r="DA41" s="717"/>
      <c r="DB41" s="717"/>
      <c r="DC41" s="721"/>
      <c r="DD41" s="692" t="s">
        <v>230</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2">
      <c r="B42" s="733" t="s">
        <v>354</v>
      </c>
      <c r="C42" s="734"/>
      <c r="D42" s="734"/>
      <c r="E42" s="734"/>
      <c r="F42" s="734"/>
      <c r="G42" s="734"/>
      <c r="H42" s="734"/>
      <c r="I42" s="734"/>
      <c r="J42" s="734"/>
      <c r="K42" s="734"/>
      <c r="L42" s="734"/>
      <c r="M42" s="734"/>
      <c r="N42" s="734"/>
      <c r="O42" s="734"/>
      <c r="P42" s="734"/>
      <c r="Q42" s="735"/>
      <c r="R42" s="768">
        <v>3729581</v>
      </c>
      <c r="S42" s="769"/>
      <c r="T42" s="769"/>
      <c r="U42" s="769"/>
      <c r="V42" s="769"/>
      <c r="W42" s="769"/>
      <c r="X42" s="769"/>
      <c r="Y42" s="777"/>
      <c r="Z42" s="778">
        <v>100</v>
      </c>
      <c r="AA42" s="778"/>
      <c r="AB42" s="778"/>
      <c r="AC42" s="778"/>
      <c r="AD42" s="779">
        <v>1562298</v>
      </c>
      <c r="AE42" s="779"/>
      <c r="AF42" s="779"/>
      <c r="AG42" s="779"/>
      <c r="AH42" s="779"/>
      <c r="AI42" s="779"/>
      <c r="AJ42" s="779"/>
      <c r="AK42" s="779"/>
      <c r="AL42" s="780">
        <v>100</v>
      </c>
      <c r="AM42" s="755"/>
      <c r="AN42" s="755"/>
      <c r="AO42" s="781"/>
      <c r="AQ42" s="782" t="s">
        <v>355</v>
      </c>
      <c r="AR42" s="783"/>
      <c r="AS42" s="783"/>
      <c r="AT42" s="783"/>
      <c r="AU42" s="783"/>
      <c r="AV42" s="783"/>
      <c r="AW42" s="783"/>
      <c r="AX42" s="783"/>
      <c r="AY42" s="784"/>
      <c r="AZ42" s="768">
        <v>154100</v>
      </c>
      <c r="BA42" s="769"/>
      <c r="BB42" s="769"/>
      <c r="BC42" s="769"/>
      <c r="BD42" s="754"/>
      <c r="BE42" s="754"/>
      <c r="BF42" s="756"/>
      <c r="BG42" s="766"/>
      <c r="BH42" s="767"/>
      <c r="BI42" s="767"/>
      <c r="BJ42" s="767"/>
      <c r="BK42" s="767"/>
      <c r="BL42" s="237"/>
      <c r="BM42" s="709" t="s">
        <v>356</v>
      </c>
      <c r="BN42" s="709"/>
      <c r="BO42" s="709"/>
      <c r="BP42" s="709"/>
      <c r="BQ42" s="709"/>
      <c r="BR42" s="709"/>
      <c r="BS42" s="709"/>
      <c r="BT42" s="709"/>
      <c r="BU42" s="710"/>
      <c r="BV42" s="768">
        <v>451</v>
      </c>
      <c r="BW42" s="769"/>
      <c r="BX42" s="769"/>
      <c r="BY42" s="769"/>
      <c r="BZ42" s="769"/>
      <c r="CA42" s="769"/>
      <c r="CB42" s="776"/>
      <c r="CD42" s="680" t="s">
        <v>357</v>
      </c>
      <c r="CE42" s="681"/>
      <c r="CF42" s="681"/>
      <c r="CG42" s="681"/>
      <c r="CH42" s="681"/>
      <c r="CI42" s="681"/>
      <c r="CJ42" s="681"/>
      <c r="CK42" s="681"/>
      <c r="CL42" s="681"/>
      <c r="CM42" s="681"/>
      <c r="CN42" s="681"/>
      <c r="CO42" s="681"/>
      <c r="CP42" s="681"/>
      <c r="CQ42" s="682"/>
      <c r="CR42" s="683">
        <v>1166879</v>
      </c>
      <c r="CS42" s="684"/>
      <c r="CT42" s="684"/>
      <c r="CU42" s="684"/>
      <c r="CV42" s="684"/>
      <c r="CW42" s="684"/>
      <c r="CX42" s="684"/>
      <c r="CY42" s="685"/>
      <c r="CZ42" s="688">
        <v>35.6</v>
      </c>
      <c r="DA42" s="689"/>
      <c r="DB42" s="689"/>
      <c r="DC42" s="701"/>
      <c r="DD42" s="692">
        <v>244332</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2">
      <c r="BV43" s="238"/>
      <c r="BW43" s="238"/>
      <c r="BX43" s="238"/>
      <c r="BY43" s="238"/>
      <c r="BZ43" s="238"/>
      <c r="CA43" s="238"/>
      <c r="CB43" s="238"/>
      <c r="CD43" s="680" t="s">
        <v>358</v>
      </c>
      <c r="CE43" s="681"/>
      <c r="CF43" s="681"/>
      <c r="CG43" s="681"/>
      <c r="CH43" s="681"/>
      <c r="CI43" s="681"/>
      <c r="CJ43" s="681"/>
      <c r="CK43" s="681"/>
      <c r="CL43" s="681"/>
      <c r="CM43" s="681"/>
      <c r="CN43" s="681"/>
      <c r="CO43" s="681"/>
      <c r="CP43" s="681"/>
      <c r="CQ43" s="682"/>
      <c r="CR43" s="683">
        <v>3745</v>
      </c>
      <c r="CS43" s="719"/>
      <c r="CT43" s="719"/>
      <c r="CU43" s="719"/>
      <c r="CV43" s="719"/>
      <c r="CW43" s="719"/>
      <c r="CX43" s="719"/>
      <c r="CY43" s="720"/>
      <c r="CZ43" s="688">
        <v>0.1</v>
      </c>
      <c r="DA43" s="717"/>
      <c r="DB43" s="717"/>
      <c r="DC43" s="721"/>
      <c r="DD43" s="692">
        <v>3745</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2">
      <c r="CD44" s="795" t="s">
        <v>306</v>
      </c>
      <c r="CE44" s="796"/>
      <c r="CF44" s="680" t="s">
        <v>359</v>
      </c>
      <c r="CG44" s="681"/>
      <c r="CH44" s="681"/>
      <c r="CI44" s="681"/>
      <c r="CJ44" s="681"/>
      <c r="CK44" s="681"/>
      <c r="CL44" s="681"/>
      <c r="CM44" s="681"/>
      <c r="CN44" s="681"/>
      <c r="CO44" s="681"/>
      <c r="CP44" s="681"/>
      <c r="CQ44" s="682"/>
      <c r="CR44" s="683">
        <v>1106973</v>
      </c>
      <c r="CS44" s="684"/>
      <c r="CT44" s="684"/>
      <c r="CU44" s="684"/>
      <c r="CV44" s="684"/>
      <c r="CW44" s="684"/>
      <c r="CX44" s="684"/>
      <c r="CY44" s="685"/>
      <c r="CZ44" s="688">
        <v>33.799999999999997</v>
      </c>
      <c r="DA44" s="689"/>
      <c r="DB44" s="689"/>
      <c r="DC44" s="701"/>
      <c r="DD44" s="692">
        <v>191393</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2">
      <c r="CD45" s="797"/>
      <c r="CE45" s="798"/>
      <c r="CF45" s="680" t="s">
        <v>360</v>
      </c>
      <c r="CG45" s="681"/>
      <c r="CH45" s="681"/>
      <c r="CI45" s="681"/>
      <c r="CJ45" s="681"/>
      <c r="CK45" s="681"/>
      <c r="CL45" s="681"/>
      <c r="CM45" s="681"/>
      <c r="CN45" s="681"/>
      <c r="CO45" s="681"/>
      <c r="CP45" s="681"/>
      <c r="CQ45" s="682"/>
      <c r="CR45" s="683">
        <v>679327</v>
      </c>
      <c r="CS45" s="719"/>
      <c r="CT45" s="719"/>
      <c r="CU45" s="719"/>
      <c r="CV45" s="719"/>
      <c r="CW45" s="719"/>
      <c r="CX45" s="719"/>
      <c r="CY45" s="720"/>
      <c r="CZ45" s="688">
        <v>20.7</v>
      </c>
      <c r="DA45" s="717"/>
      <c r="DB45" s="717"/>
      <c r="DC45" s="721"/>
      <c r="DD45" s="692">
        <v>20113</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2">
      <c r="B46" s="230" t="s">
        <v>361</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362</v>
      </c>
      <c r="CG46" s="681"/>
      <c r="CH46" s="681"/>
      <c r="CI46" s="681"/>
      <c r="CJ46" s="681"/>
      <c r="CK46" s="681"/>
      <c r="CL46" s="681"/>
      <c r="CM46" s="681"/>
      <c r="CN46" s="681"/>
      <c r="CO46" s="681"/>
      <c r="CP46" s="681"/>
      <c r="CQ46" s="682"/>
      <c r="CR46" s="683">
        <v>374635</v>
      </c>
      <c r="CS46" s="684"/>
      <c r="CT46" s="684"/>
      <c r="CU46" s="684"/>
      <c r="CV46" s="684"/>
      <c r="CW46" s="684"/>
      <c r="CX46" s="684"/>
      <c r="CY46" s="685"/>
      <c r="CZ46" s="688">
        <v>11.4</v>
      </c>
      <c r="DA46" s="689"/>
      <c r="DB46" s="689"/>
      <c r="DC46" s="701"/>
      <c r="DD46" s="692">
        <v>165069</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2">
      <c r="B47" s="240" t="s">
        <v>363</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364</v>
      </c>
      <c r="CG47" s="681"/>
      <c r="CH47" s="681"/>
      <c r="CI47" s="681"/>
      <c r="CJ47" s="681"/>
      <c r="CK47" s="681"/>
      <c r="CL47" s="681"/>
      <c r="CM47" s="681"/>
      <c r="CN47" s="681"/>
      <c r="CO47" s="681"/>
      <c r="CP47" s="681"/>
      <c r="CQ47" s="682"/>
      <c r="CR47" s="683">
        <v>59906</v>
      </c>
      <c r="CS47" s="719"/>
      <c r="CT47" s="719"/>
      <c r="CU47" s="719"/>
      <c r="CV47" s="719"/>
      <c r="CW47" s="719"/>
      <c r="CX47" s="719"/>
      <c r="CY47" s="720"/>
      <c r="CZ47" s="688">
        <v>1.8</v>
      </c>
      <c r="DA47" s="717"/>
      <c r="DB47" s="717"/>
      <c r="DC47" s="721"/>
      <c r="DD47" s="692">
        <v>52939</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ht="11" x14ac:dyDescent="0.2">
      <c r="B48" s="241" t="s">
        <v>365</v>
      </c>
      <c r="CD48" s="799"/>
      <c r="CE48" s="800"/>
      <c r="CF48" s="680" t="s">
        <v>366</v>
      </c>
      <c r="CG48" s="681"/>
      <c r="CH48" s="681"/>
      <c r="CI48" s="681"/>
      <c r="CJ48" s="681"/>
      <c r="CK48" s="681"/>
      <c r="CL48" s="681"/>
      <c r="CM48" s="681"/>
      <c r="CN48" s="681"/>
      <c r="CO48" s="681"/>
      <c r="CP48" s="681"/>
      <c r="CQ48" s="682"/>
      <c r="CR48" s="683" t="s">
        <v>174</v>
      </c>
      <c r="CS48" s="684"/>
      <c r="CT48" s="684"/>
      <c r="CU48" s="684"/>
      <c r="CV48" s="684"/>
      <c r="CW48" s="684"/>
      <c r="CX48" s="684"/>
      <c r="CY48" s="685"/>
      <c r="CZ48" s="688" t="s">
        <v>128</v>
      </c>
      <c r="DA48" s="689"/>
      <c r="DB48" s="689"/>
      <c r="DC48" s="701"/>
      <c r="DD48" s="692" t="s">
        <v>128</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2">
      <c r="CD49" s="733" t="s">
        <v>367</v>
      </c>
      <c r="CE49" s="734"/>
      <c r="CF49" s="734"/>
      <c r="CG49" s="734"/>
      <c r="CH49" s="734"/>
      <c r="CI49" s="734"/>
      <c r="CJ49" s="734"/>
      <c r="CK49" s="734"/>
      <c r="CL49" s="734"/>
      <c r="CM49" s="734"/>
      <c r="CN49" s="734"/>
      <c r="CO49" s="734"/>
      <c r="CP49" s="734"/>
      <c r="CQ49" s="735"/>
      <c r="CR49" s="768">
        <v>3276068</v>
      </c>
      <c r="CS49" s="754"/>
      <c r="CT49" s="754"/>
      <c r="CU49" s="754"/>
      <c r="CV49" s="754"/>
      <c r="CW49" s="754"/>
      <c r="CX49" s="754"/>
      <c r="CY49" s="785"/>
      <c r="CZ49" s="780">
        <v>100</v>
      </c>
      <c r="DA49" s="786"/>
      <c r="DB49" s="786"/>
      <c r="DC49" s="787"/>
      <c r="DD49" s="788">
        <v>1998589</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C3hfwaLmWQqJ01IW5YGHDh/DnfptdW3Dl6pJLiZRBE3P5bmHkr8uKuOLXp1bD/7QAmlsI6v6jrB0I9pelYyW4g==" saltValue="i4Zz96Cyae84R4OGM6y8v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election activeCell="AP37" sqref="AP37:AT37"/>
    </sheetView>
  </sheetViews>
  <sheetFormatPr defaultColWidth="0" defaultRowHeight="13" zeroHeight="1" x14ac:dyDescent="0.2"/>
  <cols>
    <col min="1" max="130" width="2.7265625" style="290" customWidth="1"/>
    <col min="131" max="131" width="1.63281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369</v>
      </c>
      <c r="DK2" s="831"/>
      <c r="DL2" s="831"/>
      <c r="DM2" s="831"/>
      <c r="DN2" s="831"/>
      <c r="DO2" s="832"/>
      <c r="DP2" s="250"/>
      <c r="DQ2" s="830" t="s">
        <v>370</v>
      </c>
      <c r="DR2" s="831"/>
      <c r="DS2" s="831"/>
      <c r="DT2" s="831"/>
      <c r="DU2" s="831"/>
      <c r="DV2" s="831"/>
      <c r="DW2" s="831"/>
      <c r="DX2" s="831"/>
      <c r="DY2" s="831"/>
      <c r="DZ2" s="832"/>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833" t="s">
        <v>371</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824" t="s">
        <v>373</v>
      </c>
      <c r="B5" s="825"/>
      <c r="C5" s="825"/>
      <c r="D5" s="825"/>
      <c r="E5" s="825"/>
      <c r="F5" s="825"/>
      <c r="G5" s="825"/>
      <c r="H5" s="825"/>
      <c r="I5" s="825"/>
      <c r="J5" s="825"/>
      <c r="K5" s="825"/>
      <c r="L5" s="825"/>
      <c r="M5" s="825"/>
      <c r="N5" s="825"/>
      <c r="O5" s="825"/>
      <c r="P5" s="826"/>
      <c r="Q5" s="801" t="s">
        <v>374</v>
      </c>
      <c r="R5" s="802"/>
      <c r="S5" s="802"/>
      <c r="T5" s="802"/>
      <c r="U5" s="803"/>
      <c r="V5" s="801" t="s">
        <v>375</v>
      </c>
      <c r="W5" s="802"/>
      <c r="X5" s="802"/>
      <c r="Y5" s="802"/>
      <c r="Z5" s="803"/>
      <c r="AA5" s="801" t="s">
        <v>376</v>
      </c>
      <c r="AB5" s="802"/>
      <c r="AC5" s="802"/>
      <c r="AD5" s="802"/>
      <c r="AE5" s="802"/>
      <c r="AF5" s="834" t="s">
        <v>377</v>
      </c>
      <c r="AG5" s="802"/>
      <c r="AH5" s="802"/>
      <c r="AI5" s="802"/>
      <c r="AJ5" s="813"/>
      <c r="AK5" s="802" t="s">
        <v>378</v>
      </c>
      <c r="AL5" s="802"/>
      <c r="AM5" s="802"/>
      <c r="AN5" s="802"/>
      <c r="AO5" s="803"/>
      <c r="AP5" s="801" t="s">
        <v>379</v>
      </c>
      <c r="AQ5" s="802"/>
      <c r="AR5" s="802"/>
      <c r="AS5" s="802"/>
      <c r="AT5" s="803"/>
      <c r="AU5" s="801" t="s">
        <v>380</v>
      </c>
      <c r="AV5" s="802"/>
      <c r="AW5" s="802"/>
      <c r="AX5" s="802"/>
      <c r="AY5" s="813"/>
      <c r="AZ5" s="257"/>
      <c r="BA5" s="257"/>
      <c r="BB5" s="257"/>
      <c r="BC5" s="257"/>
      <c r="BD5" s="257"/>
      <c r="BE5" s="258"/>
      <c r="BF5" s="258"/>
      <c r="BG5" s="258"/>
      <c r="BH5" s="258"/>
      <c r="BI5" s="258"/>
      <c r="BJ5" s="258"/>
      <c r="BK5" s="258"/>
      <c r="BL5" s="258"/>
      <c r="BM5" s="258"/>
      <c r="BN5" s="258"/>
      <c r="BO5" s="258"/>
      <c r="BP5" s="258"/>
      <c r="BQ5" s="824" t="s">
        <v>381</v>
      </c>
      <c r="BR5" s="825"/>
      <c r="BS5" s="825"/>
      <c r="BT5" s="825"/>
      <c r="BU5" s="825"/>
      <c r="BV5" s="825"/>
      <c r="BW5" s="825"/>
      <c r="BX5" s="825"/>
      <c r="BY5" s="825"/>
      <c r="BZ5" s="825"/>
      <c r="CA5" s="825"/>
      <c r="CB5" s="825"/>
      <c r="CC5" s="825"/>
      <c r="CD5" s="825"/>
      <c r="CE5" s="825"/>
      <c r="CF5" s="825"/>
      <c r="CG5" s="826"/>
      <c r="CH5" s="801" t="s">
        <v>382</v>
      </c>
      <c r="CI5" s="802"/>
      <c r="CJ5" s="802"/>
      <c r="CK5" s="802"/>
      <c r="CL5" s="803"/>
      <c r="CM5" s="801" t="s">
        <v>383</v>
      </c>
      <c r="CN5" s="802"/>
      <c r="CO5" s="802"/>
      <c r="CP5" s="802"/>
      <c r="CQ5" s="803"/>
      <c r="CR5" s="801" t="s">
        <v>384</v>
      </c>
      <c r="CS5" s="802"/>
      <c r="CT5" s="802"/>
      <c r="CU5" s="802"/>
      <c r="CV5" s="803"/>
      <c r="CW5" s="801" t="s">
        <v>385</v>
      </c>
      <c r="CX5" s="802"/>
      <c r="CY5" s="802"/>
      <c r="CZ5" s="802"/>
      <c r="DA5" s="803"/>
      <c r="DB5" s="801" t="s">
        <v>386</v>
      </c>
      <c r="DC5" s="802"/>
      <c r="DD5" s="802"/>
      <c r="DE5" s="802"/>
      <c r="DF5" s="803"/>
      <c r="DG5" s="807" t="s">
        <v>387</v>
      </c>
      <c r="DH5" s="808"/>
      <c r="DI5" s="808"/>
      <c r="DJ5" s="808"/>
      <c r="DK5" s="809"/>
      <c r="DL5" s="807" t="s">
        <v>388</v>
      </c>
      <c r="DM5" s="808"/>
      <c r="DN5" s="808"/>
      <c r="DO5" s="808"/>
      <c r="DP5" s="809"/>
      <c r="DQ5" s="801" t="s">
        <v>389</v>
      </c>
      <c r="DR5" s="802"/>
      <c r="DS5" s="802"/>
      <c r="DT5" s="802"/>
      <c r="DU5" s="803"/>
      <c r="DV5" s="801" t="s">
        <v>380</v>
      </c>
      <c r="DW5" s="802"/>
      <c r="DX5" s="802"/>
      <c r="DY5" s="802"/>
      <c r="DZ5" s="813"/>
      <c r="EA5" s="255"/>
    </row>
    <row r="6" spans="1:131" s="256" customFormat="1" ht="26.25" customHeight="1" thickBot="1" x14ac:dyDescent="0.25">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2">
      <c r="A7" s="259">
        <v>1</v>
      </c>
      <c r="B7" s="815" t="s">
        <v>390</v>
      </c>
      <c r="C7" s="816"/>
      <c r="D7" s="816"/>
      <c r="E7" s="816"/>
      <c r="F7" s="816"/>
      <c r="G7" s="816"/>
      <c r="H7" s="816"/>
      <c r="I7" s="816"/>
      <c r="J7" s="816"/>
      <c r="K7" s="816"/>
      <c r="L7" s="816"/>
      <c r="M7" s="816"/>
      <c r="N7" s="816"/>
      <c r="O7" s="816"/>
      <c r="P7" s="817"/>
      <c r="Q7" s="818">
        <v>3600</v>
      </c>
      <c r="R7" s="819"/>
      <c r="S7" s="819"/>
      <c r="T7" s="819"/>
      <c r="U7" s="819"/>
      <c r="V7" s="819">
        <v>3153</v>
      </c>
      <c r="W7" s="819"/>
      <c r="X7" s="819"/>
      <c r="Y7" s="819"/>
      <c r="Z7" s="819"/>
      <c r="AA7" s="819">
        <v>447</v>
      </c>
      <c r="AB7" s="819"/>
      <c r="AC7" s="819"/>
      <c r="AD7" s="819"/>
      <c r="AE7" s="820"/>
      <c r="AF7" s="821">
        <v>119</v>
      </c>
      <c r="AG7" s="822"/>
      <c r="AH7" s="822"/>
      <c r="AI7" s="822"/>
      <c r="AJ7" s="823"/>
      <c r="AK7" s="858">
        <v>12</v>
      </c>
      <c r="AL7" s="859"/>
      <c r="AM7" s="859"/>
      <c r="AN7" s="859"/>
      <c r="AO7" s="859"/>
      <c r="AP7" s="859">
        <v>2416</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598</v>
      </c>
      <c r="BT7" s="863"/>
      <c r="BU7" s="863"/>
      <c r="BV7" s="863"/>
      <c r="BW7" s="863"/>
      <c r="BX7" s="863"/>
      <c r="BY7" s="863"/>
      <c r="BZ7" s="863"/>
      <c r="CA7" s="863"/>
      <c r="CB7" s="863"/>
      <c r="CC7" s="863"/>
      <c r="CD7" s="863"/>
      <c r="CE7" s="863"/>
      <c r="CF7" s="863"/>
      <c r="CG7" s="864"/>
      <c r="CH7" s="855">
        <v>-2</v>
      </c>
      <c r="CI7" s="856"/>
      <c r="CJ7" s="856"/>
      <c r="CK7" s="856"/>
      <c r="CL7" s="857"/>
      <c r="CM7" s="855">
        <v>13</v>
      </c>
      <c r="CN7" s="856"/>
      <c r="CO7" s="856"/>
      <c r="CP7" s="856"/>
      <c r="CQ7" s="857"/>
      <c r="CR7" s="855">
        <v>10</v>
      </c>
      <c r="CS7" s="856"/>
      <c r="CT7" s="856"/>
      <c r="CU7" s="856"/>
      <c r="CV7" s="857"/>
      <c r="CW7" s="855" t="s">
        <v>599</v>
      </c>
      <c r="CX7" s="856"/>
      <c r="CY7" s="856"/>
      <c r="CZ7" s="856"/>
      <c r="DA7" s="857"/>
      <c r="DB7" s="855" t="s">
        <v>599</v>
      </c>
      <c r="DC7" s="856"/>
      <c r="DD7" s="856"/>
      <c r="DE7" s="856"/>
      <c r="DF7" s="857"/>
      <c r="DG7" s="855" t="s">
        <v>599</v>
      </c>
      <c r="DH7" s="856"/>
      <c r="DI7" s="856"/>
      <c r="DJ7" s="856"/>
      <c r="DK7" s="857"/>
      <c r="DL7" s="855" t="s">
        <v>599</v>
      </c>
      <c r="DM7" s="856"/>
      <c r="DN7" s="856"/>
      <c r="DO7" s="856"/>
      <c r="DP7" s="857"/>
      <c r="DQ7" s="855" t="s">
        <v>600</v>
      </c>
      <c r="DR7" s="856"/>
      <c r="DS7" s="856"/>
      <c r="DT7" s="856"/>
      <c r="DU7" s="857"/>
      <c r="DV7" s="836"/>
      <c r="DW7" s="837"/>
      <c r="DX7" s="837"/>
      <c r="DY7" s="837"/>
      <c r="DZ7" s="838"/>
      <c r="EA7" s="255"/>
    </row>
    <row r="8" spans="1:131" s="256" customFormat="1" ht="26.25" customHeight="1" x14ac:dyDescent="0.2">
      <c r="A8" s="262">
        <v>2</v>
      </c>
      <c r="B8" s="839" t="s">
        <v>391</v>
      </c>
      <c r="C8" s="840"/>
      <c r="D8" s="840"/>
      <c r="E8" s="840"/>
      <c r="F8" s="840"/>
      <c r="G8" s="840"/>
      <c r="H8" s="840"/>
      <c r="I8" s="840"/>
      <c r="J8" s="840"/>
      <c r="K8" s="840"/>
      <c r="L8" s="840"/>
      <c r="M8" s="840"/>
      <c r="N8" s="840"/>
      <c r="O8" s="840"/>
      <c r="P8" s="841"/>
      <c r="Q8" s="842">
        <v>88</v>
      </c>
      <c r="R8" s="843"/>
      <c r="S8" s="843"/>
      <c r="T8" s="843"/>
      <c r="U8" s="843"/>
      <c r="V8" s="843">
        <v>82</v>
      </c>
      <c r="W8" s="843"/>
      <c r="X8" s="843"/>
      <c r="Y8" s="843"/>
      <c r="Z8" s="843"/>
      <c r="AA8" s="843">
        <v>6</v>
      </c>
      <c r="AB8" s="843"/>
      <c r="AC8" s="843"/>
      <c r="AD8" s="843"/>
      <c r="AE8" s="844"/>
      <c r="AF8" s="845">
        <v>6</v>
      </c>
      <c r="AG8" s="846"/>
      <c r="AH8" s="846"/>
      <c r="AI8" s="846"/>
      <c r="AJ8" s="847"/>
      <c r="AK8" s="848" t="s">
        <v>589</v>
      </c>
      <c r="AL8" s="849"/>
      <c r="AM8" s="849"/>
      <c r="AN8" s="849"/>
      <c r="AO8" s="849"/>
      <c r="AP8" s="849" t="s">
        <v>589</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2">
      <c r="A9" s="262">
        <v>3</v>
      </c>
      <c r="B9" s="839" t="s">
        <v>392</v>
      </c>
      <c r="C9" s="840"/>
      <c r="D9" s="840"/>
      <c r="E9" s="840"/>
      <c r="F9" s="840"/>
      <c r="G9" s="840"/>
      <c r="H9" s="840"/>
      <c r="I9" s="840"/>
      <c r="J9" s="840"/>
      <c r="K9" s="840"/>
      <c r="L9" s="840"/>
      <c r="M9" s="840"/>
      <c r="N9" s="840"/>
      <c r="O9" s="840"/>
      <c r="P9" s="841"/>
      <c r="Q9" s="842">
        <v>98</v>
      </c>
      <c r="R9" s="843"/>
      <c r="S9" s="843"/>
      <c r="T9" s="843"/>
      <c r="U9" s="843"/>
      <c r="V9" s="843">
        <v>98</v>
      </c>
      <c r="W9" s="843"/>
      <c r="X9" s="843"/>
      <c r="Y9" s="843"/>
      <c r="Z9" s="843"/>
      <c r="AA9" s="843">
        <v>0</v>
      </c>
      <c r="AB9" s="843"/>
      <c r="AC9" s="843"/>
      <c r="AD9" s="843"/>
      <c r="AE9" s="844"/>
      <c r="AF9" s="845">
        <v>0</v>
      </c>
      <c r="AG9" s="846"/>
      <c r="AH9" s="846"/>
      <c r="AI9" s="846"/>
      <c r="AJ9" s="847"/>
      <c r="AK9" s="848">
        <v>4</v>
      </c>
      <c r="AL9" s="849"/>
      <c r="AM9" s="849"/>
      <c r="AN9" s="849"/>
      <c r="AO9" s="849"/>
      <c r="AP9" s="849">
        <v>2</v>
      </c>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2">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2">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2">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2">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2">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2">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2">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2">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2">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2">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2">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5">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2">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393</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5">
      <c r="A23" s="265" t="s">
        <v>394</v>
      </c>
      <c r="B23" s="874" t="s">
        <v>395</v>
      </c>
      <c r="C23" s="875"/>
      <c r="D23" s="875"/>
      <c r="E23" s="875"/>
      <c r="F23" s="875"/>
      <c r="G23" s="875"/>
      <c r="H23" s="875"/>
      <c r="I23" s="875"/>
      <c r="J23" s="875"/>
      <c r="K23" s="875"/>
      <c r="L23" s="875"/>
      <c r="M23" s="875"/>
      <c r="N23" s="875"/>
      <c r="O23" s="875"/>
      <c r="P23" s="876"/>
      <c r="Q23" s="877">
        <v>3730</v>
      </c>
      <c r="R23" s="878"/>
      <c r="S23" s="878"/>
      <c r="T23" s="878"/>
      <c r="U23" s="878"/>
      <c r="V23" s="878">
        <v>3276</v>
      </c>
      <c r="W23" s="878"/>
      <c r="X23" s="878"/>
      <c r="Y23" s="878"/>
      <c r="Z23" s="878"/>
      <c r="AA23" s="878">
        <v>454</v>
      </c>
      <c r="AB23" s="878"/>
      <c r="AC23" s="878"/>
      <c r="AD23" s="878"/>
      <c r="AE23" s="879"/>
      <c r="AF23" s="880">
        <v>125</v>
      </c>
      <c r="AG23" s="878"/>
      <c r="AH23" s="878"/>
      <c r="AI23" s="878"/>
      <c r="AJ23" s="881"/>
      <c r="AK23" s="882"/>
      <c r="AL23" s="883"/>
      <c r="AM23" s="883"/>
      <c r="AN23" s="883"/>
      <c r="AO23" s="883"/>
      <c r="AP23" s="878">
        <v>2418</v>
      </c>
      <c r="AQ23" s="878"/>
      <c r="AR23" s="878"/>
      <c r="AS23" s="878"/>
      <c r="AT23" s="878"/>
      <c r="AU23" s="884"/>
      <c r="AV23" s="884"/>
      <c r="AW23" s="884"/>
      <c r="AX23" s="884"/>
      <c r="AY23" s="885"/>
      <c r="AZ23" s="893" t="s">
        <v>396</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2">
      <c r="A24" s="892" t="s">
        <v>397</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5">
      <c r="A25" s="833" t="s">
        <v>398</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2">
      <c r="A26" s="824" t="s">
        <v>373</v>
      </c>
      <c r="B26" s="825"/>
      <c r="C26" s="825"/>
      <c r="D26" s="825"/>
      <c r="E26" s="825"/>
      <c r="F26" s="825"/>
      <c r="G26" s="825"/>
      <c r="H26" s="825"/>
      <c r="I26" s="825"/>
      <c r="J26" s="825"/>
      <c r="K26" s="825"/>
      <c r="L26" s="825"/>
      <c r="M26" s="825"/>
      <c r="N26" s="825"/>
      <c r="O26" s="825"/>
      <c r="P26" s="826"/>
      <c r="Q26" s="801" t="s">
        <v>399</v>
      </c>
      <c r="R26" s="802"/>
      <c r="S26" s="802"/>
      <c r="T26" s="802"/>
      <c r="U26" s="803"/>
      <c r="V26" s="801" t="s">
        <v>400</v>
      </c>
      <c r="W26" s="802"/>
      <c r="X26" s="802"/>
      <c r="Y26" s="802"/>
      <c r="Z26" s="803"/>
      <c r="AA26" s="801" t="s">
        <v>401</v>
      </c>
      <c r="AB26" s="802"/>
      <c r="AC26" s="802"/>
      <c r="AD26" s="802"/>
      <c r="AE26" s="802"/>
      <c r="AF26" s="896" t="s">
        <v>402</v>
      </c>
      <c r="AG26" s="897"/>
      <c r="AH26" s="897"/>
      <c r="AI26" s="897"/>
      <c r="AJ26" s="898"/>
      <c r="AK26" s="802" t="s">
        <v>403</v>
      </c>
      <c r="AL26" s="802"/>
      <c r="AM26" s="802"/>
      <c r="AN26" s="802"/>
      <c r="AO26" s="803"/>
      <c r="AP26" s="801" t="s">
        <v>404</v>
      </c>
      <c r="AQ26" s="802"/>
      <c r="AR26" s="802"/>
      <c r="AS26" s="802"/>
      <c r="AT26" s="803"/>
      <c r="AU26" s="801" t="s">
        <v>405</v>
      </c>
      <c r="AV26" s="802"/>
      <c r="AW26" s="802"/>
      <c r="AX26" s="802"/>
      <c r="AY26" s="803"/>
      <c r="AZ26" s="801" t="s">
        <v>406</v>
      </c>
      <c r="BA26" s="802"/>
      <c r="BB26" s="802"/>
      <c r="BC26" s="802"/>
      <c r="BD26" s="803"/>
      <c r="BE26" s="801" t="s">
        <v>380</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5">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2">
      <c r="A28" s="267">
        <v>1</v>
      </c>
      <c r="B28" s="815" t="s">
        <v>407</v>
      </c>
      <c r="C28" s="816"/>
      <c r="D28" s="816"/>
      <c r="E28" s="816"/>
      <c r="F28" s="816"/>
      <c r="G28" s="816"/>
      <c r="H28" s="816"/>
      <c r="I28" s="816"/>
      <c r="J28" s="816"/>
      <c r="K28" s="816"/>
      <c r="L28" s="816"/>
      <c r="M28" s="816"/>
      <c r="N28" s="816"/>
      <c r="O28" s="816"/>
      <c r="P28" s="817"/>
      <c r="Q28" s="906">
        <v>338</v>
      </c>
      <c r="R28" s="907"/>
      <c r="S28" s="907"/>
      <c r="T28" s="907"/>
      <c r="U28" s="907"/>
      <c r="V28" s="907">
        <v>335</v>
      </c>
      <c r="W28" s="907"/>
      <c r="X28" s="907"/>
      <c r="Y28" s="907"/>
      <c r="Z28" s="907"/>
      <c r="AA28" s="907">
        <v>3</v>
      </c>
      <c r="AB28" s="907"/>
      <c r="AC28" s="907"/>
      <c r="AD28" s="907"/>
      <c r="AE28" s="908"/>
      <c r="AF28" s="909">
        <v>3</v>
      </c>
      <c r="AG28" s="907"/>
      <c r="AH28" s="907"/>
      <c r="AI28" s="907"/>
      <c r="AJ28" s="910"/>
      <c r="AK28" s="911">
        <v>35</v>
      </c>
      <c r="AL28" s="902"/>
      <c r="AM28" s="902"/>
      <c r="AN28" s="902"/>
      <c r="AO28" s="902"/>
      <c r="AP28" s="902" t="s">
        <v>589</v>
      </c>
      <c r="AQ28" s="902"/>
      <c r="AR28" s="902"/>
      <c r="AS28" s="902"/>
      <c r="AT28" s="902"/>
      <c r="AU28" s="902" t="s">
        <v>610</v>
      </c>
      <c r="AV28" s="902"/>
      <c r="AW28" s="902"/>
      <c r="AX28" s="902"/>
      <c r="AY28" s="902"/>
      <c r="AZ28" s="903" t="s">
        <v>589</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2">
      <c r="A29" s="267">
        <v>2</v>
      </c>
      <c r="B29" s="839" t="s">
        <v>408</v>
      </c>
      <c r="C29" s="840"/>
      <c r="D29" s="840"/>
      <c r="E29" s="840"/>
      <c r="F29" s="840"/>
      <c r="G29" s="840"/>
      <c r="H29" s="840"/>
      <c r="I29" s="840"/>
      <c r="J29" s="840"/>
      <c r="K29" s="840"/>
      <c r="L29" s="840"/>
      <c r="M29" s="840"/>
      <c r="N29" s="840"/>
      <c r="O29" s="840"/>
      <c r="P29" s="841"/>
      <c r="Q29" s="842">
        <v>74</v>
      </c>
      <c r="R29" s="843"/>
      <c r="S29" s="843"/>
      <c r="T29" s="843"/>
      <c r="U29" s="843"/>
      <c r="V29" s="843">
        <v>69</v>
      </c>
      <c r="W29" s="843"/>
      <c r="X29" s="843"/>
      <c r="Y29" s="843"/>
      <c r="Z29" s="843"/>
      <c r="AA29" s="843">
        <v>5</v>
      </c>
      <c r="AB29" s="843"/>
      <c r="AC29" s="843"/>
      <c r="AD29" s="843"/>
      <c r="AE29" s="844"/>
      <c r="AF29" s="845">
        <v>5</v>
      </c>
      <c r="AG29" s="846"/>
      <c r="AH29" s="846"/>
      <c r="AI29" s="846"/>
      <c r="AJ29" s="847"/>
      <c r="AK29" s="914">
        <v>20</v>
      </c>
      <c r="AL29" s="915"/>
      <c r="AM29" s="915"/>
      <c r="AN29" s="915"/>
      <c r="AO29" s="915"/>
      <c r="AP29" s="915" t="s">
        <v>589</v>
      </c>
      <c r="AQ29" s="915"/>
      <c r="AR29" s="915"/>
      <c r="AS29" s="915"/>
      <c r="AT29" s="915"/>
      <c r="AU29" s="915" t="s">
        <v>611</v>
      </c>
      <c r="AV29" s="915"/>
      <c r="AW29" s="915"/>
      <c r="AX29" s="915"/>
      <c r="AY29" s="915"/>
      <c r="AZ29" s="916" t="s">
        <v>589</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2">
      <c r="A30" s="267">
        <v>3</v>
      </c>
      <c r="B30" s="839" t="s">
        <v>409</v>
      </c>
      <c r="C30" s="840"/>
      <c r="D30" s="840"/>
      <c r="E30" s="840"/>
      <c r="F30" s="840"/>
      <c r="G30" s="840"/>
      <c r="H30" s="840"/>
      <c r="I30" s="840"/>
      <c r="J30" s="840"/>
      <c r="K30" s="840"/>
      <c r="L30" s="840"/>
      <c r="M30" s="840"/>
      <c r="N30" s="840"/>
      <c r="O30" s="840"/>
      <c r="P30" s="841"/>
      <c r="Q30" s="842">
        <v>496</v>
      </c>
      <c r="R30" s="843"/>
      <c r="S30" s="843"/>
      <c r="T30" s="843"/>
      <c r="U30" s="843"/>
      <c r="V30" s="843">
        <v>483</v>
      </c>
      <c r="W30" s="843"/>
      <c r="X30" s="843"/>
      <c r="Y30" s="843"/>
      <c r="Z30" s="843"/>
      <c r="AA30" s="843">
        <v>13</v>
      </c>
      <c r="AB30" s="843"/>
      <c r="AC30" s="843"/>
      <c r="AD30" s="843"/>
      <c r="AE30" s="844"/>
      <c r="AF30" s="845">
        <v>13</v>
      </c>
      <c r="AG30" s="846"/>
      <c r="AH30" s="846"/>
      <c r="AI30" s="846"/>
      <c r="AJ30" s="847"/>
      <c r="AK30" s="914">
        <v>91</v>
      </c>
      <c r="AL30" s="915"/>
      <c r="AM30" s="915"/>
      <c r="AN30" s="915"/>
      <c r="AO30" s="915"/>
      <c r="AP30" s="915" t="s">
        <v>589</v>
      </c>
      <c r="AQ30" s="915"/>
      <c r="AR30" s="915"/>
      <c r="AS30" s="915"/>
      <c r="AT30" s="915"/>
      <c r="AU30" s="915" t="s">
        <v>610</v>
      </c>
      <c r="AV30" s="915"/>
      <c r="AW30" s="915"/>
      <c r="AX30" s="915"/>
      <c r="AY30" s="915"/>
      <c r="AZ30" s="916" t="s">
        <v>589</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2">
      <c r="A31" s="267">
        <v>4</v>
      </c>
      <c r="B31" s="839" t="s">
        <v>410</v>
      </c>
      <c r="C31" s="840"/>
      <c r="D31" s="840"/>
      <c r="E31" s="840"/>
      <c r="F31" s="840"/>
      <c r="G31" s="840"/>
      <c r="H31" s="840"/>
      <c r="I31" s="840"/>
      <c r="J31" s="840"/>
      <c r="K31" s="840"/>
      <c r="L31" s="840"/>
      <c r="M31" s="840"/>
      <c r="N31" s="840"/>
      <c r="O31" s="840"/>
      <c r="P31" s="841"/>
      <c r="Q31" s="842">
        <v>45</v>
      </c>
      <c r="R31" s="843"/>
      <c r="S31" s="843"/>
      <c r="T31" s="843"/>
      <c r="U31" s="843"/>
      <c r="V31" s="843">
        <v>45</v>
      </c>
      <c r="W31" s="843"/>
      <c r="X31" s="843"/>
      <c r="Y31" s="843"/>
      <c r="Z31" s="843"/>
      <c r="AA31" s="843">
        <v>0</v>
      </c>
      <c r="AB31" s="843"/>
      <c r="AC31" s="843"/>
      <c r="AD31" s="843"/>
      <c r="AE31" s="844"/>
      <c r="AF31" s="845">
        <v>0</v>
      </c>
      <c r="AG31" s="846"/>
      <c r="AH31" s="846"/>
      <c r="AI31" s="846"/>
      <c r="AJ31" s="847"/>
      <c r="AK31" s="914">
        <v>19</v>
      </c>
      <c r="AL31" s="915"/>
      <c r="AM31" s="915"/>
      <c r="AN31" s="915"/>
      <c r="AO31" s="915"/>
      <c r="AP31" s="915" t="s">
        <v>589</v>
      </c>
      <c r="AQ31" s="915"/>
      <c r="AR31" s="915"/>
      <c r="AS31" s="915"/>
      <c r="AT31" s="915"/>
      <c r="AU31" s="915" t="s">
        <v>611</v>
      </c>
      <c r="AV31" s="915"/>
      <c r="AW31" s="915"/>
      <c r="AX31" s="915"/>
      <c r="AY31" s="915"/>
      <c r="AZ31" s="916" t="s">
        <v>590</v>
      </c>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2">
      <c r="A32" s="267">
        <v>5</v>
      </c>
      <c r="B32" s="839" t="s">
        <v>411</v>
      </c>
      <c r="C32" s="840"/>
      <c r="D32" s="840"/>
      <c r="E32" s="840"/>
      <c r="F32" s="840"/>
      <c r="G32" s="840"/>
      <c r="H32" s="840"/>
      <c r="I32" s="840"/>
      <c r="J32" s="840"/>
      <c r="K32" s="840"/>
      <c r="L32" s="840"/>
      <c r="M32" s="840"/>
      <c r="N32" s="840"/>
      <c r="O32" s="840"/>
      <c r="P32" s="841"/>
      <c r="Q32" s="842">
        <v>157</v>
      </c>
      <c r="R32" s="843"/>
      <c r="S32" s="843"/>
      <c r="T32" s="843"/>
      <c r="U32" s="843"/>
      <c r="V32" s="843">
        <v>155</v>
      </c>
      <c r="W32" s="843"/>
      <c r="X32" s="843"/>
      <c r="Y32" s="843"/>
      <c r="Z32" s="843"/>
      <c r="AA32" s="843">
        <v>2</v>
      </c>
      <c r="AB32" s="843"/>
      <c r="AC32" s="843"/>
      <c r="AD32" s="843"/>
      <c r="AE32" s="844"/>
      <c r="AF32" s="845">
        <v>2</v>
      </c>
      <c r="AG32" s="846"/>
      <c r="AH32" s="846"/>
      <c r="AI32" s="846"/>
      <c r="AJ32" s="847"/>
      <c r="AK32" s="914">
        <v>92</v>
      </c>
      <c r="AL32" s="915"/>
      <c r="AM32" s="915"/>
      <c r="AN32" s="915"/>
      <c r="AO32" s="915"/>
      <c r="AP32" s="915">
        <v>624</v>
      </c>
      <c r="AQ32" s="915"/>
      <c r="AR32" s="915"/>
      <c r="AS32" s="915"/>
      <c r="AT32" s="915"/>
      <c r="AU32" s="915">
        <v>426</v>
      </c>
      <c r="AV32" s="915"/>
      <c r="AW32" s="915"/>
      <c r="AX32" s="915"/>
      <c r="AY32" s="915"/>
      <c r="AZ32" s="916" t="s">
        <v>590</v>
      </c>
      <c r="BA32" s="916"/>
      <c r="BB32" s="916"/>
      <c r="BC32" s="916"/>
      <c r="BD32" s="916"/>
      <c r="BE32" s="912" t="s">
        <v>412</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2">
      <c r="A33" s="267">
        <v>6</v>
      </c>
      <c r="B33" s="839" t="s">
        <v>413</v>
      </c>
      <c r="C33" s="840"/>
      <c r="D33" s="840"/>
      <c r="E33" s="840"/>
      <c r="F33" s="840"/>
      <c r="G33" s="840"/>
      <c r="H33" s="840"/>
      <c r="I33" s="840"/>
      <c r="J33" s="840"/>
      <c r="K33" s="840"/>
      <c r="L33" s="840"/>
      <c r="M33" s="840"/>
      <c r="N33" s="840"/>
      <c r="O33" s="840"/>
      <c r="P33" s="841"/>
      <c r="Q33" s="842">
        <v>54</v>
      </c>
      <c r="R33" s="843"/>
      <c r="S33" s="843"/>
      <c r="T33" s="843"/>
      <c r="U33" s="843"/>
      <c r="V33" s="843">
        <v>53</v>
      </c>
      <c r="W33" s="843"/>
      <c r="X33" s="843"/>
      <c r="Y33" s="843"/>
      <c r="Z33" s="843"/>
      <c r="AA33" s="843">
        <v>1</v>
      </c>
      <c r="AB33" s="843"/>
      <c r="AC33" s="843"/>
      <c r="AD33" s="843"/>
      <c r="AE33" s="844"/>
      <c r="AF33" s="845">
        <v>1</v>
      </c>
      <c r="AG33" s="846"/>
      <c r="AH33" s="846"/>
      <c r="AI33" s="846"/>
      <c r="AJ33" s="847"/>
      <c r="AK33" s="914">
        <v>20</v>
      </c>
      <c r="AL33" s="915"/>
      <c r="AM33" s="915"/>
      <c r="AN33" s="915"/>
      <c r="AO33" s="915"/>
      <c r="AP33" s="915">
        <v>120</v>
      </c>
      <c r="AQ33" s="915"/>
      <c r="AR33" s="915"/>
      <c r="AS33" s="915"/>
      <c r="AT33" s="915"/>
      <c r="AU33" s="915">
        <v>120</v>
      </c>
      <c r="AV33" s="915"/>
      <c r="AW33" s="915"/>
      <c r="AX33" s="915"/>
      <c r="AY33" s="915"/>
      <c r="AZ33" s="916" t="s">
        <v>589</v>
      </c>
      <c r="BA33" s="916"/>
      <c r="BB33" s="916"/>
      <c r="BC33" s="916"/>
      <c r="BD33" s="916"/>
      <c r="BE33" s="912" t="s">
        <v>412</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2">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2">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2">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2">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2">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2">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2">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2">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2">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2">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2">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2">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2">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2">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2">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2">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2">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2">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2">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2">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2">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2">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2">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2">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2">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2">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2">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5">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2">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414</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5">
      <c r="A63" s="265" t="s">
        <v>394</v>
      </c>
      <c r="B63" s="874" t="s">
        <v>415</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23</v>
      </c>
      <c r="AG63" s="926"/>
      <c r="AH63" s="926"/>
      <c r="AI63" s="926"/>
      <c r="AJ63" s="927"/>
      <c r="AK63" s="928"/>
      <c r="AL63" s="923"/>
      <c r="AM63" s="923"/>
      <c r="AN63" s="923"/>
      <c r="AO63" s="923"/>
      <c r="AP63" s="926">
        <v>744</v>
      </c>
      <c r="AQ63" s="926"/>
      <c r="AR63" s="926"/>
      <c r="AS63" s="926"/>
      <c r="AT63" s="926"/>
      <c r="AU63" s="926">
        <v>282</v>
      </c>
      <c r="AV63" s="926"/>
      <c r="AW63" s="926"/>
      <c r="AX63" s="926"/>
      <c r="AY63" s="926"/>
      <c r="AZ63" s="930"/>
      <c r="BA63" s="930"/>
      <c r="BB63" s="930"/>
      <c r="BC63" s="930"/>
      <c r="BD63" s="930"/>
      <c r="BE63" s="931"/>
      <c r="BF63" s="931"/>
      <c r="BG63" s="931"/>
      <c r="BH63" s="931"/>
      <c r="BI63" s="932"/>
      <c r="BJ63" s="933" t="s">
        <v>128</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5">
      <c r="A65" s="253" t="s">
        <v>416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2">
      <c r="A66" s="824" t="s">
        <v>417</v>
      </c>
      <c r="B66" s="825"/>
      <c r="C66" s="825"/>
      <c r="D66" s="825"/>
      <c r="E66" s="825"/>
      <c r="F66" s="825"/>
      <c r="G66" s="825"/>
      <c r="H66" s="825"/>
      <c r="I66" s="825"/>
      <c r="J66" s="825"/>
      <c r="K66" s="825"/>
      <c r="L66" s="825"/>
      <c r="M66" s="825"/>
      <c r="N66" s="825"/>
      <c r="O66" s="825"/>
      <c r="P66" s="826"/>
      <c r="Q66" s="801" t="s">
        <v>418</v>
      </c>
      <c r="R66" s="802"/>
      <c r="S66" s="802"/>
      <c r="T66" s="802"/>
      <c r="U66" s="803"/>
      <c r="V66" s="801" t="s">
        <v>400</v>
      </c>
      <c r="W66" s="802"/>
      <c r="X66" s="802"/>
      <c r="Y66" s="802"/>
      <c r="Z66" s="803"/>
      <c r="AA66" s="801" t="s">
        <v>419</v>
      </c>
      <c r="AB66" s="802"/>
      <c r="AC66" s="802"/>
      <c r="AD66" s="802"/>
      <c r="AE66" s="803"/>
      <c r="AF66" s="936" t="s">
        <v>402</v>
      </c>
      <c r="AG66" s="897"/>
      <c r="AH66" s="897"/>
      <c r="AI66" s="897"/>
      <c r="AJ66" s="937"/>
      <c r="AK66" s="801" t="s">
        <v>403</v>
      </c>
      <c r="AL66" s="825"/>
      <c r="AM66" s="825"/>
      <c r="AN66" s="825"/>
      <c r="AO66" s="826"/>
      <c r="AP66" s="801" t="s">
        <v>420</v>
      </c>
      <c r="AQ66" s="802"/>
      <c r="AR66" s="802"/>
      <c r="AS66" s="802"/>
      <c r="AT66" s="803"/>
      <c r="AU66" s="801" t="s">
        <v>421</v>
      </c>
      <c r="AV66" s="802"/>
      <c r="AW66" s="802"/>
      <c r="AX66" s="802"/>
      <c r="AY66" s="803"/>
      <c r="AZ66" s="801" t="s">
        <v>380</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5">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2">
      <c r="A68" s="259">
        <v>1</v>
      </c>
      <c r="B68" s="953" t="s">
        <v>591</v>
      </c>
      <c r="C68" s="954"/>
      <c r="D68" s="954"/>
      <c r="E68" s="954"/>
      <c r="F68" s="954"/>
      <c r="G68" s="954"/>
      <c r="H68" s="954"/>
      <c r="I68" s="954"/>
      <c r="J68" s="954"/>
      <c r="K68" s="954"/>
      <c r="L68" s="954"/>
      <c r="M68" s="954"/>
      <c r="N68" s="954"/>
      <c r="O68" s="954"/>
      <c r="P68" s="955"/>
      <c r="Q68" s="956">
        <v>1864</v>
      </c>
      <c r="R68" s="950"/>
      <c r="S68" s="950"/>
      <c r="T68" s="950"/>
      <c r="U68" s="950"/>
      <c r="V68" s="950">
        <v>1837</v>
      </c>
      <c r="W68" s="950"/>
      <c r="X68" s="950"/>
      <c r="Y68" s="950"/>
      <c r="Z68" s="950"/>
      <c r="AA68" s="950">
        <v>27</v>
      </c>
      <c r="AB68" s="950"/>
      <c r="AC68" s="950"/>
      <c r="AD68" s="950"/>
      <c r="AE68" s="950"/>
      <c r="AF68" s="950">
        <v>27</v>
      </c>
      <c r="AG68" s="950"/>
      <c r="AH68" s="950"/>
      <c r="AI68" s="950"/>
      <c r="AJ68" s="950"/>
      <c r="AK68" s="950">
        <v>8</v>
      </c>
      <c r="AL68" s="950"/>
      <c r="AM68" s="950"/>
      <c r="AN68" s="950"/>
      <c r="AO68" s="950"/>
      <c r="AP68" s="950">
        <v>405</v>
      </c>
      <c r="AQ68" s="950"/>
      <c r="AR68" s="950"/>
      <c r="AS68" s="950"/>
      <c r="AT68" s="950"/>
      <c r="AU68" s="950">
        <v>28</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2">
      <c r="A69" s="262">
        <v>2</v>
      </c>
      <c r="B69" s="957" t="s">
        <v>592</v>
      </c>
      <c r="C69" s="958"/>
      <c r="D69" s="958"/>
      <c r="E69" s="958"/>
      <c r="F69" s="958"/>
      <c r="G69" s="958"/>
      <c r="H69" s="958"/>
      <c r="I69" s="958"/>
      <c r="J69" s="958"/>
      <c r="K69" s="958"/>
      <c r="L69" s="958"/>
      <c r="M69" s="958"/>
      <c r="N69" s="958"/>
      <c r="O69" s="958"/>
      <c r="P69" s="959"/>
      <c r="Q69" s="960">
        <v>11389</v>
      </c>
      <c r="R69" s="915"/>
      <c r="S69" s="915"/>
      <c r="T69" s="915"/>
      <c r="U69" s="915"/>
      <c r="V69" s="915">
        <v>11642</v>
      </c>
      <c r="W69" s="915"/>
      <c r="X69" s="915"/>
      <c r="Y69" s="915"/>
      <c r="Z69" s="915"/>
      <c r="AA69" s="915">
        <v>-254</v>
      </c>
      <c r="AB69" s="915"/>
      <c r="AC69" s="915"/>
      <c r="AD69" s="915"/>
      <c r="AE69" s="915"/>
      <c r="AF69" s="915">
        <v>4755</v>
      </c>
      <c r="AG69" s="915"/>
      <c r="AH69" s="915"/>
      <c r="AI69" s="915"/>
      <c r="AJ69" s="915"/>
      <c r="AK69" s="915" t="s">
        <v>599</v>
      </c>
      <c r="AL69" s="915"/>
      <c r="AM69" s="915"/>
      <c r="AN69" s="915"/>
      <c r="AO69" s="915"/>
      <c r="AP69" s="915">
        <v>17041</v>
      </c>
      <c r="AQ69" s="915"/>
      <c r="AR69" s="915"/>
      <c r="AS69" s="915"/>
      <c r="AT69" s="915"/>
      <c r="AU69" s="915">
        <v>174</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2">
      <c r="A70" s="262">
        <v>3</v>
      </c>
      <c r="B70" s="957" t="s">
        <v>593</v>
      </c>
      <c r="C70" s="958"/>
      <c r="D70" s="958"/>
      <c r="E70" s="958"/>
      <c r="F70" s="958"/>
      <c r="G70" s="958"/>
      <c r="H70" s="958"/>
      <c r="I70" s="958"/>
      <c r="J70" s="958"/>
      <c r="K70" s="958"/>
      <c r="L70" s="958"/>
      <c r="M70" s="958"/>
      <c r="N70" s="958"/>
      <c r="O70" s="958"/>
      <c r="P70" s="959"/>
      <c r="Q70" s="960">
        <v>437</v>
      </c>
      <c r="R70" s="915"/>
      <c r="S70" s="915"/>
      <c r="T70" s="915"/>
      <c r="U70" s="915"/>
      <c r="V70" s="915">
        <v>463</v>
      </c>
      <c r="W70" s="915"/>
      <c r="X70" s="915"/>
      <c r="Y70" s="915"/>
      <c r="Z70" s="915"/>
      <c r="AA70" s="915">
        <v>-26</v>
      </c>
      <c r="AB70" s="915"/>
      <c r="AC70" s="915"/>
      <c r="AD70" s="915"/>
      <c r="AE70" s="915"/>
      <c r="AF70" s="915">
        <v>482</v>
      </c>
      <c r="AG70" s="915"/>
      <c r="AH70" s="915"/>
      <c r="AI70" s="915"/>
      <c r="AJ70" s="915"/>
      <c r="AK70" s="915" t="s">
        <v>599</v>
      </c>
      <c r="AL70" s="915"/>
      <c r="AM70" s="915"/>
      <c r="AN70" s="915"/>
      <c r="AO70" s="915"/>
      <c r="AP70" s="915" t="s">
        <v>600</v>
      </c>
      <c r="AQ70" s="915"/>
      <c r="AR70" s="915"/>
      <c r="AS70" s="915"/>
      <c r="AT70" s="915"/>
      <c r="AU70" s="915" t="s">
        <v>599</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2">
      <c r="A71" s="262">
        <v>4</v>
      </c>
      <c r="B71" s="957" t="s">
        <v>594</v>
      </c>
      <c r="C71" s="958"/>
      <c r="D71" s="958"/>
      <c r="E71" s="958"/>
      <c r="F71" s="958"/>
      <c r="G71" s="958"/>
      <c r="H71" s="958"/>
      <c r="I71" s="958"/>
      <c r="J71" s="958"/>
      <c r="K71" s="958"/>
      <c r="L71" s="958"/>
      <c r="M71" s="958"/>
      <c r="N71" s="958"/>
      <c r="O71" s="958"/>
      <c r="P71" s="959"/>
      <c r="Q71" s="960">
        <v>188</v>
      </c>
      <c r="R71" s="915"/>
      <c r="S71" s="915"/>
      <c r="T71" s="915"/>
      <c r="U71" s="915"/>
      <c r="V71" s="915">
        <v>154</v>
      </c>
      <c r="W71" s="915"/>
      <c r="X71" s="915"/>
      <c r="Y71" s="915"/>
      <c r="Z71" s="915"/>
      <c r="AA71" s="915">
        <v>34</v>
      </c>
      <c r="AB71" s="915"/>
      <c r="AC71" s="915"/>
      <c r="AD71" s="915"/>
      <c r="AE71" s="915"/>
      <c r="AF71" s="915">
        <v>34</v>
      </c>
      <c r="AG71" s="915"/>
      <c r="AH71" s="915"/>
      <c r="AI71" s="915"/>
      <c r="AJ71" s="915"/>
      <c r="AK71" s="915">
        <v>40</v>
      </c>
      <c r="AL71" s="915"/>
      <c r="AM71" s="915"/>
      <c r="AN71" s="915"/>
      <c r="AO71" s="915"/>
      <c r="AP71" s="915" t="s">
        <v>599</v>
      </c>
      <c r="AQ71" s="915"/>
      <c r="AR71" s="915"/>
      <c r="AS71" s="915"/>
      <c r="AT71" s="915"/>
      <c r="AU71" s="915" t="s">
        <v>601</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2">
      <c r="A72" s="262">
        <v>5</v>
      </c>
      <c r="B72" s="957" t="s">
        <v>595</v>
      </c>
      <c r="C72" s="958"/>
      <c r="D72" s="958"/>
      <c r="E72" s="958"/>
      <c r="F72" s="958"/>
      <c r="G72" s="958"/>
      <c r="H72" s="958"/>
      <c r="I72" s="958"/>
      <c r="J72" s="958"/>
      <c r="K72" s="958"/>
      <c r="L72" s="958"/>
      <c r="M72" s="958"/>
      <c r="N72" s="958"/>
      <c r="O72" s="958"/>
      <c r="P72" s="959"/>
      <c r="Q72" s="960">
        <v>5521</v>
      </c>
      <c r="R72" s="915"/>
      <c r="S72" s="915"/>
      <c r="T72" s="915"/>
      <c r="U72" s="915"/>
      <c r="V72" s="915">
        <v>4998</v>
      </c>
      <c r="W72" s="915"/>
      <c r="X72" s="915"/>
      <c r="Y72" s="915"/>
      <c r="Z72" s="915"/>
      <c r="AA72" s="915">
        <v>523</v>
      </c>
      <c r="AB72" s="915"/>
      <c r="AC72" s="915"/>
      <c r="AD72" s="915"/>
      <c r="AE72" s="915"/>
      <c r="AF72" s="915">
        <v>523</v>
      </c>
      <c r="AG72" s="915"/>
      <c r="AH72" s="915"/>
      <c r="AI72" s="915"/>
      <c r="AJ72" s="915"/>
      <c r="AK72" s="915">
        <v>750</v>
      </c>
      <c r="AL72" s="915"/>
      <c r="AM72" s="915"/>
      <c r="AN72" s="915"/>
      <c r="AO72" s="915"/>
      <c r="AP72" s="915" t="s">
        <v>599</v>
      </c>
      <c r="AQ72" s="915"/>
      <c r="AR72" s="915"/>
      <c r="AS72" s="915"/>
      <c r="AT72" s="915"/>
      <c r="AU72" s="915" t="s">
        <v>599</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2">
      <c r="A73" s="262">
        <v>6</v>
      </c>
      <c r="B73" s="957" t="s">
        <v>596</v>
      </c>
      <c r="C73" s="958"/>
      <c r="D73" s="958"/>
      <c r="E73" s="958"/>
      <c r="F73" s="958"/>
      <c r="G73" s="958"/>
      <c r="H73" s="958"/>
      <c r="I73" s="958"/>
      <c r="J73" s="958"/>
      <c r="K73" s="958"/>
      <c r="L73" s="958"/>
      <c r="M73" s="958"/>
      <c r="N73" s="958"/>
      <c r="O73" s="958"/>
      <c r="P73" s="959"/>
      <c r="Q73" s="960">
        <v>95</v>
      </c>
      <c r="R73" s="915"/>
      <c r="S73" s="915"/>
      <c r="T73" s="915"/>
      <c r="U73" s="915"/>
      <c r="V73" s="915">
        <v>85</v>
      </c>
      <c r="W73" s="915"/>
      <c r="X73" s="915"/>
      <c r="Y73" s="915"/>
      <c r="Z73" s="915"/>
      <c r="AA73" s="915">
        <v>10</v>
      </c>
      <c r="AB73" s="915"/>
      <c r="AC73" s="915"/>
      <c r="AD73" s="915"/>
      <c r="AE73" s="915"/>
      <c r="AF73" s="915">
        <v>10</v>
      </c>
      <c r="AG73" s="915"/>
      <c r="AH73" s="915"/>
      <c r="AI73" s="915"/>
      <c r="AJ73" s="915"/>
      <c r="AK73" s="915" t="s">
        <v>599</v>
      </c>
      <c r="AL73" s="915"/>
      <c r="AM73" s="915"/>
      <c r="AN73" s="915"/>
      <c r="AO73" s="915"/>
      <c r="AP73" s="915" t="s">
        <v>599</v>
      </c>
      <c r="AQ73" s="915"/>
      <c r="AR73" s="915"/>
      <c r="AS73" s="915"/>
      <c r="AT73" s="915"/>
      <c r="AU73" s="915" t="s">
        <v>599</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2">
      <c r="A74" s="262">
        <v>7</v>
      </c>
      <c r="B74" s="957" t="s">
        <v>597</v>
      </c>
      <c r="C74" s="958"/>
      <c r="D74" s="958"/>
      <c r="E74" s="958"/>
      <c r="F74" s="958"/>
      <c r="G74" s="958"/>
      <c r="H74" s="958"/>
      <c r="I74" s="958"/>
      <c r="J74" s="958"/>
      <c r="K74" s="958"/>
      <c r="L74" s="958"/>
      <c r="M74" s="958"/>
      <c r="N74" s="958"/>
      <c r="O74" s="958"/>
      <c r="P74" s="959"/>
      <c r="Q74" s="960">
        <v>244880</v>
      </c>
      <c r="R74" s="915"/>
      <c r="S74" s="915"/>
      <c r="T74" s="915"/>
      <c r="U74" s="915"/>
      <c r="V74" s="915">
        <v>239644</v>
      </c>
      <c r="W74" s="915"/>
      <c r="X74" s="915"/>
      <c r="Y74" s="915"/>
      <c r="Z74" s="915"/>
      <c r="AA74" s="915">
        <v>5236</v>
      </c>
      <c r="AB74" s="915"/>
      <c r="AC74" s="915"/>
      <c r="AD74" s="915"/>
      <c r="AE74" s="915"/>
      <c r="AF74" s="915">
        <v>5236</v>
      </c>
      <c r="AG74" s="915"/>
      <c r="AH74" s="915"/>
      <c r="AI74" s="915"/>
      <c r="AJ74" s="915"/>
      <c r="AK74" s="915">
        <v>1477</v>
      </c>
      <c r="AL74" s="915"/>
      <c r="AM74" s="915"/>
      <c r="AN74" s="915"/>
      <c r="AO74" s="915"/>
      <c r="AP74" s="915" t="s">
        <v>599</v>
      </c>
      <c r="AQ74" s="915"/>
      <c r="AR74" s="915"/>
      <c r="AS74" s="915"/>
      <c r="AT74" s="915"/>
      <c r="AU74" s="915" t="s">
        <v>599</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2">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2">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2">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2">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2">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2">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2">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2">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2">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2">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2">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2">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2">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5">
      <c r="A88" s="265" t="s">
        <v>394</v>
      </c>
      <c r="B88" s="874" t="s">
        <v>422</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11068</v>
      </c>
      <c r="AG88" s="926"/>
      <c r="AH88" s="926"/>
      <c r="AI88" s="926"/>
      <c r="AJ88" s="926"/>
      <c r="AK88" s="923"/>
      <c r="AL88" s="923"/>
      <c r="AM88" s="923"/>
      <c r="AN88" s="923"/>
      <c r="AO88" s="923"/>
      <c r="AP88" s="926">
        <v>17446</v>
      </c>
      <c r="AQ88" s="926"/>
      <c r="AR88" s="926"/>
      <c r="AS88" s="926"/>
      <c r="AT88" s="926"/>
      <c r="AU88" s="926">
        <v>202</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394</v>
      </c>
      <c r="BR102" s="874" t="s">
        <v>423</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10</v>
      </c>
      <c r="CS102" s="934"/>
      <c r="CT102" s="934"/>
      <c r="CU102" s="934"/>
      <c r="CV102" s="977"/>
      <c r="CW102" s="976" t="s">
        <v>599</v>
      </c>
      <c r="CX102" s="934"/>
      <c r="CY102" s="934"/>
      <c r="CZ102" s="934"/>
      <c r="DA102" s="977"/>
      <c r="DB102" s="976" t="s">
        <v>599</v>
      </c>
      <c r="DC102" s="934"/>
      <c r="DD102" s="934"/>
      <c r="DE102" s="934"/>
      <c r="DF102" s="977"/>
      <c r="DG102" s="976" t="s">
        <v>602</v>
      </c>
      <c r="DH102" s="934"/>
      <c r="DI102" s="934"/>
      <c r="DJ102" s="934"/>
      <c r="DK102" s="977"/>
      <c r="DL102" s="976" t="s">
        <v>599</v>
      </c>
      <c r="DM102" s="934"/>
      <c r="DN102" s="934"/>
      <c r="DO102" s="934"/>
      <c r="DP102" s="977"/>
      <c r="DQ102" s="976" t="s">
        <v>599</v>
      </c>
      <c r="DR102" s="934"/>
      <c r="DS102" s="934"/>
      <c r="DT102" s="934"/>
      <c r="DU102" s="977"/>
      <c r="DV102" s="1000"/>
      <c r="DW102" s="1001"/>
      <c r="DX102" s="1001"/>
      <c r="DY102" s="1001"/>
      <c r="DZ102" s="1002"/>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424</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425</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426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1005" t="s">
        <v>428</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429</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2">
      <c r="A109" s="998" t="s">
        <v>430</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431</v>
      </c>
      <c r="AB109" s="979"/>
      <c r="AC109" s="979"/>
      <c r="AD109" s="979"/>
      <c r="AE109" s="980"/>
      <c r="AF109" s="978" t="s">
        <v>310</v>
      </c>
      <c r="AG109" s="979"/>
      <c r="AH109" s="979"/>
      <c r="AI109" s="979"/>
      <c r="AJ109" s="980"/>
      <c r="AK109" s="978" t="s">
        <v>309</v>
      </c>
      <c r="AL109" s="979"/>
      <c r="AM109" s="979"/>
      <c r="AN109" s="979"/>
      <c r="AO109" s="980"/>
      <c r="AP109" s="978" t="s">
        <v>432</v>
      </c>
      <c r="AQ109" s="979"/>
      <c r="AR109" s="979"/>
      <c r="AS109" s="979"/>
      <c r="AT109" s="981"/>
      <c r="AU109" s="998" t="s">
        <v>430</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431</v>
      </c>
      <c r="BR109" s="979"/>
      <c r="BS109" s="979"/>
      <c r="BT109" s="979"/>
      <c r="BU109" s="980"/>
      <c r="BV109" s="978" t="s">
        <v>310</v>
      </c>
      <c r="BW109" s="979"/>
      <c r="BX109" s="979"/>
      <c r="BY109" s="979"/>
      <c r="BZ109" s="980"/>
      <c r="CA109" s="978" t="s">
        <v>309</v>
      </c>
      <c r="CB109" s="979"/>
      <c r="CC109" s="979"/>
      <c r="CD109" s="979"/>
      <c r="CE109" s="980"/>
      <c r="CF109" s="999" t="s">
        <v>432</v>
      </c>
      <c r="CG109" s="999"/>
      <c r="CH109" s="999"/>
      <c r="CI109" s="999"/>
      <c r="CJ109" s="999"/>
      <c r="CK109" s="978" t="s">
        <v>433</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431</v>
      </c>
      <c r="DH109" s="979"/>
      <c r="DI109" s="979"/>
      <c r="DJ109" s="979"/>
      <c r="DK109" s="980"/>
      <c r="DL109" s="978" t="s">
        <v>310</v>
      </c>
      <c r="DM109" s="979"/>
      <c r="DN109" s="979"/>
      <c r="DO109" s="979"/>
      <c r="DP109" s="980"/>
      <c r="DQ109" s="978" t="s">
        <v>309</v>
      </c>
      <c r="DR109" s="979"/>
      <c r="DS109" s="979"/>
      <c r="DT109" s="979"/>
      <c r="DU109" s="980"/>
      <c r="DV109" s="978" t="s">
        <v>432</v>
      </c>
      <c r="DW109" s="979"/>
      <c r="DX109" s="979"/>
      <c r="DY109" s="979"/>
      <c r="DZ109" s="981"/>
    </row>
    <row r="110" spans="1:131" s="247" customFormat="1" ht="26.25" customHeight="1" x14ac:dyDescent="0.2">
      <c r="A110" s="982" t="s">
        <v>434</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270663</v>
      </c>
      <c r="AB110" s="986"/>
      <c r="AC110" s="986"/>
      <c r="AD110" s="986"/>
      <c r="AE110" s="987"/>
      <c r="AF110" s="988">
        <v>266222</v>
      </c>
      <c r="AG110" s="986"/>
      <c r="AH110" s="986"/>
      <c r="AI110" s="986"/>
      <c r="AJ110" s="987"/>
      <c r="AK110" s="988">
        <v>263270</v>
      </c>
      <c r="AL110" s="986"/>
      <c r="AM110" s="986"/>
      <c r="AN110" s="986"/>
      <c r="AO110" s="987"/>
      <c r="AP110" s="989">
        <v>19.3</v>
      </c>
      <c r="AQ110" s="990"/>
      <c r="AR110" s="990"/>
      <c r="AS110" s="990"/>
      <c r="AT110" s="991"/>
      <c r="AU110" s="992" t="s">
        <v>72</v>
      </c>
      <c r="AV110" s="993"/>
      <c r="AW110" s="993"/>
      <c r="AX110" s="993"/>
      <c r="AY110" s="993"/>
      <c r="AZ110" s="1034" t="s">
        <v>435</v>
      </c>
      <c r="BA110" s="983"/>
      <c r="BB110" s="983"/>
      <c r="BC110" s="983"/>
      <c r="BD110" s="983"/>
      <c r="BE110" s="983"/>
      <c r="BF110" s="983"/>
      <c r="BG110" s="983"/>
      <c r="BH110" s="983"/>
      <c r="BI110" s="983"/>
      <c r="BJ110" s="983"/>
      <c r="BK110" s="983"/>
      <c r="BL110" s="983"/>
      <c r="BM110" s="983"/>
      <c r="BN110" s="983"/>
      <c r="BO110" s="983"/>
      <c r="BP110" s="984"/>
      <c r="BQ110" s="1020">
        <v>2502732</v>
      </c>
      <c r="BR110" s="1021"/>
      <c r="BS110" s="1021"/>
      <c r="BT110" s="1021"/>
      <c r="BU110" s="1021"/>
      <c r="BV110" s="1021">
        <v>2545298</v>
      </c>
      <c r="BW110" s="1021"/>
      <c r="BX110" s="1021"/>
      <c r="BY110" s="1021"/>
      <c r="BZ110" s="1021"/>
      <c r="CA110" s="1021">
        <v>2418480</v>
      </c>
      <c r="CB110" s="1021"/>
      <c r="CC110" s="1021"/>
      <c r="CD110" s="1021"/>
      <c r="CE110" s="1021"/>
      <c r="CF110" s="1035">
        <v>177.1</v>
      </c>
      <c r="CG110" s="1036"/>
      <c r="CH110" s="1036"/>
      <c r="CI110" s="1036"/>
      <c r="CJ110" s="1036"/>
      <c r="CK110" s="1037" t="s">
        <v>436</v>
      </c>
      <c r="CL110" s="1038"/>
      <c r="CM110" s="1017" t="s">
        <v>437</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438</v>
      </c>
      <c r="DH110" s="1021"/>
      <c r="DI110" s="1021"/>
      <c r="DJ110" s="1021"/>
      <c r="DK110" s="1021"/>
      <c r="DL110" s="1021" t="s">
        <v>438</v>
      </c>
      <c r="DM110" s="1021"/>
      <c r="DN110" s="1021"/>
      <c r="DO110" s="1021"/>
      <c r="DP110" s="1021"/>
      <c r="DQ110" s="1021" t="s">
        <v>438</v>
      </c>
      <c r="DR110" s="1021"/>
      <c r="DS110" s="1021"/>
      <c r="DT110" s="1021"/>
      <c r="DU110" s="1021"/>
      <c r="DV110" s="1022" t="s">
        <v>438</v>
      </c>
      <c r="DW110" s="1022"/>
      <c r="DX110" s="1022"/>
      <c r="DY110" s="1022"/>
      <c r="DZ110" s="1023"/>
    </row>
    <row r="111" spans="1:131" s="247" customFormat="1" ht="26.25" customHeight="1" x14ac:dyDescent="0.2">
      <c r="A111" s="1024" t="s">
        <v>439</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438</v>
      </c>
      <c r="AB111" s="1028"/>
      <c r="AC111" s="1028"/>
      <c r="AD111" s="1028"/>
      <c r="AE111" s="1029"/>
      <c r="AF111" s="1030" t="s">
        <v>438</v>
      </c>
      <c r="AG111" s="1028"/>
      <c r="AH111" s="1028"/>
      <c r="AI111" s="1028"/>
      <c r="AJ111" s="1029"/>
      <c r="AK111" s="1030" t="s">
        <v>438</v>
      </c>
      <c r="AL111" s="1028"/>
      <c r="AM111" s="1028"/>
      <c r="AN111" s="1028"/>
      <c r="AO111" s="1029"/>
      <c r="AP111" s="1031" t="s">
        <v>438</v>
      </c>
      <c r="AQ111" s="1032"/>
      <c r="AR111" s="1032"/>
      <c r="AS111" s="1032"/>
      <c r="AT111" s="1033"/>
      <c r="AU111" s="994"/>
      <c r="AV111" s="995"/>
      <c r="AW111" s="995"/>
      <c r="AX111" s="995"/>
      <c r="AY111" s="995"/>
      <c r="AZ111" s="1043" t="s">
        <v>440</v>
      </c>
      <c r="BA111" s="1044"/>
      <c r="BB111" s="1044"/>
      <c r="BC111" s="1044"/>
      <c r="BD111" s="1044"/>
      <c r="BE111" s="1044"/>
      <c r="BF111" s="1044"/>
      <c r="BG111" s="1044"/>
      <c r="BH111" s="1044"/>
      <c r="BI111" s="1044"/>
      <c r="BJ111" s="1044"/>
      <c r="BK111" s="1044"/>
      <c r="BL111" s="1044"/>
      <c r="BM111" s="1044"/>
      <c r="BN111" s="1044"/>
      <c r="BO111" s="1044"/>
      <c r="BP111" s="1045"/>
      <c r="BQ111" s="1013" t="s">
        <v>438</v>
      </c>
      <c r="BR111" s="1014"/>
      <c r="BS111" s="1014"/>
      <c r="BT111" s="1014"/>
      <c r="BU111" s="1014"/>
      <c r="BV111" s="1014" t="s">
        <v>438</v>
      </c>
      <c r="BW111" s="1014"/>
      <c r="BX111" s="1014"/>
      <c r="BY111" s="1014"/>
      <c r="BZ111" s="1014"/>
      <c r="CA111" s="1014" t="s">
        <v>438</v>
      </c>
      <c r="CB111" s="1014"/>
      <c r="CC111" s="1014"/>
      <c r="CD111" s="1014"/>
      <c r="CE111" s="1014"/>
      <c r="CF111" s="1008" t="s">
        <v>438</v>
      </c>
      <c r="CG111" s="1009"/>
      <c r="CH111" s="1009"/>
      <c r="CI111" s="1009"/>
      <c r="CJ111" s="1009"/>
      <c r="CK111" s="1039"/>
      <c r="CL111" s="1040"/>
      <c r="CM111" s="1010" t="s">
        <v>441</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438</v>
      </c>
      <c r="DH111" s="1014"/>
      <c r="DI111" s="1014"/>
      <c r="DJ111" s="1014"/>
      <c r="DK111" s="1014"/>
      <c r="DL111" s="1014" t="s">
        <v>438</v>
      </c>
      <c r="DM111" s="1014"/>
      <c r="DN111" s="1014"/>
      <c r="DO111" s="1014"/>
      <c r="DP111" s="1014"/>
      <c r="DQ111" s="1014" t="s">
        <v>438</v>
      </c>
      <c r="DR111" s="1014"/>
      <c r="DS111" s="1014"/>
      <c r="DT111" s="1014"/>
      <c r="DU111" s="1014"/>
      <c r="DV111" s="1015" t="s">
        <v>438</v>
      </c>
      <c r="DW111" s="1015"/>
      <c r="DX111" s="1015"/>
      <c r="DY111" s="1015"/>
      <c r="DZ111" s="1016"/>
    </row>
    <row r="112" spans="1:131" s="247" customFormat="1" ht="26.25" customHeight="1" x14ac:dyDescent="0.2">
      <c r="A112" s="1046" t="s">
        <v>442</v>
      </c>
      <c r="B112" s="1047"/>
      <c r="C112" s="1044" t="s">
        <v>443</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444</v>
      </c>
      <c r="AB112" s="1053"/>
      <c r="AC112" s="1053"/>
      <c r="AD112" s="1053"/>
      <c r="AE112" s="1054"/>
      <c r="AF112" s="1055" t="s">
        <v>444</v>
      </c>
      <c r="AG112" s="1053"/>
      <c r="AH112" s="1053"/>
      <c r="AI112" s="1053"/>
      <c r="AJ112" s="1054"/>
      <c r="AK112" s="1055" t="s">
        <v>438</v>
      </c>
      <c r="AL112" s="1053"/>
      <c r="AM112" s="1053"/>
      <c r="AN112" s="1053"/>
      <c r="AO112" s="1054"/>
      <c r="AP112" s="1056" t="s">
        <v>444</v>
      </c>
      <c r="AQ112" s="1057"/>
      <c r="AR112" s="1057"/>
      <c r="AS112" s="1057"/>
      <c r="AT112" s="1058"/>
      <c r="AU112" s="994"/>
      <c r="AV112" s="995"/>
      <c r="AW112" s="995"/>
      <c r="AX112" s="995"/>
      <c r="AY112" s="995"/>
      <c r="AZ112" s="1043" t="s">
        <v>445</v>
      </c>
      <c r="BA112" s="1044"/>
      <c r="BB112" s="1044"/>
      <c r="BC112" s="1044"/>
      <c r="BD112" s="1044"/>
      <c r="BE112" s="1044"/>
      <c r="BF112" s="1044"/>
      <c r="BG112" s="1044"/>
      <c r="BH112" s="1044"/>
      <c r="BI112" s="1044"/>
      <c r="BJ112" s="1044"/>
      <c r="BK112" s="1044"/>
      <c r="BL112" s="1044"/>
      <c r="BM112" s="1044"/>
      <c r="BN112" s="1044"/>
      <c r="BO112" s="1044"/>
      <c r="BP112" s="1045"/>
      <c r="BQ112" s="1013">
        <v>563720</v>
      </c>
      <c r="BR112" s="1014"/>
      <c r="BS112" s="1014"/>
      <c r="BT112" s="1014"/>
      <c r="BU112" s="1014"/>
      <c r="BV112" s="1014">
        <v>560665</v>
      </c>
      <c r="BW112" s="1014"/>
      <c r="BX112" s="1014"/>
      <c r="BY112" s="1014"/>
      <c r="BZ112" s="1014"/>
      <c r="CA112" s="1014">
        <v>545904</v>
      </c>
      <c r="CB112" s="1014"/>
      <c r="CC112" s="1014"/>
      <c r="CD112" s="1014"/>
      <c r="CE112" s="1014"/>
      <c r="CF112" s="1008">
        <v>40</v>
      </c>
      <c r="CG112" s="1009"/>
      <c r="CH112" s="1009"/>
      <c r="CI112" s="1009"/>
      <c r="CJ112" s="1009"/>
      <c r="CK112" s="1039"/>
      <c r="CL112" s="1040"/>
      <c r="CM112" s="1010" t="s">
        <v>446</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438</v>
      </c>
      <c r="DH112" s="1014"/>
      <c r="DI112" s="1014"/>
      <c r="DJ112" s="1014"/>
      <c r="DK112" s="1014"/>
      <c r="DL112" s="1014" t="s">
        <v>444</v>
      </c>
      <c r="DM112" s="1014"/>
      <c r="DN112" s="1014"/>
      <c r="DO112" s="1014"/>
      <c r="DP112" s="1014"/>
      <c r="DQ112" s="1014" t="s">
        <v>444</v>
      </c>
      <c r="DR112" s="1014"/>
      <c r="DS112" s="1014"/>
      <c r="DT112" s="1014"/>
      <c r="DU112" s="1014"/>
      <c r="DV112" s="1015" t="s">
        <v>444</v>
      </c>
      <c r="DW112" s="1015"/>
      <c r="DX112" s="1015"/>
      <c r="DY112" s="1015"/>
      <c r="DZ112" s="1016"/>
    </row>
    <row r="113" spans="1:130" s="247" customFormat="1" ht="26.25" customHeight="1" x14ac:dyDescent="0.2">
      <c r="A113" s="1048"/>
      <c r="B113" s="1049"/>
      <c r="C113" s="1044" t="s">
        <v>447</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29028</v>
      </c>
      <c r="AB113" s="1028"/>
      <c r="AC113" s="1028"/>
      <c r="AD113" s="1028"/>
      <c r="AE113" s="1029"/>
      <c r="AF113" s="1030">
        <v>27464</v>
      </c>
      <c r="AG113" s="1028"/>
      <c r="AH113" s="1028"/>
      <c r="AI113" s="1028"/>
      <c r="AJ113" s="1029"/>
      <c r="AK113" s="1030">
        <v>40518</v>
      </c>
      <c r="AL113" s="1028"/>
      <c r="AM113" s="1028"/>
      <c r="AN113" s="1028"/>
      <c r="AO113" s="1029"/>
      <c r="AP113" s="1031">
        <v>3</v>
      </c>
      <c r="AQ113" s="1032"/>
      <c r="AR113" s="1032"/>
      <c r="AS113" s="1032"/>
      <c r="AT113" s="1033"/>
      <c r="AU113" s="994"/>
      <c r="AV113" s="995"/>
      <c r="AW113" s="995"/>
      <c r="AX113" s="995"/>
      <c r="AY113" s="995"/>
      <c r="AZ113" s="1043" t="s">
        <v>448</v>
      </c>
      <c r="BA113" s="1044"/>
      <c r="BB113" s="1044"/>
      <c r="BC113" s="1044"/>
      <c r="BD113" s="1044"/>
      <c r="BE113" s="1044"/>
      <c r="BF113" s="1044"/>
      <c r="BG113" s="1044"/>
      <c r="BH113" s="1044"/>
      <c r="BI113" s="1044"/>
      <c r="BJ113" s="1044"/>
      <c r="BK113" s="1044"/>
      <c r="BL113" s="1044"/>
      <c r="BM113" s="1044"/>
      <c r="BN113" s="1044"/>
      <c r="BO113" s="1044"/>
      <c r="BP113" s="1045"/>
      <c r="BQ113" s="1013">
        <v>235348</v>
      </c>
      <c r="BR113" s="1014"/>
      <c r="BS113" s="1014"/>
      <c r="BT113" s="1014"/>
      <c r="BU113" s="1014"/>
      <c r="BV113" s="1014">
        <v>220219</v>
      </c>
      <c r="BW113" s="1014"/>
      <c r="BX113" s="1014"/>
      <c r="BY113" s="1014"/>
      <c r="BZ113" s="1014"/>
      <c r="CA113" s="1014">
        <v>202266</v>
      </c>
      <c r="CB113" s="1014"/>
      <c r="CC113" s="1014"/>
      <c r="CD113" s="1014"/>
      <c r="CE113" s="1014"/>
      <c r="CF113" s="1008">
        <v>14.8</v>
      </c>
      <c r="CG113" s="1009"/>
      <c r="CH113" s="1009"/>
      <c r="CI113" s="1009"/>
      <c r="CJ113" s="1009"/>
      <c r="CK113" s="1039"/>
      <c r="CL113" s="1040"/>
      <c r="CM113" s="1010" t="s">
        <v>449</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444</v>
      </c>
      <c r="DH113" s="1053"/>
      <c r="DI113" s="1053"/>
      <c r="DJ113" s="1053"/>
      <c r="DK113" s="1054"/>
      <c r="DL113" s="1055" t="s">
        <v>444</v>
      </c>
      <c r="DM113" s="1053"/>
      <c r="DN113" s="1053"/>
      <c r="DO113" s="1053"/>
      <c r="DP113" s="1054"/>
      <c r="DQ113" s="1055" t="s">
        <v>438</v>
      </c>
      <c r="DR113" s="1053"/>
      <c r="DS113" s="1053"/>
      <c r="DT113" s="1053"/>
      <c r="DU113" s="1054"/>
      <c r="DV113" s="1056" t="s">
        <v>444</v>
      </c>
      <c r="DW113" s="1057"/>
      <c r="DX113" s="1057"/>
      <c r="DY113" s="1057"/>
      <c r="DZ113" s="1058"/>
    </row>
    <row r="114" spans="1:130" s="247" customFormat="1" ht="26.25" customHeight="1" x14ac:dyDescent="0.2">
      <c r="A114" s="1048"/>
      <c r="B114" s="1049"/>
      <c r="C114" s="1044" t="s">
        <v>450</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17931</v>
      </c>
      <c r="AB114" s="1053"/>
      <c r="AC114" s="1053"/>
      <c r="AD114" s="1053"/>
      <c r="AE114" s="1054"/>
      <c r="AF114" s="1055">
        <v>17255</v>
      </c>
      <c r="AG114" s="1053"/>
      <c r="AH114" s="1053"/>
      <c r="AI114" s="1053"/>
      <c r="AJ114" s="1054"/>
      <c r="AK114" s="1055">
        <v>23269</v>
      </c>
      <c r="AL114" s="1053"/>
      <c r="AM114" s="1053"/>
      <c r="AN114" s="1053"/>
      <c r="AO114" s="1054"/>
      <c r="AP114" s="1056">
        <v>1.7</v>
      </c>
      <c r="AQ114" s="1057"/>
      <c r="AR114" s="1057"/>
      <c r="AS114" s="1057"/>
      <c r="AT114" s="1058"/>
      <c r="AU114" s="994"/>
      <c r="AV114" s="995"/>
      <c r="AW114" s="995"/>
      <c r="AX114" s="995"/>
      <c r="AY114" s="995"/>
      <c r="AZ114" s="1043" t="s">
        <v>451</v>
      </c>
      <c r="BA114" s="1044"/>
      <c r="BB114" s="1044"/>
      <c r="BC114" s="1044"/>
      <c r="BD114" s="1044"/>
      <c r="BE114" s="1044"/>
      <c r="BF114" s="1044"/>
      <c r="BG114" s="1044"/>
      <c r="BH114" s="1044"/>
      <c r="BI114" s="1044"/>
      <c r="BJ114" s="1044"/>
      <c r="BK114" s="1044"/>
      <c r="BL114" s="1044"/>
      <c r="BM114" s="1044"/>
      <c r="BN114" s="1044"/>
      <c r="BO114" s="1044"/>
      <c r="BP114" s="1045"/>
      <c r="BQ114" s="1013">
        <v>1015208</v>
      </c>
      <c r="BR114" s="1014"/>
      <c r="BS114" s="1014"/>
      <c r="BT114" s="1014"/>
      <c r="BU114" s="1014"/>
      <c r="BV114" s="1014">
        <v>983434</v>
      </c>
      <c r="BW114" s="1014"/>
      <c r="BX114" s="1014"/>
      <c r="BY114" s="1014"/>
      <c r="BZ114" s="1014"/>
      <c r="CA114" s="1014">
        <v>972035</v>
      </c>
      <c r="CB114" s="1014"/>
      <c r="CC114" s="1014"/>
      <c r="CD114" s="1014"/>
      <c r="CE114" s="1014"/>
      <c r="CF114" s="1008">
        <v>71.2</v>
      </c>
      <c r="CG114" s="1009"/>
      <c r="CH114" s="1009"/>
      <c r="CI114" s="1009"/>
      <c r="CJ114" s="1009"/>
      <c r="CK114" s="1039"/>
      <c r="CL114" s="1040"/>
      <c r="CM114" s="1010" t="s">
        <v>452</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438</v>
      </c>
      <c r="DH114" s="1053"/>
      <c r="DI114" s="1053"/>
      <c r="DJ114" s="1053"/>
      <c r="DK114" s="1054"/>
      <c r="DL114" s="1055" t="s">
        <v>444</v>
      </c>
      <c r="DM114" s="1053"/>
      <c r="DN114" s="1053"/>
      <c r="DO114" s="1053"/>
      <c r="DP114" s="1054"/>
      <c r="DQ114" s="1055" t="s">
        <v>438</v>
      </c>
      <c r="DR114" s="1053"/>
      <c r="DS114" s="1053"/>
      <c r="DT114" s="1053"/>
      <c r="DU114" s="1054"/>
      <c r="DV114" s="1056" t="s">
        <v>438</v>
      </c>
      <c r="DW114" s="1057"/>
      <c r="DX114" s="1057"/>
      <c r="DY114" s="1057"/>
      <c r="DZ114" s="1058"/>
    </row>
    <row r="115" spans="1:130" s="247" customFormat="1" ht="26.25" customHeight="1" x14ac:dyDescent="0.2">
      <c r="A115" s="1048"/>
      <c r="B115" s="1049"/>
      <c r="C115" s="1044" t="s">
        <v>453</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10515</v>
      </c>
      <c r="AB115" s="1028"/>
      <c r="AC115" s="1028"/>
      <c r="AD115" s="1028"/>
      <c r="AE115" s="1029"/>
      <c r="AF115" s="1030" t="s">
        <v>438</v>
      </c>
      <c r="AG115" s="1028"/>
      <c r="AH115" s="1028"/>
      <c r="AI115" s="1028"/>
      <c r="AJ115" s="1029"/>
      <c r="AK115" s="1030" t="s">
        <v>444</v>
      </c>
      <c r="AL115" s="1028"/>
      <c r="AM115" s="1028"/>
      <c r="AN115" s="1028"/>
      <c r="AO115" s="1029"/>
      <c r="AP115" s="1031" t="s">
        <v>438</v>
      </c>
      <c r="AQ115" s="1032"/>
      <c r="AR115" s="1032"/>
      <c r="AS115" s="1032"/>
      <c r="AT115" s="1033"/>
      <c r="AU115" s="994"/>
      <c r="AV115" s="995"/>
      <c r="AW115" s="995"/>
      <c r="AX115" s="995"/>
      <c r="AY115" s="995"/>
      <c r="AZ115" s="1043" t="s">
        <v>454</v>
      </c>
      <c r="BA115" s="1044"/>
      <c r="BB115" s="1044"/>
      <c r="BC115" s="1044"/>
      <c r="BD115" s="1044"/>
      <c r="BE115" s="1044"/>
      <c r="BF115" s="1044"/>
      <c r="BG115" s="1044"/>
      <c r="BH115" s="1044"/>
      <c r="BI115" s="1044"/>
      <c r="BJ115" s="1044"/>
      <c r="BK115" s="1044"/>
      <c r="BL115" s="1044"/>
      <c r="BM115" s="1044"/>
      <c r="BN115" s="1044"/>
      <c r="BO115" s="1044"/>
      <c r="BP115" s="1045"/>
      <c r="BQ115" s="1013" t="s">
        <v>444</v>
      </c>
      <c r="BR115" s="1014"/>
      <c r="BS115" s="1014"/>
      <c r="BT115" s="1014"/>
      <c r="BU115" s="1014"/>
      <c r="BV115" s="1014" t="s">
        <v>438</v>
      </c>
      <c r="BW115" s="1014"/>
      <c r="BX115" s="1014"/>
      <c r="BY115" s="1014"/>
      <c r="BZ115" s="1014"/>
      <c r="CA115" s="1014" t="s">
        <v>444</v>
      </c>
      <c r="CB115" s="1014"/>
      <c r="CC115" s="1014"/>
      <c r="CD115" s="1014"/>
      <c r="CE115" s="1014"/>
      <c r="CF115" s="1008" t="s">
        <v>438</v>
      </c>
      <c r="CG115" s="1009"/>
      <c r="CH115" s="1009"/>
      <c r="CI115" s="1009"/>
      <c r="CJ115" s="1009"/>
      <c r="CK115" s="1039"/>
      <c r="CL115" s="1040"/>
      <c r="CM115" s="1043" t="s">
        <v>455</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444</v>
      </c>
      <c r="DH115" s="1053"/>
      <c r="DI115" s="1053"/>
      <c r="DJ115" s="1053"/>
      <c r="DK115" s="1054"/>
      <c r="DL115" s="1055" t="s">
        <v>438</v>
      </c>
      <c r="DM115" s="1053"/>
      <c r="DN115" s="1053"/>
      <c r="DO115" s="1053"/>
      <c r="DP115" s="1054"/>
      <c r="DQ115" s="1055" t="s">
        <v>438</v>
      </c>
      <c r="DR115" s="1053"/>
      <c r="DS115" s="1053"/>
      <c r="DT115" s="1053"/>
      <c r="DU115" s="1054"/>
      <c r="DV115" s="1056" t="s">
        <v>438</v>
      </c>
      <c r="DW115" s="1057"/>
      <c r="DX115" s="1057"/>
      <c r="DY115" s="1057"/>
      <c r="DZ115" s="1058"/>
    </row>
    <row r="116" spans="1:130" s="247" customFormat="1" ht="26.25" customHeight="1" x14ac:dyDescent="0.2">
      <c r="A116" s="1050"/>
      <c r="B116" s="1051"/>
      <c r="C116" s="1059" t="s">
        <v>456</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438</v>
      </c>
      <c r="AB116" s="1053"/>
      <c r="AC116" s="1053"/>
      <c r="AD116" s="1053"/>
      <c r="AE116" s="1054"/>
      <c r="AF116" s="1055" t="s">
        <v>438</v>
      </c>
      <c r="AG116" s="1053"/>
      <c r="AH116" s="1053"/>
      <c r="AI116" s="1053"/>
      <c r="AJ116" s="1054"/>
      <c r="AK116" s="1055" t="s">
        <v>444</v>
      </c>
      <c r="AL116" s="1053"/>
      <c r="AM116" s="1053"/>
      <c r="AN116" s="1053"/>
      <c r="AO116" s="1054"/>
      <c r="AP116" s="1056" t="s">
        <v>444</v>
      </c>
      <c r="AQ116" s="1057"/>
      <c r="AR116" s="1057"/>
      <c r="AS116" s="1057"/>
      <c r="AT116" s="1058"/>
      <c r="AU116" s="994"/>
      <c r="AV116" s="995"/>
      <c r="AW116" s="995"/>
      <c r="AX116" s="995"/>
      <c r="AY116" s="995"/>
      <c r="AZ116" s="1061" t="s">
        <v>457</v>
      </c>
      <c r="BA116" s="1062"/>
      <c r="BB116" s="1062"/>
      <c r="BC116" s="1062"/>
      <c r="BD116" s="1062"/>
      <c r="BE116" s="1062"/>
      <c r="BF116" s="1062"/>
      <c r="BG116" s="1062"/>
      <c r="BH116" s="1062"/>
      <c r="BI116" s="1062"/>
      <c r="BJ116" s="1062"/>
      <c r="BK116" s="1062"/>
      <c r="BL116" s="1062"/>
      <c r="BM116" s="1062"/>
      <c r="BN116" s="1062"/>
      <c r="BO116" s="1062"/>
      <c r="BP116" s="1063"/>
      <c r="BQ116" s="1013" t="s">
        <v>438</v>
      </c>
      <c r="BR116" s="1014"/>
      <c r="BS116" s="1014"/>
      <c r="BT116" s="1014"/>
      <c r="BU116" s="1014"/>
      <c r="BV116" s="1014" t="s">
        <v>444</v>
      </c>
      <c r="BW116" s="1014"/>
      <c r="BX116" s="1014"/>
      <c r="BY116" s="1014"/>
      <c r="BZ116" s="1014"/>
      <c r="CA116" s="1014" t="s">
        <v>444</v>
      </c>
      <c r="CB116" s="1014"/>
      <c r="CC116" s="1014"/>
      <c r="CD116" s="1014"/>
      <c r="CE116" s="1014"/>
      <c r="CF116" s="1008" t="s">
        <v>444</v>
      </c>
      <c r="CG116" s="1009"/>
      <c r="CH116" s="1009"/>
      <c r="CI116" s="1009"/>
      <c r="CJ116" s="1009"/>
      <c r="CK116" s="1039"/>
      <c r="CL116" s="1040"/>
      <c r="CM116" s="1010" t="s">
        <v>458</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444</v>
      </c>
      <c r="DH116" s="1053"/>
      <c r="DI116" s="1053"/>
      <c r="DJ116" s="1053"/>
      <c r="DK116" s="1054"/>
      <c r="DL116" s="1055" t="s">
        <v>444</v>
      </c>
      <c r="DM116" s="1053"/>
      <c r="DN116" s="1053"/>
      <c r="DO116" s="1053"/>
      <c r="DP116" s="1054"/>
      <c r="DQ116" s="1055" t="s">
        <v>438</v>
      </c>
      <c r="DR116" s="1053"/>
      <c r="DS116" s="1053"/>
      <c r="DT116" s="1053"/>
      <c r="DU116" s="1054"/>
      <c r="DV116" s="1056" t="s">
        <v>438</v>
      </c>
      <c r="DW116" s="1057"/>
      <c r="DX116" s="1057"/>
      <c r="DY116" s="1057"/>
      <c r="DZ116" s="1058"/>
    </row>
    <row r="117" spans="1:130" s="247" customFormat="1" ht="26.25" customHeight="1" x14ac:dyDescent="0.2">
      <c r="A117" s="998" t="s">
        <v>188</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459</v>
      </c>
      <c r="Z117" s="980"/>
      <c r="AA117" s="1070">
        <v>328137</v>
      </c>
      <c r="AB117" s="1071"/>
      <c r="AC117" s="1071"/>
      <c r="AD117" s="1071"/>
      <c r="AE117" s="1072"/>
      <c r="AF117" s="1073">
        <v>310941</v>
      </c>
      <c r="AG117" s="1071"/>
      <c r="AH117" s="1071"/>
      <c r="AI117" s="1071"/>
      <c r="AJ117" s="1072"/>
      <c r="AK117" s="1073">
        <v>327057</v>
      </c>
      <c r="AL117" s="1071"/>
      <c r="AM117" s="1071"/>
      <c r="AN117" s="1071"/>
      <c r="AO117" s="1072"/>
      <c r="AP117" s="1074"/>
      <c r="AQ117" s="1075"/>
      <c r="AR117" s="1075"/>
      <c r="AS117" s="1075"/>
      <c r="AT117" s="1076"/>
      <c r="AU117" s="994"/>
      <c r="AV117" s="995"/>
      <c r="AW117" s="995"/>
      <c r="AX117" s="995"/>
      <c r="AY117" s="995"/>
      <c r="AZ117" s="1061" t="s">
        <v>460</v>
      </c>
      <c r="BA117" s="1062"/>
      <c r="BB117" s="1062"/>
      <c r="BC117" s="1062"/>
      <c r="BD117" s="1062"/>
      <c r="BE117" s="1062"/>
      <c r="BF117" s="1062"/>
      <c r="BG117" s="1062"/>
      <c r="BH117" s="1062"/>
      <c r="BI117" s="1062"/>
      <c r="BJ117" s="1062"/>
      <c r="BK117" s="1062"/>
      <c r="BL117" s="1062"/>
      <c r="BM117" s="1062"/>
      <c r="BN117" s="1062"/>
      <c r="BO117" s="1062"/>
      <c r="BP117" s="1063"/>
      <c r="BQ117" s="1013" t="s">
        <v>461</v>
      </c>
      <c r="BR117" s="1014"/>
      <c r="BS117" s="1014"/>
      <c r="BT117" s="1014"/>
      <c r="BU117" s="1014"/>
      <c r="BV117" s="1014" t="s">
        <v>461</v>
      </c>
      <c r="BW117" s="1014"/>
      <c r="BX117" s="1014"/>
      <c r="BY117" s="1014"/>
      <c r="BZ117" s="1014"/>
      <c r="CA117" s="1014" t="s">
        <v>462</v>
      </c>
      <c r="CB117" s="1014"/>
      <c r="CC117" s="1014"/>
      <c r="CD117" s="1014"/>
      <c r="CE117" s="1014"/>
      <c r="CF117" s="1008" t="s">
        <v>461</v>
      </c>
      <c r="CG117" s="1009"/>
      <c r="CH117" s="1009"/>
      <c r="CI117" s="1009"/>
      <c r="CJ117" s="1009"/>
      <c r="CK117" s="1039"/>
      <c r="CL117" s="1040"/>
      <c r="CM117" s="1010" t="s">
        <v>463</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461</v>
      </c>
      <c r="DH117" s="1053"/>
      <c r="DI117" s="1053"/>
      <c r="DJ117" s="1053"/>
      <c r="DK117" s="1054"/>
      <c r="DL117" s="1055" t="s">
        <v>462</v>
      </c>
      <c r="DM117" s="1053"/>
      <c r="DN117" s="1053"/>
      <c r="DO117" s="1053"/>
      <c r="DP117" s="1054"/>
      <c r="DQ117" s="1055" t="s">
        <v>461</v>
      </c>
      <c r="DR117" s="1053"/>
      <c r="DS117" s="1053"/>
      <c r="DT117" s="1053"/>
      <c r="DU117" s="1054"/>
      <c r="DV117" s="1056" t="s">
        <v>462</v>
      </c>
      <c r="DW117" s="1057"/>
      <c r="DX117" s="1057"/>
      <c r="DY117" s="1057"/>
      <c r="DZ117" s="1058"/>
    </row>
    <row r="118" spans="1:130" s="247" customFormat="1" ht="26.25" customHeight="1" x14ac:dyDescent="0.2">
      <c r="A118" s="998" t="s">
        <v>433</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431</v>
      </c>
      <c r="AB118" s="979"/>
      <c r="AC118" s="979"/>
      <c r="AD118" s="979"/>
      <c r="AE118" s="980"/>
      <c r="AF118" s="978" t="s">
        <v>310</v>
      </c>
      <c r="AG118" s="979"/>
      <c r="AH118" s="979"/>
      <c r="AI118" s="979"/>
      <c r="AJ118" s="980"/>
      <c r="AK118" s="978" t="s">
        <v>309</v>
      </c>
      <c r="AL118" s="979"/>
      <c r="AM118" s="979"/>
      <c r="AN118" s="979"/>
      <c r="AO118" s="980"/>
      <c r="AP118" s="1065" t="s">
        <v>432</v>
      </c>
      <c r="AQ118" s="1066"/>
      <c r="AR118" s="1066"/>
      <c r="AS118" s="1066"/>
      <c r="AT118" s="1067"/>
      <c r="AU118" s="994"/>
      <c r="AV118" s="995"/>
      <c r="AW118" s="995"/>
      <c r="AX118" s="995"/>
      <c r="AY118" s="995"/>
      <c r="AZ118" s="1068" t="s">
        <v>464</v>
      </c>
      <c r="BA118" s="1059"/>
      <c r="BB118" s="1059"/>
      <c r="BC118" s="1059"/>
      <c r="BD118" s="1059"/>
      <c r="BE118" s="1059"/>
      <c r="BF118" s="1059"/>
      <c r="BG118" s="1059"/>
      <c r="BH118" s="1059"/>
      <c r="BI118" s="1059"/>
      <c r="BJ118" s="1059"/>
      <c r="BK118" s="1059"/>
      <c r="BL118" s="1059"/>
      <c r="BM118" s="1059"/>
      <c r="BN118" s="1059"/>
      <c r="BO118" s="1059"/>
      <c r="BP118" s="1060"/>
      <c r="BQ118" s="1091" t="s">
        <v>461</v>
      </c>
      <c r="BR118" s="1092"/>
      <c r="BS118" s="1092"/>
      <c r="BT118" s="1092"/>
      <c r="BU118" s="1092"/>
      <c r="BV118" s="1092" t="s">
        <v>461</v>
      </c>
      <c r="BW118" s="1092"/>
      <c r="BX118" s="1092"/>
      <c r="BY118" s="1092"/>
      <c r="BZ118" s="1092"/>
      <c r="CA118" s="1092" t="s">
        <v>461</v>
      </c>
      <c r="CB118" s="1092"/>
      <c r="CC118" s="1092"/>
      <c r="CD118" s="1092"/>
      <c r="CE118" s="1092"/>
      <c r="CF118" s="1008" t="s">
        <v>461</v>
      </c>
      <c r="CG118" s="1009"/>
      <c r="CH118" s="1009"/>
      <c r="CI118" s="1009"/>
      <c r="CJ118" s="1009"/>
      <c r="CK118" s="1039"/>
      <c r="CL118" s="1040"/>
      <c r="CM118" s="1010" t="s">
        <v>465</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461</v>
      </c>
      <c r="DH118" s="1053"/>
      <c r="DI118" s="1053"/>
      <c r="DJ118" s="1053"/>
      <c r="DK118" s="1054"/>
      <c r="DL118" s="1055" t="s">
        <v>461</v>
      </c>
      <c r="DM118" s="1053"/>
      <c r="DN118" s="1053"/>
      <c r="DO118" s="1053"/>
      <c r="DP118" s="1054"/>
      <c r="DQ118" s="1055" t="s">
        <v>461</v>
      </c>
      <c r="DR118" s="1053"/>
      <c r="DS118" s="1053"/>
      <c r="DT118" s="1053"/>
      <c r="DU118" s="1054"/>
      <c r="DV118" s="1056" t="s">
        <v>461</v>
      </c>
      <c r="DW118" s="1057"/>
      <c r="DX118" s="1057"/>
      <c r="DY118" s="1057"/>
      <c r="DZ118" s="1058"/>
    </row>
    <row r="119" spans="1:130" s="247" customFormat="1" ht="26.25" customHeight="1" x14ac:dyDescent="0.2">
      <c r="A119" s="1152" t="s">
        <v>436</v>
      </c>
      <c r="B119" s="1038"/>
      <c r="C119" s="1017" t="s">
        <v>437</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461</v>
      </c>
      <c r="AB119" s="986"/>
      <c r="AC119" s="986"/>
      <c r="AD119" s="986"/>
      <c r="AE119" s="987"/>
      <c r="AF119" s="988" t="s">
        <v>461</v>
      </c>
      <c r="AG119" s="986"/>
      <c r="AH119" s="986"/>
      <c r="AI119" s="986"/>
      <c r="AJ119" s="987"/>
      <c r="AK119" s="988" t="s">
        <v>461</v>
      </c>
      <c r="AL119" s="986"/>
      <c r="AM119" s="986"/>
      <c r="AN119" s="986"/>
      <c r="AO119" s="987"/>
      <c r="AP119" s="989" t="s">
        <v>461</v>
      </c>
      <c r="AQ119" s="990"/>
      <c r="AR119" s="990"/>
      <c r="AS119" s="990"/>
      <c r="AT119" s="991"/>
      <c r="AU119" s="996"/>
      <c r="AV119" s="997"/>
      <c r="AW119" s="997"/>
      <c r="AX119" s="997"/>
      <c r="AY119" s="997"/>
      <c r="AZ119" s="278" t="s">
        <v>188</v>
      </c>
      <c r="BA119" s="278"/>
      <c r="BB119" s="278"/>
      <c r="BC119" s="278"/>
      <c r="BD119" s="278"/>
      <c r="BE119" s="278"/>
      <c r="BF119" s="278"/>
      <c r="BG119" s="278"/>
      <c r="BH119" s="278"/>
      <c r="BI119" s="278"/>
      <c r="BJ119" s="278"/>
      <c r="BK119" s="278"/>
      <c r="BL119" s="278"/>
      <c r="BM119" s="278"/>
      <c r="BN119" s="278"/>
      <c r="BO119" s="1069" t="s">
        <v>466</v>
      </c>
      <c r="BP119" s="1100"/>
      <c r="BQ119" s="1091">
        <v>4317008</v>
      </c>
      <c r="BR119" s="1092"/>
      <c r="BS119" s="1092"/>
      <c r="BT119" s="1092"/>
      <c r="BU119" s="1092"/>
      <c r="BV119" s="1092">
        <v>4309616</v>
      </c>
      <c r="BW119" s="1092"/>
      <c r="BX119" s="1092"/>
      <c r="BY119" s="1092"/>
      <c r="BZ119" s="1092"/>
      <c r="CA119" s="1092">
        <v>4138685</v>
      </c>
      <c r="CB119" s="1092"/>
      <c r="CC119" s="1092"/>
      <c r="CD119" s="1092"/>
      <c r="CE119" s="1092"/>
      <c r="CF119" s="1093"/>
      <c r="CG119" s="1094"/>
      <c r="CH119" s="1094"/>
      <c r="CI119" s="1094"/>
      <c r="CJ119" s="1095"/>
      <c r="CK119" s="1041"/>
      <c r="CL119" s="1042"/>
      <c r="CM119" s="1096" t="s">
        <v>467</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438</v>
      </c>
      <c r="DH119" s="1078"/>
      <c r="DI119" s="1078"/>
      <c r="DJ119" s="1078"/>
      <c r="DK119" s="1079"/>
      <c r="DL119" s="1077" t="s">
        <v>468</v>
      </c>
      <c r="DM119" s="1078"/>
      <c r="DN119" s="1078"/>
      <c r="DO119" s="1078"/>
      <c r="DP119" s="1079"/>
      <c r="DQ119" s="1077" t="s">
        <v>438</v>
      </c>
      <c r="DR119" s="1078"/>
      <c r="DS119" s="1078"/>
      <c r="DT119" s="1078"/>
      <c r="DU119" s="1079"/>
      <c r="DV119" s="1080" t="s">
        <v>438</v>
      </c>
      <c r="DW119" s="1081"/>
      <c r="DX119" s="1081"/>
      <c r="DY119" s="1081"/>
      <c r="DZ119" s="1082"/>
    </row>
    <row r="120" spans="1:130" s="247" customFormat="1" ht="26.25" customHeight="1" x14ac:dyDescent="0.2">
      <c r="A120" s="1153"/>
      <c r="B120" s="1040"/>
      <c r="C120" s="1010" t="s">
        <v>441</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438</v>
      </c>
      <c r="AB120" s="1053"/>
      <c r="AC120" s="1053"/>
      <c r="AD120" s="1053"/>
      <c r="AE120" s="1054"/>
      <c r="AF120" s="1055" t="s">
        <v>438</v>
      </c>
      <c r="AG120" s="1053"/>
      <c r="AH120" s="1053"/>
      <c r="AI120" s="1053"/>
      <c r="AJ120" s="1054"/>
      <c r="AK120" s="1055" t="s">
        <v>438</v>
      </c>
      <c r="AL120" s="1053"/>
      <c r="AM120" s="1053"/>
      <c r="AN120" s="1053"/>
      <c r="AO120" s="1054"/>
      <c r="AP120" s="1056" t="s">
        <v>438</v>
      </c>
      <c r="AQ120" s="1057"/>
      <c r="AR120" s="1057"/>
      <c r="AS120" s="1057"/>
      <c r="AT120" s="1058"/>
      <c r="AU120" s="1083" t="s">
        <v>469</v>
      </c>
      <c r="AV120" s="1084"/>
      <c r="AW120" s="1084"/>
      <c r="AX120" s="1084"/>
      <c r="AY120" s="1085"/>
      <c r="AZ120" s="1034" t="s">
        <v>470</v>
      </c>
      <c r="BA120" s="983"/>
      <c r="BB120" s="983"/>
      <c r="BC120" s="983"/>
      <c r="BD120" s="983"/>
      <c r="BE120" s="983"/>
      <c r="BF120" s="983"/>
      <c r="BG120" s="983"/>
      <c r="BH120" s="983"/>
      <c r="BI120" s="983"/>
      <c r="BJ120" s="983"/>
      <c r="BK120" s="983"/>
      <c r="BL120" s="983"/>
      <c r="BM120" s="983"/>
      <c r="BN120" s="983"/>
      <c r="BO120" s="983"/>
      <c r="BP120" s="984"/>
      <c r="BQ120" s="1020">
        <v>4897185</v>
      </c>
      <c r="BR120" s="1021"/>
      <c r="BS120" s="1021"/>
      <c r="BT120" s="1021"/>
      <c r="BU120" s="1021"/>
      <c r="BV120" s="1021">
        <v>4574312</v>
      </c>
      <c r="BW120" s="1021"/>
      <c r="BX120" s="1021"/>
      <c r="BY120" s="1021"/>
      <c r="BZ120" s="1021"/>
      <c r="CA120" s="1021">
        <v>4279981</v>
      </c>
      <c r="CB120" s="1021"/>
      <c r="CC120" s="1021"/>
      <c r="CD120" s="1021"/>
      <c r="CE120" s="1021"/>
      <c r="CF120" s="1035">
        <v>313.39999999999998</v>
      </c>
      <c r="CG120" s="1036"/>
      <c r="CH120" s="1036"/>
      <c r="CI120" s="1036"/>
      <c r="CJ120" s="1036"/>
      <c r="CK120" s="1101" t="s">
        <v>471</v>
      </c>
      <c r="CL120" s="1102"/>
      <c r="CM120" s="1102"/>
      <c r="CN120" s="1102"/>
      <c r="CO120" s="1103"/>
      <c r="CP120" s="1109" t="s">
        <v>472</v>
      </c>
      <c r="CQ120" s="1110"/>
      <c r="CR120" s="1110"/>
      <c r="CS120" s="1110"/>
      <c r="CT120" s="1110"/>
      <c r="CU120" s="1110"/>
      <c r="CV120" s="1110"/>
      <c r="CW120" s="1110"/>
      <c r="CX120" s="1110"/>
      <c r="CY120" s="1110"/>
      <c r="CZ120" s="1110"/>
      <c r="DA120" s="1110"/>
      <c r="DB120" s="1110"/>
      <c r="DC120" s="1110"/>
      <c r="DD120" s="1110"/>
      <c r="DE120" s="1110"/>
      <c r="DF120" s="1111"/>
      <c r="DG120" s="1020">
        <v>429730</v>
      </c>
      <c r="DH120" s="1021"/>
      <c r="DI120" s="1021"/>
      <c r="DJ120" s="1021"/>
      <c r="DK120" s="1021"/>
      <c r="DL120" s="1021">
        <v>433753</v>
      </c>
      <c r="DM120" s="1021"/>
      <c r="DN120" s="1021"/>
      <c r="DO120" s="1021"/>
      <c r="DP120" s="1021"/>
      <c r="DQ120" s="1021">
        <v>426368</v>
      </c>
      <c r="DR120" s="1021"/>
      <c r="DS120" s="1021"/>
      <c r="DT120" s="1021"/>
      <c r="DU120" s="1021"/>
      <c r="DV120" s="1022">
        <v>31.2</v>
      </c>
      <c r="DW120" s="1022"/>
      <c r="DX120" s="1022"/>
      <c r="DY120" s="1022"/>
      <c r="DZ120" s="1023"/>
    </row>
    <row r="121" spans="1:130" s="247" customFormat="1" ht="26.25" customHeight="1" x14ac:dyDescent="0.2">
      <c r="A121" s="1153"/>
      <c r="B121" s="1040"/>
      <c r="C121" s="1061" t="s">
        <v>473</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438</v>
      </c>
      <c r="AB121" s="1053"/>
      <c r="AC121" s="1053"/>
      <c r="AD121" s="1053"/>
      <c r="AE121" s="1054"/>
      <c r="AF121" s="1055" t="s">
        <v>438</v>
      </c>
      <c r="AG121" s="1053"/>
      <c r="AH121" s="1053"/>
      <c r="AI121" s="1053"/>
      <c r="AJ121" s="1054"/>
      <c r="AK121" s="1055" t="s">
        <v>438</v>
      </c>
      <c r="AL121" s="1053"/>
      <c r="AM121" s="1053"/>
      <c r="AN121" s="1053"/>
      <c r="AO121" s="1054"/>
      <c r="AP121" s="1056" t="s">
        <v>438</v>
      </c>
      <c r="AQ121" s="1057"/>
      <c r="AR121" s="1057"/>
      <c r="AS121" s="1057"/>
      <c r="AT121" s="1058"/>
      <c r="AU121" s="1086"/>
      <c r="AV121" s="1087"/>
      <c r="AW121" s="1087"/>
      <c r="AX121" s="1087"/>
      <c r="AY121" s="1088"/>
      <c r="AZ121" s="1043" t="s">
        <v>474</v>
      </c>
      <c r="BA121" s="1044"/>
      <c r="BB121" s="1044"/>
      <c r="BC121" s="1044"/>
      <c r="BD121" s="1044"/>
      <c r="BE121" s="1044"/>
      <c r="BF121" s="1044"/>
      <c r="BG121" s="1044"/>
      <c r="BH121" s="1044"/>
      <c r="BI121" s="1044"/>
      <c r="BJ121" s="1044"/>
      <c r="BK121" s="1044"/>
      <c r="BL121" s="1044"/>
      <c r="BM121" s="1044"/>
      <c r="BN121" s="1044"/>
      <c r="BO121" s="1044"/>
      <c r="BP121" s="1045"/>
      <c r="BQ121" s="1013">
        <v>2929</v>
      </c>
      <c r="BR121" s="1014"/>
      <c r="BS121" s="1014"/>
      <c r="BT121" s="1014"/>
      <c r="BU121" s="1014"/>
      <c r="BV121" s="1014">
        <v>2284</v>
      </c>
      <c r="BW121" s="1014"/>
      <c r="BX121" s="1014"/>
      <c r="BY121" s="1014"/>
      <c r="BZ121" s="1014"/>
      <c r="CA121" s="1014">
        <v>1347</v>
      </c>
      <c r="CB121" s="1014"/>
      <c r="CC121" s="1014"/>
      <c r="CD121" s="1014"/>
      <c r="CE121" s="1014"/>
      <c r="CF121" s="1008">
        <v>0.1</v>
      </c>
      <c r="CG121" s="1009"/>
      <c r="CH121" s="1009"/>
      <c r="CI121" s="1009"/>
      <c r="CJ121" s="1009"/>
      <c r="CK121" s="1104"/>
      <c r="CL121" s="1105"/>
      <c r="CM121" s="1105"/>
      <c r="CN121" s="1105"/>
      <c r="CO121" s="1106"/>
      <c r="CP121" s="1114" t="s">
        <v>475</v>
      </c>
      <c r="CQ121" s="1115"/>
      <c r="CR121" s="1115"/>
      <c r="CS121" s="1115"/>
      <c r="CT121" s="1115"/>
      <c r="CU121" s="1115"/>
      <c r="CV121" s="1115"/>
      <c r="CW121" s="1115"/>
      <c r="CX121" s="1115"/>
      <c r="CY121" s="1115"/>
      <c r="CZ121" s="1115"/>
      <c r="DA121" s="1115"/>
      <c r="DB121" s="1115"/>
      <c r="DC121" s="1115"/>
      <c r="DD121" s="1115"/>
      <c r="DE121" s="1115"/>
      <c r="DF121" s="1116"/>
      <c r="DG121" s="1013">
        <v>133990</v>
      </c>
      <c r="DH121" s="1014"/>
      <c r="DI121" s="1014"/>
      <c r="DJ121" s="1014"/>
      <c r="DK121" s="1014"/>
      <c r="DL121" s="1014">
        <v>126912</v>
      </c>
      <c r="DM121" s="1014"/>
      <c r="DN121" s="1014"/>
      <c r="DO121" s="1014"/>
      <c r="DP121" s="1014"/>
      <c r="DQ121" s="1014">
        <v>119536</v>
      </c>
      <c r="DR121" s="1014"/>
      <c r="DS121" s="1014"/>
      <c r="DT121" s="1014"/>
      <c r="DU121" s="1014"/>
      <c r="DV121" s="1015">
        <v>8.8000000000000007</v>
      </c>
      <c r="DW121" s="1015"/>
      <c r="DX121" s="1015"/>
      <c r="DY121" s="1015"/>
      <c r="DZ121" s="1016"/>
    </row>
    <row r="122" spans="1:130" s="247" customFormat="1" ht="26.25" customHeight="1" x14ac:dyDescent="0.2">
      <c r="A122" s="1153"/>
      <c r="B122" s="1040"/>
      <c r="C122" s="1010" t="s">
        <v>452</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438</v>
      </c>
      <c r="AB122" s="1053"/>
      <c r="AC122" s="1053"/>
      <c r="AD122" s="1053"/>
      <c r="AE122" s="1054"/>
      <c r="AF122" s="1055" t="s">
        <v>438</v>
      </c>
      <c r="AG122" s="1053"/>
      <c r="AH122" s="1053"/>
      <c r="AI122" s="1053"/>
      <c r="AJ122" s="1054"/>
      <c r="AK122" s="1055" t="s">
        <v>468</v>
      </c>
      <c r="AL122" s="1053"/>
      <c r="AM122" s="1053"/>
      <c r="AN122" s="1053"/>
      <c r="AO122" s="1054"/>
      <c r="AP122" s="1056" t="s">
        <v>438</v>
      </c>
      <c r="AQ122" s="1057"/>
      <c r="AR122" s="1057"/>
      <c r="AS122" s="1057"/>
      <c r="AT122" s="1058"/>
      <c r="AU122" s="1086"/>
      <c r="AV122" s="1087"/>
      <c r="AW122" s="1087"/>
      <c r="AX122" s="1087"/>
      <c r="AY122" s="1088"/>
      <c r="AZ122" s="1068" t="s">
        <v>476</v>
      </c>
      <c r="BA122" s="1059"/>
      <c r="BB122" s="1059"/>
      <c r="BC122" s="1059"/>
      <c r="BD122" s="1059"/>
      <c r="BE122" s="1059"/>
      <c r="BF122" s="1059"/>
      <c r="BG122" s="1059"/>
      <c r="BH122" s="1059"/>
      <c r="BI122" s="1059"/>
      <c r="BJ122" s="1059"/>
      <c r="BK122" s="1059"/>
      <c r="BL122" s="1059"/>
      <c r="BM122" s="1059"/>
      <c r="BN122" s="1059"/>
      <c r="BO122" s="1059"/>
      <c r="BP122" s="1060"/>
      <c r="BQ122" s="1091">
        <v>2292731</v>
      </c>
      <c r="BR122" s="1092"/>
      <c r="BS122" s="1092"/>
      <c r="BT122" s="1092"/>
      <c r="BU122" s="1092"/>
      <c r="BV122" s="1092">
        <v>2399783</v>
      </c>
      <c r="BW122" s="1092"/>
      <c r="BX122" s="1092"/>
      <c r="BY122" s="1092"/>
      <c r="BZ122" s="1092"/>
      <c r="CA122" s="1092">
        <v>2232374</v>
      </c>
      <c r="CB122" s="1092"/>
      <c r="CC122" s="1092"/>
      <c r="CD122" s="1092"/>
      <c r="CE122" s="1092"/>
      <c r="CF122" s="1112">
        <v>163.5</v>
      </c>
      <c r="CG122" s="1113"/>
      <c r="CH122" s="1113"/>
      <c r="CI122" s="1113"/>
      <c r="CJ122" s="1113"/>
      <c r="CK122" s="1104"/>
      <c r="CL122" s="1105"/>
      <c r="CM122" s="1105"/>
      <c r="CN122" s="1105"/>
      <c r="CO122" s="1106"/>
      <c r="CP122" s="1114" t="s">
        <v>477</v>
      </c>
      <c r="CQ122" s="1115"/>
      <c r="CR122" s="1115"/>
      <c r="CS122" s="1115"/>
      <c r="CT122" s="1115"/>
      <c r="CU122" s="1115"/>
      <c r="CV122" s="1115"/>
      <c r="CW122" s="1115"/>
      <c r="CX122" s="1115"/>
      <c r="CY122" s="1115"/>
      <c r="CZ122" s="1115"/>
      <c r="DA122" s="1115"/>
      <c r="DB122" s="1115"/>
      <c r="DC122" s="1115"/>
      <c r="DD122" s="1115"/>
      <c r="DE122" s="1115"/>
      <c r="DF122" s="1116"/>
      <c r="DG122" s="1013" t="s">
        <v>468</v>
      </c>
      <c r="DH122" s="1014"/>
      <c r="DI122" s="1014"/>
      <c r="DJ122" s="1014"/>
      <c r="DK122" s="1014"/>
      <c r="DL122" s="1014" t="s">
        <v>468</v>
      </c>
      <c r="DM122" s="1014"/>
      <c r="DN122" s="1014"/>
      <c r="DO122" s="1014"/>
      <c r="DP122" s="1014"/>
      <c r="DQ122" s="1014" t="s">
        <v>468</v>
      </c>
      <c r="DR122" s="1014"/>
      <c r="DS122" s="1014"/>
      <c r="DT122" s="1014"/>
      <c r="DU122" s="1014"/>
      <c r="DV122" s="1015" t="s">
        <v>468</v>
      </c>
      <c r="DW122" s="1015"/>
      <c r="DX122" s="1015"/>
      <c r="DY122" s="1015"/>
      <c r="DZ122" s="1016"/>
    </row>
    <row r="123" spans="1:130" s="247" customFormat="1" ht="26.25" customHeight="1" x14ac:dyDescent="0.2">
      <c r="A123" s="1153"/>
      <c r="B123" s="1040"/>
      <c r="C123" s="1010" t="s">
        <v>458</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468</v>
      </c>
      <c r="AB123" s="1053"/>
      <c r="AC123" s="1053"/>
      <c r="AD123" s="1053"/>
      <c r="AE123" s="1054"/>
      <c r="AF123" s="1055" t="s">
        <v>468</v>
      </c>
      <c r="AG123" s="1053"/>
      <c r="AH123" s="1053"/>
      <c r="AI123" s="1053"/>
      <c r="AJ123" s="1054"/>
      <c r="AK123" s="1055" t="s">
        <v>468</v>
      </c>
      <c r="AL123" s="1053"/>
      <c r="AM123" s="1053"/>
      <c r="AN123" s="1053"/>
      <c r="AO123" s="1054"/>
      <c r="AP123" s="1056" t="s">
        <v>468</v>
      </c>
      <c r="AQ123" s="1057"/>
      <c r="AR123" s="1057"/>
      <c r="AS123" s="1057"/>
      <c r="AT123" s="1058"/>
      <c r="AU123" s="1089"/>
      <c r="AV123" s="1090"/>
      <c r="AW123" s="1090"/>
      <c r="AX123" s="1090"/>
      <c r="AY123" s="1090"/>
      <c r="AZ123" s="278" t="s">
        <v>188</v>
      </c>
      <c r="BA123" s="278"/>
      <c r="BB123" s="278"/>
      <c r="BC123" s="278"/>
      <c r="BD123" s="278"/>
      <c r="BE123" s="278"/>
      <c r="BF123" s="278"/>
      <c r="BG123" s="278"/>
      <c r="BH123" s="278"/>
      <c r="BI123" s="278"/>
      <c r="BJ123" s="278"/>
      <c r="BK123" s="278"/>
      <c r="BL123" s="278"/>
      <c r="BM123" s="278"/>
      <c r="BN123" s="278"/>
      <c r="BO123" s="1069" t="s">
        <v>478</v>
      </c>
      <c r="BP123" s="1100"/>
      <c r="BQ123" s="1159">
        <v>7192845</v>
      </c>
      <c r="BR123" s="1160"/>
      <c r="BS123" s="1160"/>
      <c r="BT123" s="1160"/>
      <c r="BU123" s="1160"/>
      <c r="BV123" s="1160">
        <v>6976379</v>
      </c>
      <c r="BW123" s="1160"/>
      <c r="BX123" s="1160"/>
      <c r="BY123" s="1160"/>
      <c r="BZ123" s="1160"/>
      <c r="CA123" s="1160">
        <v>6513702</v>
      </c>
      <c r="CB123" s="1160"/>
      <c r="CC123" s="1160"/>
      <c r="CD123" s="1160"/>
      <c r="CE123" s="1160"/>
      <c r="CF123" s="1093"/>
      <c r="CG123" s="1094"/>
      <c r="CH123" s="1094"/>
      <c r="CI123" s="1094"/>
      <c r="CJ123" s="1095"/>
      <c r="CK123" s="1104"/>
      <c r="CL123" s="1105"/>
      <c r="CM123" s="1105"/>
      <c r="CN123" s="1105"/>
      <c r="CO123" s="1106"/>
      <c r="CP123" s="1114" t="s">
        <v>479</v>
      </c>
      <c r="CQ123" s="1115"/>
      <c r="CR123" s="1115"/>
      <c r="CS123" s="1115"/>
      <c r="CT123" s="1115"/>
      <c r="CU123" s="1115"/>
      <c r="CV123" s="1115"/>
      <c r="CW123" s="1115"/>
      <c r="CX123" s="1115"/>
      <c r="CY123" s="1115"/>
      <c r="CZ123" s="1115"/>
      <c r="DA123" s="1115"/>
      <c r="DB123" s="1115"/>
      <c r="DC123" s="1115"/>
      <c r="DD123" s="1115"/>
      <c r="DE123" s="1115"/>
      <c r="DF123" s="1116"/>
      <c r="DG123" s="1052" t="s">
        <v>480</v>
      </c>
      <c r="DH123" s="1053"/>
      <c r="DI123" s="1053"/>
      <c r="DJ123" s="1053"/>
      <c r="DK123" s="1054"/>
      <c r="DL123" s="1055" t="s">
        <v>481</v>
      </c>
      <c r="DM123" s="1053"/>
      <c r="DN123" s="1053"/>
      <c r="DO123" s="1053"/>
      <c r="DP123" s="1054"/>
      <c r="DQ123" s="1055" t="s">
        <v>482</v>
      </c>
      <c r="DR123" s="1053"/>
      <c r="DS123" s="1053"/>
      <c r="DT123" s="1053"/>
      <c r="DU123" s="1054"/>
      <c r="DV123" s="1056" t="s">
        <v>480</v>
      </c>
      <c r="DW123" s="1057"/>
      <c r="DX123" s="1057"/>
      <c r="DY123" s="1057"/>
      <c r="DZ123" s="1058"/>
    </row>
    <row r="124" spans="1:130" s="247" customFormat="1" ht="26.25" customHeight="1" thickBot="1" x14ac:dyDescent="0.25">
      <c r="A124" s="1153"/>
      <c r="B124" s="1040"/>
      <c r="C124" s="1010" t="s">
        <v>463</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482</v>
      </c>
      <c r="AB124" s="1053"/>
      <c r="AC124" s="1053"/>
      <c r="AD124" s="1053"/>
      <c r="AE124" s="1054"/>
      <c r="AF124" s="1055" t="s">
        <v>480</v>
      </c>
      <c r="AG124" s="1053"/>
      <c r="AH124" s="1053"/>
      <c r="AI124" s="1053"/>
      <c r="AJ124" s="1054"/>
      <c r="AK124" s="1055" t="s">
        <v>483</v>
      </c>
      <c r="AL124" s="1053"/>
      <c r="AM124" s="1053"/>
      <c r="AN124" s="1053"/>
      <c r="AO124" s="1054"/>
      <c r="AP124" s="1056" t="s">
        <v>483</v>
      </c>
      <c r="AQ124" s="1057"/>
      <c r="AR124" s="1057"/>
      <c r="AS124" s="1057"/>
      <c r="AT124" s="1058"/>
      <c r="AU124" s="1155" t="s">
        <v>484</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481</v>
      </c>
      <c r="BR124" s="1122"/>
      <c r="BS124" s="1122"/>
      <c r="BT124" s="1122"/>
      <c r="BU124" s="1122"/>
      <c r="BV124" s="1122" t="s">
        <v>481</v>
      </c>
      <c r="BW124" s="1122"/>
      <c r="BX124" s="1122"/>
      <c r="BY124" s="1122"/>
      <c r="BZ124" s="1122"/>
      <c r="CA124" s="1122" t="s">
        <v>480</v>
      </c>
      <c r="CB124" s="1122"/>
      <c r="CC124" s="1122"/>
      <c r="CD124" s="1122"/>
      <c r="CE124" s="1122"/>
      <c r="CF124" s="1123"/>
      <c r="CG124" s="1124"/>
      <c r="CH124" s="1124"/>
      <c r="CI124" s="1124"/>
      <c r="CJ124" s="1125"/>
      <c r="CK124" s="1107"/>
      <c r="CL124" s="1107"/>
      <c r="CM124" s="1107"/>
      <c r="CN124" s="1107"/>
      <c r="CO124" s="1108"/>
      <c r="CP124" s="1114" t="s">
        <v>485</v>
      </c>
      <c r="CQ124" s="1115"/>
      <c r="CR124" s="1115"/>
      <c r="CS124" s="1115"/>
      <c r="CT124" s="1115"/>
      <c r="CU124" s="1115"/>
      <c r="CV124" s="1115"/>
      <c r="CW124" s="1115"/>
      <c r="CX124" s="1115"/>
      <c r="CY124" s="1115"/>
      <c r="CZ124" s="1115"/>
      <c r="DA124" s="1115"/>
      <c r="DB124" s="1115"/>
      <c r="DC124" s="1115"/>
      <c r="DD124" s="1115"/>
      <c r="DE124" s="1115"/>
      <c r="DF124" s="1116"/>
      <c r="DG124" s="1099" t="s">
        <v>481</v>
      </c>
      <c r="DH124" s="1078"/>
      <c r="DI124" s="1078"/>
      <c r="DJ124" s="1078"/>
      <c r="DK124" s="1079"/>
      <c r="DL124" s="1077" t="s">
        <v>482</v>
      </c>
      <c r="DM124" s="1078"/>
      <c r="DN124" s="1078"/>
      <c r="DO124" s="1078"/>
      <c r="DP124" s="1079"/>
      <c r="DQ124" s="1077" t="s">
        <v>483</v>
      </c>
      <c r="DR124" s="1078"/>
      <c r="DS124" s="1078"/>
      <c r="DT124" s="1078"/>
      <c r="DU124" s="1079"/>
      <c r="DV124" s="1080" t="s">
        <v>482</v>
      </c>
      <c r="DW124" s="1081"/>
      <c r="DX124" s="1081"/>
      <c r="DY124" s="1081"/>
      <c r="DZ124" s="1082"/>
    </row>
    <row r="125" spans="1:130" s="247" customFormat="1" ht="26.25" customHeight="1" x14ac:dyDescent="0.2">
      <c r="A125" s="1153"/>
      <c r="B125" s="1040"/>
      <c r="C125" s="1010" t="s">
        <v>465</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482</v>
      </c>
      <c r="AB125" s="1053"/>
      <c r="AC125" s="1053"/>
      <c r="AD125" s="1053"/>
      <c r="AE125" s="1054"/>
      <c r="AF125" s="1055" t="s">
        <v>483</v>
      </c>
      <c r="AG125" s="1053"/>
      <c r="AH125" s="1053"/>
      <c r="AI125" s="1053"/>
      <c r="AJ125" s="1054"/>
      <c r="AK125" s="1055" t="s">
        <v>483</v>
      </c>
      <c r="AL125" s="1053"/>
      <c r="AM125" s="1053"/>
      <c r="AN125" s="1053"/>
      <c r="AO125" s="1054"/>
      <c r="AP125" s="1056" t="s">
        <v>483</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486</v>
      </c>
      <c r="CL125" s="1102"/>
      <c r="CM125" s="1102"/>
      <c r="CN125" s="1102"/>
      <c r="CO125" s="1103"/>
      <c r="CP125" s="1034" t="s">
        <v>487</v>
      </c>
      <c r="CQ125" s="983"/>
      <c r="CR125" s="983"/>
      <c r="CS125" s="983"/>
      <c r="CT125" s="983"/>
      <c r="CU125" s="983"/>
      <c r="CV125" s="983"/>
      <c r="CW125" s="983"/>
      <c r="CX125" s="983"/>
      <c r="CY125" s="983"/>
      <c r="CZ125" s="983"/>
      <c r="DA125" s="983"/>
      <c r="DB125" s="983"/>
      <c r="DC125" s="983"/>
      <c r="DD125" s="983"/>
      <c r="DE125" s="983"/>
      <c r="DF125" s="984"/>
      <c r="DG125" s="1020" t="s">
        <v>483</v>
      </c>
      <c r="DH125" s="1021"/>
      <c r="DI125" s="1021"/>
      <c r="DJ125" s="1021"/>
      <c r="DK125" s="1021"/>
      <c r="DL125" s="1021" t="s">
        <v>483</v>
      </c>
      <c r="DM125" s="1021"/>
      <c r="DN125" s="1021"/>
      <c r="DO125" s="1021"/>
      <c r="DP125" s="1021"/>
      <c r="DQ125" s="1021" t="s">
        <v>482</v>
      </c>
      <c r="DR125" s="1021"/>
      <c r="DS125" s="1021"/>
      <c r="DT125" s="1021"/>
      <c r="DU125" s="1021"/>
      <c r="DV125" s="1022" t="s">
        <v>483</v>
      </c>
      <c r="DW125" s="1022"/>
      <c r="DX125" s="1022"/>
      <c r="DY125" s="1022"/>
      <c r="DZ125" s="1023"/>
    </row>
    <row r="126" spans="1:130" s="247" customFormat="1" ht="26.25" customHeight="1" thickBot="1" x14ac:dyDescent="0.25">
      <c r="A126" s="1153"/>
      <c r="B126" s="1040"/>
      <c r="C126" s="1010" t="s">
        <v>467</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482</v>
      </c>
      <c r="AB126" s="1053"/>
      <c r="AC126" s="1053"/>
      <c r="AD126" s="1053"/>
      <c r="AE126" s="1054"/>
      <c r="AF126" s="1055" t="s">
        <v>483</v>
      </c>
      <c r="AG126" s="1053"/>
      <c r="AH126" s="1053"/>
      <c r="AI126" s="1053"/>
      <c r="AJ126" s="1054"/>
      <c r="AK126" s="1055" t="s">
        <v>482</v>
      </c>
      <c r="AL126" s="1053"/>
      <c r="AM126" s="1053"/>
      <c r="AN126" s="1053"/>
      <c r="AO126" s="1054"/>
      <c r="AP126" s="1056" t="s">
        <v>483</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488</v>
      </c>
      <c r="CQ126" s="1044"/>
      <c r="CR126" s="1044"/>
      <c r="CS126" s="1044"/>
      <c r="CT126" s="1044"/>
      <c r="CU126" s="1044"/>
      <c r="CV126" s="1044"/>
      <c r="CW126" s="1044"/>
      <c r="CX126" s="1044"/>
      <c r="CY126" s="1044"/>
      <c r="CZ126" s="1044"/>
      <c r="DA126" s="1044"/>
      <c r="DB126" s="1044"/>
      <c r="DC126" s="1044"/>
      <c r="DD126" s="1044"/>
      <c r="DE126" s="1044"/>
      <c r="DF126" s="1045"/>
      <c r="DG126" s="1013" t="s">
        <v>481</v>
      </c>
      <c r="DH126" s="1014"/>
      <c r="DI126" s="1014"/>
      <c r="DJ126" s="1014"/>
      <c r="DK126" s="1014"/>
      <c r="DL126" s="1014" t="s">
        <v>481</v>
      </c>
      <c r="DM126" s="1014"/>
      <c r="DN126" s="1014"/>
      <c r="DO126" s="1014"/>
      <c r="DP126" s="1014"/>
      <c r="DQ126" s="1014" t="s">
        <v>483</v>
      </c>
      <c r="DR126" s="1014"/>
      <c r="DS126" s="1014"/>
      <c r="DT126" s="1014"/>
      <c r="DU126" s="1014"/>
      <c r="DV126" s="1015" t="s">
        <v>482</v>
      </c>
      <c r="DW126" s="1015"/>
      <c r="DX126" s="1015"/>
      <c r="DY126" s="1015"/>
      <c r="DZ126" s="1016"/>
    </row>
    <row r="127" spans="1:130" s="247" customFormat="1" ht="26.25" customHeight="1" x14ac:dyDescent="0.2">
      <c r="A127" s="1154"/>
      <c r="B127" s="1042"/>
      <c r="C127" s="1096" t="s">
        <v>489</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10515</v>
      </c>
      <c r="AB127" s="1053"/>
      <c r="AC127" s="1053"/>
      <c r="AD127" s="1053"/>
      <c r="AE127" s="1054"/>
      <c r="AF127" s="1055" t="s">
        <v>483</v>
      </c>
      <c r="AG127" s="1053"/>
      <c r="AH127" s="1053"/>
      <c r="AI127" s="1053"/>
      <c r="AJ127" s="1054"/>
      <c r="AK127" s="1055" t="s">
        <v>483</v>
      </c>
      <c r="AL127" s="1053"/>
      <c r="AM127" s="1053"/>
      <c r="AN127" s="1053"/>
      <c r="AO127" s="1054"/>
      <c r="AP127" s="1056" t="s">
        <v>482</v>
      </c>
      <c r="AQ127" s="1057"/>
      <c r="AR127" s="1057"/>
      <c r="AS127" s="1057"/>
      <c r="AT127" s="1058"/>
      <c r="AU127" s="283"/>
      <c r="AV127" s="283"/>
      <c r="AW127" s="283"/>
      <c r="AX127" s="1126" t="s">
        <v>490</v>
      </c>
      <c r="AY127" s="1127"/>
      <c r="AZ127" s="1127"/>
      <c r="BA127" s="1127"/>
      <c r="BB127" s="1127"/>
      <c r="BC127" s="1127"/>
      <c r="BD127" s="1127"/>
      <c r="BE127" s="1128"/>
      <c r="BF127" s="1129" t="s">
        <v>491</v>
      </c>
      <c r="BG127" s="1127"/>
      <c r="BH127" s="1127"/>
      <c r="BI127" s="1127"/>
      <c r="BJ127" s="1127"/>
      <c r="BK127" s="1127"/>
      <c r="BL127" s="1128"/>
      <c r="BM127" s="1129" t="s">
        <v>492</v>
      </c>
      <c r="BN127" s="1127"/>
      <c r="BO127" s="1127"/>
      <c r="BP127" s="1127"/>
      <c r="BQ127" s="1127"/>
      <c r="BR127" s="1127"/>
      <c r="BS127" s="1128"/>
      <c r="BT127" s="1129" t="s">
        <v>493</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494</v>
      </c>
      <c r="CQ127" s="1044"/>
      <c r="CR127" s="1044"/>
      <c r="CS127" s="1044"/>
      <c r="CT127" s="1044"/>
      <c r="CU127" s="1044"/>
      <c r="CV127" s="1044"/>
      <c r="CW127" s="1044"/>
      <c r="CX127" s="1044"/>
      <c r="CY127" s="1044"/>
      <c r="CZ127" s="1044"/>
      <c r="DA127" s="1044"/>
      <c r="DB127" s="1044"/>
      <c r="DC127" s="1044"/>
      <c r="DD127" s="1044"/>
      <c r="DE127" s="1044"/>
      <c r="DF127" s="1045"/>
      <c r="DG127" s="1013" t="s">
        <v>483</v>
      </c>
      <c r="DH127" s="1014"/>
      <c r="DI127" s="1014"/>
      <c r="DJ127" s="1014"/>
      <c r="DK127" s="1014"/>
      <c r="DL127" s="1014" t="s">
        <v>483</v>
      </c>
      <c r="DM127" s="1014"/>
      <c r="DN127" s="1014"/>
      <c r="DO127" s="1014"/>
      <c r="DP127" s="1014"/>
      <c r="DQ127" s="1014" t="s">
        <v>482</v>
      </c>
      <c r="DR127" s="1014"/>
      <c r="DS127" s="1014"/>
      <c r="DT127" s="1014"/>
      <c r="DU127" s="1014"/>
      <c r="DV127" s="1015" t="s">
        <v>483</v>
      </c>
      <c r="DW127" s="1015"/>
      <c r="DX127" s="1015"/>
      <c r="DY127" s="1015"/>
      <c r="DZ127" s="1016"/>
    </row>
    <row r="128" spans="1:130" s="247" customFormat="1" ht="26.25" customHeight="1" thickBot="1" x14ac:dyDescent="0.25">
      <c r="A128" s="1137" t="s">
        <v>495</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496</v>
      </c>
      <c r="X128" s="1139"/>
      <c r="Y128" s="1139"/>
      <c r="Z128" s="1140"/>
      <c r="AA128" s="1141">
        <v>737</v>
      </c>
      <c r="AB128" s="1142"/>
      <c r="AC128" s="1142"/>
      <c r="AD128" s="1142"/>
      <c r="AE128" s="1143"/>
      <c r="AF128" s="1144">
        <v>971</v>
      </c>
      <c r="AG128" s="1142"/>
      <c r="AH128" s="1142"/>
      <c r="AI128" s="1142"/>
      <c r="AJ128" s="1143"/>
      <c r="AK128" s="1144">
        <v>221</v>
      </c>
      <c r="AL128" s="1142"/>
      <c r="AM128" s="1142"/>
      <c r="AN128" s="1142"/>
      <c r="AO128" s="1143"/>
      <c r="AP128" s="1145"/>
      <c r="AQ128" s="1146"/>
      <c r="AR128" s="1146"/>
      <c r="AS128" s="1146"/>
      <c r="AT128" s="1147"/>
      <c r="AU128" s="283"/>
      <c r="AV128" s="283"/>
      <c r="AW128" s="283"/>
      <c r="AX128" s="982" t="s">
        <v>497</v>
      </c>
      <c r="AY128" s="983"/>
      <c r="AZ128" s="983"/>
      <c r="BA128" s="983"/>
      <c r="BB128" s="983"/>
      <c r="BC128" s="983"/>
      <c r="BD128" s="983"/>
      <c r="BE128" s="984"/>
      <c r="BF128" s="1148" t="s">
        <v>482</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498</v>
      </c>
      <c r="CQ128" s="1131"/>
      <c r="CR128" s="1131"/>
      <c r="CS128" s="1131"/>
      <c r="CT128" s="1131"/>
      <c r="CU128" s="1131"/>
      <c r="CV128" s="1131"/>
      <c r="CW128" s="1131"/>
      <c r="CX128" s="1131"/>
      <c r="CY128" s="1131"/>
      <c r="CZ128" s="1131"/>
      <c r="DA128" s="1131"/>
      <c r="DB128" s="1131"/>
      <c r="DC128" s="1131"/>
      <c r="DD128" s="1131"/>
      <c r="DE128" s="1131"/>
      <c r="DF128" s="1132"/>
      <c r="DG128" s="1133" t="s">
        <v>482</v>
      </c>
      <c r="DH128" s="1134"/>
      <c r="DI128" s="1134"/>
      <c r="DJ128" s="1134"/>
      <c r="DK128" s="1134"/>
      <c r="DL128" s="1134" t="s">
        <v>483</v>
      </c>
      <c r="DM128" s="1134"/>
      <c r="DN128" s="1134"/>
      <c r="DO128" s="1134"/>
      <c r="DP128" s="1134"/>
      <c r="DQ128" s="1134" t="s">
        <v>482</v>
      </c>
      <c r="DR128" s="1134"/>
      <c r="DS128" s="1134"/>
      <c r="DT128" s="1134"/>
      <c r="DU128" s="1134"/>
      <c r="DV128" s="1135" t="s">
        <v>482</v>
      </c>
      <c r="DW128" s="1135"/>
      <c r="DX128" s="1135"/>
      <c r="DY128" s="1135"/>
      <c r="DZ128" s="1136"/>
    </row>
    <row r="129" spans="1:131" s="247" customFormat="1" ht="26.25" customHeight="1" x14ac:dyDescent="0.2">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499</v>
      </c>
      <c r="X129" s="1168"/>
      <c r="Y129" s="1168"/>
      <c r="Z129" s="1169"/>
      <c r="AA129" s="1052">
        <v>1660038</v>
      </c>
      <c r="AB129" s="1053"/>
      <c r="AC129" s="1053"/>
      <c r="AD129" s="1053"/>
      <c r="AE129" s="1054"/>
      <c r="AF129" s="1055">
        <v>1621061</v>
      </c>
      <c r="AG129" s="1053"/>
      <c r="AH129" s="1053"/>
      <c r="AI129" s="1053"/>
      <c r="AJ129" s="1054"/>
      <c r="AK129" s="1055">
        <v>1598185</v>
      </c>
      <c r="AL129" s="1053"/>
      <c r="AM129" s="1053"/>
      <c r="AN129" s="1053"/>
      <c r="AO129" s="1054"/>
      <c r="AP129" s="1170"/>
      <c r="AQ129" s="1171"/>
      <c r="AR129" s="1171"/>
      <c r="AS129" s="1171"/>
      <c r="AT129" s="1172"/>
      <c r="AU129" s="285"/>
      <c r="AV129" s="285"/>
      <c r="AW129" s="285"/>
      <c r="AX129" s="1161" t="s">
        <v>500</v>
      </c>
      <c r="AY129" s="1044"/>
      <c r="AZ129" s="1044"/>
      <c r="BA129" s="1044"/>
      <c r="BB129" s="1044"/>
      <c r="BC129" s="1044"/>
      <c r="BD129" s="1044"/>
      <c r="BE129" s="1045"/>
      <c r="BF129" s="1162" t="s">
        <v>128</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1024" t="s">
        <v>501</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502</v>
      </c>
      <c r="X130" s="1168"/>
      <c r="Y130" s="1168"/>
      <c r="Z130" s="1169"/>
      <c r="AA130" s="1052">
        <v>248842</v>
      </c>
      <c r="AB130" s="1053"/>
      <c r="AC130" s="1053"/>
      <c r="AD130" s="1053"/>
      <c r="AE130" s="1054"/>
      <c r="AF130" s="1055">
        <v>247281</v>
      </c>
      <c r="AG130" s="1053"/>
      <c r="AH130" s="1053"/>
      <c r="AI130" s="1053"/>
      <c r="AJ130" s="1054"/>
      <c r="AK130" s="1055">
        <v>232426</v>
      </c>
      <c r="AL130" s="1053"/>
      <c r="AM130" s="1053"/>
      <c r="AN130" s="1053"/>
      <c r="AO130" s="1054"/>
      <c r="AP130" s="1170"/>
      <c r="AQ130" s="1171"/>
      <c r="AR130" s="1171"/>
      <c r="AS130" s="1171"/>
      <c r="AT130" s="1172"/>
      <c r="AU130" s="285"/>
      <c r="AV130" s="285"/>
      <c r="AW130" s="285"/>
      <c r="AX130" s="1161" t="s">
        <v>503</v>
      </c>
      <c r="AY130" s="1044"/>
      <c r="AZ130" s="1044"/>
      <c r="BA130" s="1044"/>
      <c r="BB130" s="1044"/>
      <c r="BC130" s="1044"/>
      <c r="BD130" s="1044"/>
      <c r="BE130" s="1045"/>
      <c r="BF130" s="1198">
        <v>5.6</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504</v>
      </c>
      <c r="X131" s="1206"/>
      <c r="Y131" s="1206"/>
      <c r="Z131" s="1207"/>
      <c r="AA131" s="1099">
        <v>1411196</v>
      </c>
      <c r="AB131" s="1078"/>
      <c r="AC131" s="1078"/>
      <c r="AD131" s="1078"/>
      <c r="AE131" s="1079"/>
      <c r="AF131" s="1077">
        <v>1373780</v>
      </c>
      <c r="AG131" s="1078"/>
      <c r="AH131" s="1078"/>
      <c r="AI131" s="1078"/>
      <c r="AJ131" s="1079"/>
      <c r="AK131" s="1077">
        <v>1365759</v>
      </c>
      <c r="AL131" s="1078"/>
      <c r="AM131" s="1078"/>
      <c r="AN131" s="1078"/>
      <c r="AO131" s="1079"/>
      <c r="AP131" s="1208"/>
      <c r="AQ131" s="1209"/>
      <c r="AR131" s="1209"/>
      <c r="AS131" s="1209"/>
      <c r="AT131" s="1210"/>
      <c r="AU131" s="285"/>
      <c r="AV131" s="285"/>
      <c r="AW131" s="285"/>
      <c r="AX131" s="1180" t="s">
        <v>505</v>
      </c>
      <c r="AY131" s="1131"/>
      <c r="AZ131" s="1131"/>
      <c r="BA131" s="1131"/>
      <c r="BB131" s="1131"/>
      <c r="BC131" s="1131"/>
      <c r="BD131" s="1131"/>
      <c r="BE131" s="1132"/>
      <c r="BF131" s="1181" t="s">
        <v>506</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1187" t="s">
        <v>507</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508</v>
      </c>
      <c r="W132" s="1191"/>
      <c r="X132" s="1191"/>
      <c r="Y132" s="1191"/>
      <c r="Z132" s="1192"/>
      <c r="AA132" s="1193">
        <v>5.5667674790000001</v>
      </c>
      <c r="AB132" s="1194"/>
      <c r="AC132" s="1194"/>
      <c r="AD132" s="1194"/>
      <c r="AE132" s="1195"/>
      <c r="AF132" s="1196">
        <v>4.5632488459999996</v>
      </c>
      <c r="AG132" s="1194"/>
      <c r="AH132" s="1194"/>
      <c r="AI132" s="1194"/>
      <c r="AJ132" s="1195"/>
      <c r="AK132" s="1196">
        <v>6.9126397849999996</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509</v>
      </c>
      <c r="W133" s="1174"/>
      <c r="X133" s="1174"/>
      <c r="Y133" s="1174"/>
      <c r="Z133" s="1175"/>
      <c r="AA133" s="1176">
        <v>4.7</v>
      </c>
      <c r="AB133" s="1177"/>
      <c r="AC133" s="1177"/>
      <c r="AD133" s="1177"/>
      <c r="AE133" s="1178"/>
      <c r="AF133" s="1176">
        <v>4.8</v>
      </c>
      <c r="AG133" s="1177"/>
      <c r="AH133" s="1177"/>
      <c r="AI133" s="1177"/>
      <c r="AJ133" s="1178"/>
      <c r="AK133" s="1176">
        <v>5.6</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WIhw9RIrMwU06V8EaIn40yXiIu/fEyGmqkeUOn4N6BpORgOLXEQ8utd5crvE5LpaTrQ1LknuDh1BIB4o8YLmKg==" saltValue="YIcxo+Sp/7wamjG+aVImu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92" customWidth="1"/>
    <col min="121" max="121" width="0" style="291" hidden="1" customWidth="1"/>
    <col min="122" max="16384" width="9" style="291" hidden="1"/>
  </cols>
  <sheetData>
    <row r="1" spans="1:120" ht="13"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1"/>
    </row>
    <row r="17" spans="119:120" ht="13" x14ac:dyDescent="0.2">
      <c r="DP17" s="291"/>
    </row>
    <row r="18" spans="119:120" ht="13" x14ac:dyDescent="0.2"/>
    <row r="19" spans="119:120" ht="13" x14ac:dyDescent="0.2"/>
    <row r="20" spans="119:120" ht="13" x14ac:dyDescent="0.2">
      <c r="DO20" s="291"/>
      <c r="DP20" s="291"/>
    </row>
    <row r="21" spans="119:120" ht="13" x14ac:dyDescent="0.2">
      <c r="DP21" s="291"/>
    </row>
    <row r="22" spans="119:120" ht="13" x14ac:dyDescent="0.2"/>
    <row r="23" spans="119:120" ht="13" x14ac:dyDescent="0.2">
      <c r="DO23" s="291"/>
      <c r="DP23" s="291"/>
    </row>
    <row r="24" spans="119:120" ht="13" x14ac:dyDescent="0.2">
      <c r="DP24" s="291"/>
    </row>
    <row r="25" spans="119:120" ht="13" x14ac:dyDescent="0.2">
      <c r="DP25" s="291"/>
    </row>
    <row r="26" spans="119:120" ht="13" x14ac:dyDescent="0.2">
      <c r="DO26" s="291"/>
      <c r="DP26" s="291"/>
    </row>
    <row r="27" spans="119:120" ht="13" x14ac:dyDescent="0.2"/>
    <row r="28" spans="119:120" ht="13" x14ac:dyDescent="0.2">
      <c r="DO28" s="291"/>
      <c r="DP28" s="291"/>
    </row>
    <row r="29" spans="119:120" ht="13" x14ac:dyDescent="0.2">
      <c r="DP29" s="291"/>
    </row>
    <row r="30" spans="119:120" ht="13" x14ac:dyDescent="0.2"/>
    <row r="31" spans="119:120" ht="13" x14ac:dyDescent="0.2">
      <c r="DO31" s="291"/>
      <c r="DP31" s="291"/>
    </row>
    <row r="32" spans="119:120" ht="13" x14ac:dyDescent="0.2"/>
    <row r="33" spans="98:120" ht="13" x14ac:dyDescent="0.2">
      <c r="DO33" s="291"/>
      <c r="DP33" s="291"/>
    </row>
    <row r="34" spans="98:120" ht="13" x14ac:dyDescent="0.2">
      <c r="DM34" s="291"/>
    </row>
    <row r="35" spans="98:120" ht="13" x14ac:dyDescent="0.2">
      <c r="CT35" s="291"/>
      <c r="CU35" s="291"/>
      <c r="CV35" s="291"/>
      <c r="CY35" s="291"/>
      <c r="CZ35" s="291"/>
      <c r="DA35" s="291"/>
      <c r="DD35" s="291"/>
      <c r="DE35" s="291"/>
      <c r="DF35" s="291"/>
      <c r="DI35" s="291"/>
      <c r="DJ35" s="291"/>
      <c r="DK35" s="291"/>
      <c r="DM35" s="291"/>
      <c r="DN35" s="291"/>
      <c r="DO35" s="291"/>
      <c r="DP35" s="291"/>
    </row>
    <row r="36" spans="98:120" ht="13" x14ac:dyDescent="0.2"/>
    <row r="37" spans="98:120" ht="13" x14ac:dyDescent="0.2">
      <c r="CW37" s="291"/>
      <c r="DB37" s="291"/>
      <c r="DG37" s="291"/>
      <c r="DL37" s="291"/>
      <c r="DP37" s="291"/>
    </row>
    <row r="38" spans="98:120" ht="13"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1"/>
      <c r="DO49" s="291"/>
      <c r="DP49" s="291"/>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1"/>
      <c r="CS63" s="291"/>
      <c r="CX63" s="291"/>
      <c r="DC63" s="291"/>
      <c r="DH63" s="291"/>
    </row>
    <row r="64" spans="22:120" ht="13" x14ac:dyDescent="0.2">
      <c r="V64" s="291"/>
    </row>
    <row r="65" spans="15:120" ht="13"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 x14ac:dyDescent="0.2">
      <c r="Q66" s="291"/>
      <c r="S66" s="291"/>
      <c r="U66" s="291"/>
      <c r="DM66" s="291"/>
    </row>
    <row r="67" spans="15:120" ht="13"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 x14ac:dyDescent="0.2"/>
    <row r="69" spans="15:120" ht="13" x14ac:dyDescent="0.2"/>
    <row r="70" spans="15:120" ht="13" x14ac:dyDescent="0.2"/>
    <row r="71" spans="15:120" ht="13" x14ac:dyDescent="0.2"/>
    <row r="72" spans="15:120" ht="13" x14ac:dyDescent="0.2">
      <c r="DP72" s="291"/>
    </row>
    <row r="73" spans="15:120" ht="13" x14ac:dyDescent="0.2">
      <c r="DP73" s="291"/>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1"/>
      <c r="CX96" s="291"/>
      <c r="DC96" s="291"/>
      <c r="DH96" s="291"/>
    </row>
    <row r="97" spans="24:120" ht="13" x14ac:dyDescent="0.2">
      <c r="CS97" s="291"/>
      <c r="CX97" s="291"/>
      <c r="DC97" s="291"/>
      <c r="DH97" s="291"/>
      <c r="DP97" s="292" t="s">
        <v>510</v>
      </c>
    </row>
    <row r="98" spans="24:120" ht="13" hidden="1" x14ac:dyDescent="0.2">
      <c r="CS98" s="291"/>
      <c r="CX98" s="291"/>
      <c r="DC98" s="291"/>
      <c r="DH98" s="291"/>
    </row>
    <row r="99" spans="24:120" ht="13"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 hidden="1" x14ac:dyDescent="0.2">
      <c r="CT103" s="291"/>
      <c r="CV103" s="291"/>
      <c r="CW103" s="291"/>
      <c r="CY103" s="291"/>
      <c r="DA103" s="291"/>
      <c r="DB103" s="291"/>
      <c r="DD103" s="291"/>
      <c r="DF103" s="291"/>
      <c r="DG103" s="291"/>
      <c r="DI103" s="291"/>
      <c r="DK103" s="291"/>
      <c r="DL103" s="291"/>
      <c r="DM103" s="291"/>
      <c r="DN103" s="291"/>
      <c r="DO103" s="291"/>
      <c r="DP103" s="291"/>
    </row>
    <row r="104" spans="24:120" ht="13"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spYQ+ycKjB8vcRgb3dL4ZBfP1rbWzEtnnUsSbCF3u3OlUkIEMNRhvnrjAv1SU4w6vKViXJF99y4XDD7AfXweLw==" saltValue="IKtnySr/YPWZybzW+wZFzQ=="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92" customWidth="1"/>
    <col min="117" max="16384" width="9" style="291" hidden="1"/>
  </cols>
  <sheetData>
    <row r="1" spans="2:116" ht="13"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 x14ac:dyDescent="0.2"/>
    <row r="3" spans="2:116" ht="13" x14ac:dyDescent="0.2"/>
    <row r="4" spans="2:116" ht="13"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 x14ac:dyDescent="0.2"/>
    <row r="20" spans="9:116" ht="13" x14ac:dyDescent="0.2"/>
    <row r="21" spans="9:116" ht="13" x14ac:dyDescent="0.2">
      <c r="DL21" s="291"/>
    </row>
    <row r="22" spans="9:116" ht="13" x14ac:dyDescent="0.2">
      <c r="DI22" s="291"/>
      <c r="DJ22" s="291"/>
      <c r="DK22" s="291"/>
      <c r="DL22" s="291"/>
    </row>
    <row r="23" spans="9:116" ht="13" x14ac:dyDescent="0.2">
      <c r="CY23" s="291"/>
      <c r="CZ23" s="291"/>
      <c r="DA23" s="291"/>
      <c r="DB23" s="291"/>
      <c r="DC23" s="291"/>
      <c r="DD23" s="291"/>
      <c r="DE23" s="291"/>
      <c r="DF23" s="291"/>
      <c r="DG23" s="291"/>
      <c r="DH23" s="291"/>
      <c r="DI23" s="291"/>
      <c r="DJ23" s="291"/>
      <c r="DK23" s="291"/>
      <c r="DL23" s="291"/>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1"/>
      <c r="DA35" s="291"/>
      <c r="DB35" s="291"/>
      <c r="DC35" s="291"/>
      <c r="DD35" s="291"/>
      <c r="DE35" s="291"/>
      <c r="DF35" s="291"/>
      <c r="DG35" s="291"/>
      <c r="DH35" s="291"/>
      <c r="DI35" s="291"/>
      <c r="DJ35" s="291"/>
      <c r="DK35" s="291"/>
      <c r="DL35" s="291"/>
    </row>
    <row r="36" spans="15:116" ht="13" x14ac:dyDescent="0.2"/>
    <row r="37" spans="15:116" ht="13" x14ac:dyDescent="0.2">
      <c r="DL37" s="291"/>
    </row>
    <row r="38" spans="15:116" ht="13" x14ac:dyDescent="0.2">
      <c r="DI38" s="291"/>
      <c r="DJ38" s="291"/>
      <c r="DK38" s="291"/>
      <c r="DL38" s="291"/>
    </row>
    <row r="39" spans="15:116" ht="13" x14ac:dyDescent="0.2"/>
    <row r="40" spans="15:116" ht="13" x14ac:dyDescent="0.2"/>
    <row r="41" spans="15:116" ht="13" x14ac:dyDescent="0.2"/>
    <row r="42" spans="15:116" ht="13" x14ac:dyDescent="0.2"/>
    <row r="43" spans="15:116" ht="13"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 x14ac:dyDescent="0.2">
      <c r="DL44" s="291"/>
    </row>
    <row r="45" spans="15:116" ht="13" x14ac:dyDescent="0.2"/>
    <row r="46" spans="15:116" ht="13" x14ac:dyDescent="0.2">
      <c r="DA46" s="291"/>
      <c r="DB46" s="291"/>
      <c r="DC46" s="291"/>
      <c r="DD46" s="291"/>
      <c r="DE46" s="291"/>
      <c r="DF46" s="291"/>
      <c r="DG46" s="291"/>
      <c r="DH46" s="291"/>
      <c r="DI46" s="291"/>
      <c r="DJ46" s="291"/>
      <c r="DK46" s="291"/>
      <c r="DL46" s="291"/>
    </row>
    <row r="47" spans="15:116" ht="13" x14ac:dyDescent="0.2"/>
    <row r="48" spans="15:116" ht="13" x14ac:dyDescent="0.2"/>
    <row r="49" spans="104:116" ht="13" x14ac:dyDescent="0.2"/>
    <row r="50" spans="104:116" ht="13" x14ac:dyDescent="0.2">
      <c r="CZ50" s="291"/>
      <c r="DA50" s="291"/>
      <c r="DB50" s="291"/>
      <c r="DC50" s="291"/>
      <c r="DD50" s="291"/>
      <c r="DE50" s="291"/>
      <c r="DF50" s="291"/>
      <c r="DG50" s="291"/>
      <c r="DH50" s="291"/>
      <c r="DI50" s="291"/>
      <c r="DJ50" s="291"/>
      <c r="DK50" s="291"/>
      <c r="DL50" s="291"/>
    </row>
    <row r="51" spans="104:116" ht="13" x14ac:dyDescent="0.2"/>
    <row r="52" spans="104:116" ht="13" x14ac:dyDescent="0.2"/>
    <row r="53" spans="104:116" ht="13" x14ac:dyDescent="0.2">
      <c r="DL53" s="291"/>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1"/>
      <c r="DD67" s="291"/>
      <c r="DE67" s="291"/>
      <c r="DF67" s="291"/>
      <c r="DG67" s="291"/>
      <c r="DH67" s="291"/>
      <c r="DI67" s="291"/>
      <c r="DJ67" s="291"/>
      <c r="DK67" s="291"/>
      <c r="DL67" s="291"/>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SvlODLpa6sX5scY8JdIF8jvAEByuWoM9/vya//wXUDNThQ+bBny4wsaGlLQLIbJsPavXfGiA493Gm3C+RyhkBg==" saltValue="9mnBumsRnDkAkDH0NZZYf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election activeCell="BY39" sqref="BY39:CM39"/>
    </sheetView>
  </sheetViews>
  <sheetFormatPr defaultColWidth="0" defaultRowHeight="13.5" customHeight="1" zeroHeight="1" x14ac:dyDescent="0.2"/>
  <cols>
    <col min="1" max="36" width="2.453125" style="293" customWidth="1"/>
    <col min="37" max="44" width="17" style="293" customWidth="1"/>
    <col min="45" max="45" width="6.08984375" style="300" customWidth="1"/>
    <col min="46" max="46" width="3" style="298" customWidth="1"/>
    <col min="47" max="47" width="19.08984375" style="293" hidden="1" customWidth="1"/>
    <col min="48" max="52" width="12.6328125" style="293" hidden="1" customWidth="1"/>
    <col min="53" max="16384" width="8.6328125" style="293" hidden="1"/>
  </cols>
  <sheetData>
    <row r="1" spans="1:46" ht="13" x14ac:dyDescent="0.2">
      <c r="AS1" s="294"/>
      <c r="AT1" s="294"/>
    </row>
    <row r="2" spans="1:46" ht="13" x14ac:dyDescent="0.2">
      <c r="AS2" s="294"/>
      <c r="AT2" s="294"/>
    </row>
    <row r="3" spans="1:46" ht="13" x14ac:dyDescent="0.2">
      <c r="AS3" s="294"/>
      <c r="AT3" s="294"/>
    </row>
    <row r="4" spans="1:46" ht="13" x14ac:dyDescent="0.2">
      <c r="AS4" s="294"/>
      <c r="AT4" s="294"/>
    </row>
    <row r="5" spans="1:46" ht="16.5" x14ac:dyDescent="0.2">
      <c r="A5" s="295" t="s">
        <v>511</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512</v>
      </c>
      <c r="AL6" s="299"/>
      <c r="AM6" s="299"/>
      <c r="AN6" s="299"/>
      <c r="AO6" s="294"/>
      <c r="AP6" s="294"/>
      <c r="AQ6" s="294"/>
      <c r="AR6" s="294"/>
    </row>
    <row r="7" spans="1:46" ht="13"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513</v>
      </c>
      <c r="AP7" s="304"/>
      <c r="AQ7" s="305" t="s">
        <v>514</v>
      </c>
      <c r="AR7" s="306"/>
    </row>
    <row r="8" spans="1:46" ht="13"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515</v>
      </c>
      <c r="AQ8" s="311" t="s">
        <v>516</v>
      </c>
      <c r="AR8" s="312" t="s">
        <v>517</v>
      </c>
    </row>
    <row r="9" spans="1:46" ht="13"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518</v>
      </c>
      <c r="AL9" s="1217"/>
      <c r="AM9" s="1217"/>
      <c r="AN9" s="1218"/>
      <c r="AO9" s="313">
        <v>511619</v>
      </c>
      <c r="AP9" s="313">
        <v>284391</v>
      </c>
      <c r="AQ9" s="314">
        <v>172204</v>
      </c>
      <c r="AR9" s="315">
        <v>65.099999999999994</v>
      </c>
    </row>
    <row r="10" spans="1:46" ht="13"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519</v>
      </c>
      <c r="AL10" s="1217"/>
      <c r="AM10" s="1217"/>
      <c r="AN10" s="1218"/>
      <c r="AO10" s="316">
        <v>61460</v>
      </c>
      <c r="AP10" s="316">
        <v>34163</v>
      </c>
      <c r="AQ10" s="317">
        <v>20524</v>
      </c>
      <c r="AR10" s="318">
        <v>66.5</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520</v>
      </c>
      <c r="AL11" s="1217"/>
      <c r="AM11" s="1217"/>
      <c r="AN11" s="1218"/>
      <c r="AO11" s="316">
        <v>88320</v>
      </c>
      <c r="AP11" s="316">
        <v>49094</v>
      </c>
      <c r="AQ11" s="317">
        <v>26395</v>
      </c>
      <c r="AR11" s="318">
        <v>86</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521</v>
      </c>
      <c r="AL12" s="1217"/>
      <c r="AM12" s="1217"/>
      <c r="AN12" s="1218"/>
      <c r="AO12" s="316">
        <v>2794</v>
      </c>
      <c r="AP12" s="316">
        <v>1553</v>
      </c>
      <c r="AQ12" s="317">
        <v>1752</v>
      </c>
      <c r="AR12" s="318">
        <v>-11.4</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522</v>
      </c>
      <c r="AL13" s="1217"/>
      <c r="AM13" s="1217"/>
      <c r="AN13" s="1218"/>
      <c r="AO13" s="316" t="s">
        <v>523</v>
      </c>
      <c r="AP13" s="316" t="s">
        <v>523</v>
      </c>
      <c r="AQ13" s="317" t="s">
        <v>523</v>
      </c>
      <c r="AR13" s="318" t="s">
        <v>523</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524</v>
      </c>
      <c r="AL14" s="1217"/>
      <c r="AM14" s="1217"/>
      <c r="AN14" s="1218"/>
      <c r="AO14" s="316">
        <v>33415</v>
      </c>
      <c r="AP14" s="316">
        <v>18574</v>
      </c>
      <c r="AQ14" s="317">
        <v>7974</v>
      </c>
      <c r="AR14" s="318">
        <v>132.9</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525</v>
      </c>
      <c r="AL15" s="1217"/>
      <c r="AM15" s="1217"/>
      <c r="AN15" s="1218"/>
      <c r="AO15" s="316">
        <v>3745</v>
      </c>
      <c r="AP15" s="316">
        <v>2082</v>
      </c>
      <c r="AQ15" s="317">
        <v>4531</v>
      </c>
      <c r="AR15" s="318">
        <v>-54</v>
      </c>
    </row>
    <row r="16" spans="1:46" ht="13"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526</v>
      </c>
      <c r="AL16" s="1220"/>
      <c r="AM16" s="1220"/>
      <c r="AN16" s="1221"/>
      <c r="AO16" s="316">
        <v>-41785</v>
      </c>
      <c r="AP16" s="316">
        <v>-23227</v>
      </c>
      <c r="AQ16" s="317">
        <v>-15679</v>
      </c>
      <c r="AR16" s="318">
        <v>48.1</v>
      </c>
    </row>
    <row r="17" spans="1:46" ht="13"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188</v>
      </c>
      <c r="AL17" s="1220"/>
      <c r="AM17" s="1220"/>
      <c r="AN17" s="1221"/>
      <c r="AO17" s="316">
        <v>659568</v>
      </c>
      <c r="AP17" s="316">
        <v>366630</v>
      </c>
      <c r="AQ17" s="317">
        <v>217700</v>
      </c>
      <c r="AR17" s="318">
        <v>68.400000000000006</v>
      </c>
    </row>
    <row r="18" spans="1:46" ht="13"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527</v>
      </c>
      <c r="AL19" s="294"/>
      <c r="AM19" s="294"/>
      <c r="AN19" s="294"/>
      <c r="AO19" s="294"/>
      <c r="AP19" s="294"/>
      <c r="AQ19" s="294"/>
      <c r="AR19" s="294"/>
    </row>
    <row r="20" spans="1:46" ht="13"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528</v>
      </c>
      <c r="AP20" s="324" t="s">
        <v>529</v>
      </c>
      <c r="AQ20" s="325" t="s">
        <v>530</v>
      </c>
      <c r="AR20" s="326"/>
    </row>
    <row r="21" spans="1:46" s="332" customFormat="1" ht="13"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531</v>
      </c>
      <c r="AL21" s="1212"/>
      <c r="AM21" s="1212"/>
      <c r="AN21" s="1213"/>
      <c r="AO21" s="328">
        <v>33.909999999999997</v>
      </c>
      <c r="AP21" s="329">
        <v>19.600000000000001</v>
      </c>
      <c r="AQ21" s="330">
        <v>14.31</v>
      </c>
      <c r="AR21" s="299"/>
      <c r="AS21" s="331"/>
      <c r="AT21" s="327"/>
    </row>
    <row r="22" spans="1:46" s="332" customFormat="1" ht="13"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532</v>
      </c>
      <c r="AL22" s="1212"/>
      <c r="AM22" s="1212"/>
      <c r="AN22" s="1213"/>
      <c r="AO22" s="333">
        <v>91.9</v>
      </c>
      <c r="AP22" s="334">
        <v>95.1</v>
      </c>
      <c r="AQ22" s="335">
        <v>-3.2</v>
      </c>
      <c r="AR22" s="319"/>
      <c r="AS22" s="331"/>
      <c r="AT22" s="327"/>
    </row>
    <row r="23" spans="1:46" s="332" customFormat="1" ht="13"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 x14ac:dyDescent="0.2">
      <c r="A26" s="299" t="s">
        <v>533</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 x14ac:dyDescent="0.2">
      <c r="A27" s="340"/>
      <c r="AO27" s="294"/>
      <c r="AP27" s="294"/>
      <c r="AQ27" s="294"/>
      <c r="AR27" s="294"/>
      <c r="AS27" s="294"/>
      <c r="AT27" s="294"/>
    </row>
    <row r="28" spans="1:46" ht="16.5" x14ac:dyDescent="0.2">
      <c r="A28" s="295" t="s">
        <v>534</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535</v>
      </c>
      <c r="AL29" s="299"/>
      <c r="AM29" s="299"/>
      <c r="AN29" s="299"/>
      <c r="AO29" s="294"/>
      <c r="AP29" s="294"/>
      <c r="AQ29" s="294"/>
      <c r="AR29" s="294"/>
      <c r="AS29" s="342"/>
    </row>
    <row r="30" spans="1:46" ht="13"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513</v>
      </c>
      <c r="AP30" s="304"/>
      <c r="AQ30" s="305" t="s">
        <v>514</v>
      </c>
      <c r="AR30" s="306"/>
    </row>
    <row r="31" spans="1:46" ht="13"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515</v>
      </c>
      <c r="AQ31" s="311" t="s">
        <v>516</v>
      </c>
      <c r="AR31" s="312" t="s">
        <v>517</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536</v>
      </c>
      <c r="AL32" s="1228"/>
      <c r="AM32" s="1228"/>
      <c r="AN32" s="1229"/>
      <c r="AO32" s="343">
        <v>263270</v>
      </c>
      <c r="AP32" s="343">
        <v>146342</v>
      </c>
      <c r="AQ32" s="344">
        <v>110920</v>
      </c>
      <c r="AR32" s="345">
        <v>31.9</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537</v>
      </c>
      <c r="AL33" s="1228"/>
      <c r="AM33" s="1228"/>
      <c r="AN33" s="1229"/>
      <c r="AO33" s="343" t="s">
        <v>523</v>
      </c>
      <c r="AP33" s="343" t="s">
        <v>523</v>
      </c>
      <c r="AQ33" s="344" t="s">
        <v>523</v>
      </c>
      <c r="AR33" s="345" t="s">
        <v>523</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538</v>
      </c>
      <c r="AL34" s="1228"/>
      <c r="AM34" s="1228"/>
      <c r="AN34" s="1229"/>
      <c r="AO34" s="343" t="s">
        <v>523</v>
      </c>
      <c r="AP34" s="343" t="s">
        <v>523</v>
      </c>
      <c r="AQ34" s="344" t="s">
        <v>523</v>
      </c>
      <c r="AR34" s="345" t="s">
        <v>523</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539</v>
      </c>
      <c r="AL35" s="1228"/>
      <c r="AM35" s="1228"/>
      <c r="AN35" s="1229"/>
      <c r="AO35" s="343">
        <v>40518</v>
      </c>
      <c r="AP35" s="343">
        <v>22523</v>
      </c>
      <c r="AQ35" s="344">
        <v>30367</v>
      </c>
      <c r="AR35" s="345">
        <v>-25.8</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540</v>
      </c>
      <c r="AL36" s="1228"/>
      <c r="AM36" s="1228"/>
      <c r="AN36" s="1229"/>
      <c r="AO36" s="343">
        <v>23269</v>
      </c>
      <c r="AP36" s="343">
        <v>12934</v>
      </c>
      <c r="AQ36" s="344">
        <v>2045</v>
      </c>
      <c r="AR36" s="345">
        <v>532.5</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541</v>
      </c>
      <c r="AL37" s="1228"/>
      <c r="AM37" s="1228"/>
      <c r="AN37" s="1229"/>
      <c r="AO37" s="343" t="s">
        <v>523</v>
      </c>
      <c r="AP37" s="343" t="s">
        <v>523</v>
      </c>
      <c r="AQ37" s="344">
        <v>314</v>
      </c>
      <c r="AR37" s="345" t="s">
        <v>523</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542</v>
      </c>
      <c r="AL38" s="1231"/>
      <c r="AM38" s="1231"/>
      <c r="AN38" s="1232"/>
      <c r="AO38" s="346" t="s">
        <v>523</v>
      </c>
      <c r="AP38" s="346" t="s">
        <v>523</v>
      </c>
      <c r="AQ38" s="347">
        <v>28</v>
      </c>
      <c r="AR38" s="335" t="s">
        <v>523</v>
      </c>
      <c r="AS38" s="342"/>
    </row>
    <row r="39" spans="1:46" ht="13"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543</v>
      </c>
      <c r="AL39" s="1231"/>
      <c r="AM39" s="1231"/>
      <c r="AN39" s="1232"/>
      <c r="AO39" s="343">
        <v>-221</v>
      </c>
      <c r="AP39" s="343">
        <v>-123</v>
      </c>
      <c r="AQ39" s="344">
        <v>-3766</v>
      </c>
      <c r="AR39" s="345">
        <v>-96.7</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544</v>
      </c>
      <c r="AL40" s="1228"/>
      <c r="AM40" s="1228"/>
      <c r="AN40" s="1229"/>
      <c r="AO40" s="343">
        <v>-232426</v>
      </c>
      <c r="AP40" s="343">
        <v>-129197</v>
      </c>
      <c r="AQ40" s="344">
        <v>-106993</v>
      </c>
      <c r="AR40" s="345">
        <v>20.8</v>
      </c>
      <c r="AS40" s="342"/>
    </row>
    <row r="41" spans="1:46" ht="13"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301</v>
      </c>
      <c r="AL41" s="1234"/>
      <c r="AM41" s="1234"/>
      <c r="AN41" s="1235"/>
      <c r="AO41" s="343">
        <v>94410</v>
      </c>
      <c r="AP41" s="343">
        <v>52479</v>
      </c>
      <c r="AQ41" s="344">
        <v>32915</v>
      </c>
      <c r="AR41" s="345">
        <v>59.4</v>
      </c>
      <c r="AS41" s="342"/>
    </row>
    <row r="42" spans="1:46" ht="13"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545</v>
      </c>
      <c r="AL42" s="294"/>
      <c r="AM42" s="294"/>
      <c r="AN42" s="294"/>
      <c r="AO42" s="294"/>
      <c r="AP42" s="294"/>
      <c r="AQ42" s="319"/>
      <c r="AR42" s="319"/>
      <c r="AS42" s="342"/>
    </row>
    <row r="43" spans="1:46" ht="13"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546</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547</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513</v>
      </c>
      <c r="AN49" s="1224" t="s">
        <v>548</v>
      </c>
      <c r="AO49" s="1225"/>
      <c r="AP49" s="1225"/>
      <c r="AQ49" s="1225"/>
      <c r="AR49" s="1226"/>
    </row>
    <row r="50" spans="1:44" ht="13"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549</v>
      </c>
      <c r="AO50" s="360" t="s">
        <v>550</v>
      </c>
      <c r="AP50" s="361" t="s">
        <v>551</v>
      </c>
      <c r="AQ50" s="362" t="s">
        <v>552</v>
      </c>
      <c r="AR50" s="363" t="s">
        <v>553</v>
      </c>
    </row>
    <row r="51" spans="1:44" ht="13"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554</v>
      </c>
      <c r="AL51" s="356"/>
      <c r="AM51" s="364">
        <v>604330</v>
      </c>
      <c r="AN51" s="365">
        <v>288051</v>
      </c>
      <c r="AO51" s="366">
        <v>39.299999999999997</v>
      </c>
      <c r="AP51" s="367">
        <v>245039</v>
      </c>
      <c r="AQ51" s="368">
        <v>-15.1</v>
      </c>
      <c r="AR51" s="369">
        <v>54.4</v>
      </c>
    </row>
    <row r="52" spans="1:44" ht="13"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555</v>
      </c>
      <c r="AM52" s="372">
        <v>380327</v>
      </c>
      <c r="AN52" s="373">
        <v>181281</v>
      </c>
      <c r="AO52" s="374">
        <v>2.8</v>
      </c>
      <c r="AP52" s="375">
        <v>108922</v>
      </c>
      <c r="AQ52" s="376">
        <v>-23</v>
      </c>
      <c r="AR52" s="377">
        <v>25.8</v>
      </c>
    </row>
    <row r="53" spans="1:44" ht="13"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556</v>
      </c>
      <c r="AL53" s="356"/>
      <c r="AM53" s="364">
        <v>484677</v>
      </c>
      <c r="AN53" s="365">
        <v>239939</v>
      </c>
      <c r="AO53" s="366">
        <v>-16.7</v>
      </c>
      <c r="AP53" s="367">
        <v>237994</v>
      </c>
      <c r="AQ53" s="368">
        <v>-2.9</v>
      </c>
      <c r="AR53" s="369">
        <v>-13.8</v>
      </c>
    </row>
    <row r="54" spans="1:44" ht="13"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555</v>
      </c>
      <c r="AM54" s="372">
        <v>421486</v>
      </c>
      <c r="AN54" s="373">
        <v>208656</v>
      </c>
      <c r="AO54" s="374">
        <v>15.1</v>
      </c>
      <c r="AP54" s="375">
        <v>110361</v>
      </c>
      <c r="AQ54" s="376">
        <v>1.3</v>
      </c>
      <c r="AR54" s="377">
        <v>13.8</v>
      </c>
    </row>
    <row r="55" spans="1:44" ht="13"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557</v>
      </c>
      <c r="AL55" s="356"/>
      <c r="AM55" s="364">
        <v>1022315</v>
      </c>
      <c r="AN55" s="365">
        <v>532179</v>
      </c>
      <c r="AO55" s="366">
        <v>121.8</v>
      </c>
      <c r="AP55" s="367">
        <v>267911</v>
      </c>
      <c r="AQ55" s="368">
        <v>12.6</v>
      </c>
      <c r="AR55" s="369">
        <v>109.2</v>
      </c>
    </row>
    <row r="56" spans="1:44" ht="13"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555</v>
      </c>
      <c r="AM56" s="372">
        <v>564673</v>
      </c>
      <c r="AN56" s="373">
        <v>293947</v>
      </c>
      <c r="AO56" s="374">
        <v>40.9</v>
      </c>
      <c r="AP56" s="375">
        <v>106425</v>
      </c>
      <c r="AQ56" s="376">
        <v>-3.6</v>
      </c>
      <c r="AR56" s="377">
        <v>44.5</v>
      </c>
    </row>
    <row r="57" spans="1:44" ht="13"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558</v>
      </c>
      <c r="AL57" s="356"/>
      <c r="AM57" s="364">
        <v>701490</v>
      </c>
      <c r="AN57" s="365">
        <v>378774</v>
      </c>
      <c r="AO57" s="366">
        <v>-28.8</v>
      </c>
      <c r="AP57" s="367">
        <v>228215</v>
      </c>
      <c r="AQ57" s="368">
        <v>-14.8</v>
      </c>
      <c r="AR57" s="369">
        <v>-14</v>
      </c>
    </row>
    <row r="58" spans="1:44" ht="13"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555</v>
      </c>
      <c r="AM58" s="372">
        <v>294705</v>
      </c>
      <c r="AN58" s="373">
        <v>159128</v>
      </c>
      <c r="AO58" s="374">
        <v>-45.9</v>
      </c>
      <c r="AP58" s="375">
        <v>117571</v>
      </c>
      <c r="AQ58" s="376">
        <v>10.5</v>
      </c>
      <c r="AR58" s="377">
        <v>-56.4</v>
      </c>
    </row>
    <row r="59" spans="1:44" ht="13"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559</v>
      </c>
      <c r="AL59" s="356"/>
      <c r="AM59" s="364">
        <v>1106973</v>
      </c>
      <c r="AN59" s="365">
        <v>615327</v>
      </c>
      <c r="AO59" s="366">
        <v>62.5</v>
      </c>
      <c r="AP59" s="367">
        <v>264232</v>
      </c>
      <c r="AQ59" s="368">
        <v>15.8</v>
      </c>
      <c r="AR59" s="369">
        <v>46.7</v>
      </c>
    </row>
    <row r="60" spans="1:44" ht="13"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555</v>
      </c>
      <c r="AM60" s="372">
        <v>374635</v>
      </c>
      <c r="AN60" s="373">
        <v>208246</v>
      </c>
      <c r="AO60" s="374">
        <v>30.9</v>
      </c>
      <c r="AP60" s="375">
        <v>133959</v>
      </c>
      <c r="AQ60" s="376">
        <v>13.9</v>
      </c>
      <c r="AR60" s="377">
        <v>17</v>
      </c>
    </row>
    <row r="61" spans="1:44" ht="13"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560</v>
      </c>
      <c r="AL61" s="378"/>
      <c r="AM61" s="379">
        <v>783957</v>
      </c>
      <c r="AN61" s="380">
        <v>410854</v>
      </c>
      <c r="AO61" s="381">
        <v>35.6</v>
      </c>
      <c r="AP61" s="382">
        <v>248678</v>
      </c>
      <c r="AQ61" s="383">
        <v>-0.9</v>
      </c>
      <c r="AR61" s="369">
        <v>36.5</v>
      </c>
    </row>
    <row r="62" spans="1:44" ht="13"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555</v>
      </c>
      <c r="AM62" s="372">
        <v>407165</v>
      </c>
      <c r="AN62" s="373">
        <v>210252</v>
      </c>
      <c r="AO62" s="374">
        <v>8.8000000000000007</v>
      </c>
      <c r="AP62" s="375">
        <v>115448</v>
      </c>
      <c r="AQ62" s="376">
        <v>-0.2</v>
      </c>
      <c r="AR62" s="377">
        <v>9</v>
      </c>
    </row>
    <row r="63" spans="1:44" ht="13"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 hidden="1" x14ac:dyDescent="0.2">
      <c r="AK70" s="294"/>
      <c r="AL70" s="294"/>
      <c r="AM70" s="294"/>
      <c r="AN70" s="294"/>
      <c r="AO70" s="294"/>
      <c r="AP70" s="294"/>
      <c r="AQ70" s="294"/>
      <c r="AR70" s="294"/>
    </row>
    <row r="71" spans="1:46" ht="13" hidden="1" x14ac:dyDescent="0.2">
      <c r="AK71" s="294"/>
      <c r="AL71" s="294"/>
      <c r="AM71" s="294"/>
      <c r="AN71" s="294"/>
      <c r="AO71" s="294"/>
      <c r="AP71" s="294"/>
      <c r="AQ71" s="294"/>
      <c r="AR71" s="294"/>
    </row>
    <row r="72" spans="1:46" ht="13" hidden="1" x14ac:dyDescent="0.2">
      <c r="AK72" s="294"/>
      <c r="AL72" s="294"/>
      <c r="AM72" s="294"/>
      <c r="AN72" s="294"/>
      <c r="AO72" s="294"/>
      <c r="AP72" s="294"/>
      <c r="AQ72" s="294"/>
      <c r="AR72" s="294"/>
    </row>
    <row r="73" spans="1:46" ht="13" hidden="1" x14ac:dyDescent="0.2">
      <c r="AK73" s="294"/>
      <c r="AL73" s="294"/>
      <c r="AM73" s="294"/>
      <c r="AN73" s="294"/>
      <c r="AO73" s="294"/>
      <c r="AP73" s="294"/>
      <c r="AQ73" s="294"/>
      <c r="AR73" s="294"/>
    </row>
    <row r="74" spans="1:46" ht="13" hidden="1" x14ac:dyDescent="0.2"/>
  </sheetData>
  <sheetProtection algorithmName="SHA-512" hashValue="jJolIIkIwn1WOhieu9e1mt3VVT+Wtum24iqJTzZRmMoYn9ZsaRT5HrCjNnnn7F7P1HnmyPe5QTbBjsSkwFIpug==" saltValue="FWlXbQKtgMmiDVhFfHHDc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 x14ac:dyDescent="0.2">
      <c r="B2" s="291"/>
      <c r="DG2" s="291"/>
    </row>
    <row r="3" spans="2:125" ht="13"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 x14ac:dyDescent="0.2"/>
    <row r="5" spans="2:125" ht="13" x14ac:dyDescent="0.2"/>
    <row r="6" spans="2:125" ht="13" x14ac:dyDescent="0.2"/>
    <row r="7" spans="2:125" ht="13" x14ac:dyDescent="0.2"/>
    <row r="8" spans="2:125" ht="13" x14ac:dyDescent="0.2"/>
    <row r="9" spans="2:125" ht="13" x14ac:dyDescent="0.2">
      <c r="DU9" s="291"/>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1"/>
    </row>
    <row r="18" spans="125:125" ht="13" x14ac:dyDescent="0.2"/>
    <row r="19" spans="125:125" ht="13" x14ac:dyDescent="0.2"/>
    <row r="20" spans="125:125" ht="13" x14ac:dyDescent="0.2">
      <c r="DU20" s="291"/>
    </row>
    <row r="21" spans="125:125" ht="13" x14ac:dyDescent="0.2">
      <c r="DU21" s="291"/>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1"/>
    </row>
    <row r="29" spans="125:125" ht="13" x14ac:dyDescent="0.2"/>
    <row r="30" spans="125:125" ht="13" x14ac:dyDescent="0.2"/>
    <row r="31" spans="125:125" ht="13" x14ac:dyDescent="0.2"/>
    <row r="32" spans="125:125" ht="13" x14ac:dyDescent="0.2"/>
    <row r="33" spans="2:125" ht="13" x14ac:dyDescent="0.2">
      <c r="B33" s="291"/>
      <c r="G33" s="291"/>
      <c r="I33" s="291"/>
    </row>
    <row r="34" spans="2:125" ht="13" x14ac:dyDescent="0.2">
      <c r="C34" s="291"/>
      <c r="P34" s="291"/>
      <c r="DE34" s="291"/>
      <c r="DH34" s="291"/>
    </row>
    <row r="35" spans="2:125" ht="13" x14ac:dyDescent="0.2">
      <c r="D35" s="291"/>
      <c r="E35" s="291"/>
      <c r="DG35" s="291"/>
      <c r="DJ35" s="291"/>
      <c r="DP35" s="291"/>
      <c r="DQ35" s="291"/>
      <c r="DR35" s="291"/>
      <c r="DS35" s="291"/>
      <c r="DT35" s="291"/>
      <c r="DU35" s="291"/>
    </row>
    <row r="36" spans="2:125" ht="13"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 x14ac:dyDescent="0.2">
      <c r="DU37" s="291"/>
    </row>
    <row r="38" spans="2:125" ht="13" x14ac:dyDescent="0.2">
      <c r="DT38" s="291"/>
      <c r="DU38" s="291"/>
    </row>
    <row r="39" spans="2:125" ht="13" x14ac:dyDescent="0.2"/>
    <row r="40" spans="2:125" ht="13" x14ac:dyDescent="0.2">
      <c r="DH40" s="291"/>
    </row>
    <row r="41" spans="2:125" ht="13" x14ac:dyDescent="0.2">
      <c r="DE41" s="291"/>
    </row>
    <row r="42" spans="2:125" ht="13" x14ac:dyDescent="0.2">
      <c r="DG42" s="291"/>
      <c r="DJ42" s="291"/>
    </row>
    <row r="43" spans="2:125" ht="13"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 x14ac:dyDescent="0.2">
      <c r="DU44" s="291"/>
    </row>
    <row r="45" spans="2:125" ht="13" x14ac:dyDescent="0.2"/>
    <row r="46" spans="2:125" ht="13" x14ac:dyDescent="0.2"/>
    <row r="47" spans="2:125" ht="13" x14ac:dyDescent="0.2"/>
    <row r="48" spans="2:125" ht="13" x14ac:dyDescent="0.2">
      <c r="DT48" s="291"/>
      <c r="DU48" s="291"/>
    </row>
    <row r="49" spans="120:125" ht="13" x14ac:dyDescent="0.2">
      <c r="DU49" s="291"/>
    </row>
    <row r="50" spans="120:125" ht="13" x14ac:dyDescent="0.2">
      <c r="DU50" s="291"/>
    </row>
    <row r="51" spans="120:125" ht="13" x14ac:dyDescent="0.2">
      <c r="DP51" s="291"/>
      <c r="DQ51" s="291"/>
      <c r="DR51" s="291"/>
      <c r="DS51" s="291"/>
      <c r="DT51" s="291"/>
      <c r="DU51" s="291"/>
    </row>
    <row r="52" spans="120:125" ht="13" x14ac:dyDescent="0.2"/>
    <row r="53" spans="120:125" ht="13" x14ac:dyDescent="0.2"/>
    <row r="54" spans="120:125" ht="13" x14ac:dyDescent="0.2">
      <c r="DU54" s="291"/>
    </row>
    <row r="55" spans="120:125" ht="13" x14ac:dyDescent="0.2"/>
    <row r="56" spans="120:125" ht="13" x14ac:dyDescent="0.2"/>
    <row r="57" spans="120:125" ht="13" x14ac:dyDescent="0.2"/>
    <row r="58" spans="120:125" ht="13" x14ac:dyDescent="0.2">
      <c r="DU58" s="291"/>
    </row>
    <row r="59" spans="120:125" ht="13" x14ac:dyDescent="0.2"/>
    <row r="60" spans="120:125" ht="13" x14ac:dyDescent="0.2"/>
    <row r="61" spans="120:125" ht="13" x14ac:dyDescent="0.2"/>
    <row r="62" spans="120:125" ht="13" x14ac:dyDescent="0.2"/>
    <row r="63" spans="120:125" ht="13" x14ac:dyDescent="0.2">
      <c r="DU63" s="291"/>
    </row>
    <row r="64" spans="120:125" ht="13" x14ac:dyDescent="0.2">
      <c r="DT64" s="291"/>
      <c r="DU64" s="291"/>
    </row>
    <row r="65" spans="123:125" ht="13" x14ac:dyDescent="0.2"/>
    <row r="66" spans="123:125" ht="13" x14ac:dyDescent="0.2"/>
    <row r="67" spans="123:125" ht="13" x14ac:dyDescent="0.2"/>
    <row r="68" spans="123:125" ht="13" x14ac:dyDescent="0.2"/>
    <row r="69" spans="123:125" ht="13" x14ac:dyDescent="0.2">
      <c r="DS69" s="291"/>
      <c r="DT69" s="291"/>
      <c r="DU69" s="291"/>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1"/>
    </row>
    <row r="83" spans="116:125" ht="13" x14ac:dyDescent="0.2">
      <c r="DM83" s="291"/>
      <c r="DN83" s="291"/>
      <c r="DO83" s="291"/>
      <c r="DP83" s="291"/>
      <c r="DQ83" s="291"/>
      <c r="DR83" s="291"/>
      <c r="DS83" s="291"/>
      <c r="DT83" s="291"/>
      <c r="DU83" s="291"/>
    </row>
    <row r="84" spans="116:125" ht="13" x14ac:dyDescent="0.2"/>
    <row r="85" spans="116:125" ht="13" x14ac:dyDescent="0.2"/>
    <row r="86" spans="116:125" ht="13" x14ac:dyDescent="0.2"/>
    <row r="87" spans="116:125" ht="13" x14ac:dyDescent="0.2"/>
    <row r="88" spans="116:125" ht="13" x14ac:dyDescent="0.2">
      <c r="DU88" s="291"/>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562</v>
      </c>
    </row>
    <row r="120" spans="125:125" ht="13.5" hidden="1" customHeight="1" x14ac:dyDescent="0.2"/>
    <row r="121" spans="125:125" ht="13.5" hidden="1" customHeight="1" x14ac:dyDescent="0.2">
      <c r="DU121" s="291"/>
    </row>
  </sheetData>
  <sheetProtection algorithmName="SHA-512" hashValue="eI+vDB3Wa4KAQBryayrvLm5VfunJHLRggDF423iqnSuNGjitztkk4EWiJWpfFNltX7RZgf0b7FU9yynWt9nqUQ==" saltValue="B5RmAVIcHEqBeM57UIjaB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 x14ac:dyDescent="0.2">
      <c r="B2" s="291"/>
      <c r="T2" s="291"/>
    </row>
    <row r="3" spans="1:125"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1"/>
      <c r="G33" s="291"/>
      <c r="I33" s="291"/>
    </row>
    <row r="34" spans="2:125" ht="13" x14ac:dyDescent="0.2">
      <c r="C34" s="291"/>
      <c r="P34" s="291"/>
      <c r="R34" s="291"/>
      <c r="U34" s="291"/>
    </row>
    <row r="35" spans="2:125" ht="13"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 x14ac:dyDescent="0.2">
      <c r="F36" s="291"/>
      <c r="H36" s="291"/>
      <c r="J36" s="291"/>
      <c r="K36" s="291"/>
      <c r="L36" s="291"/>
      <c r="M36" s="291"/>
      <c r="N36" s="291"/>
      <c r="O36" s="291"/>
      <c r="Q36" s="291"/>
      <c r="S36" s="291"/>
      <c r="V36" s="291"/>
    </row>
    <row r="37" spans="2:125" ht="13" x14ac:dyDescent="0.2"/>
    <row r="38" spans="2:125" ht="13" x14ac:dyDescent="0.2"/>
    <row r="39" spans="2:125" ht="13" x14ac:dyDescent="0.2"/>
    <row r="40" spans="2:125" ht="13" x14ac:dyDescent="0.2">
      <c r="U40" s="291"/>
    </row>
    <row r="41" spans="2:125" ht="13" x14ac:dyDescent="0.2">
      <c r="R41" s="291"/>
    </row>
    <row r="42" spans="2:125" ht="13"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 x14ac:dyDescent="0.2">
      <c r="Q43" s="291"/>
      <c r="S43" s="291"/>
      <c r="V43" s="291"/>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563</v>
      </c>
    </row>
  </sheetData>
  <sheetProtection algorithmName="SHA-512" hashValue="iIqDZ3kdNFznr5Gepdn7sKCDPvoDwHFgmV8KG2oBBmSc3I8YmGs0HyfazMjEIsKVL8lC9qJFsxe+D+t27ym4qg==" saltValue="XWmxDC2V8O8N+pgnHi/mA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564</v>
      </c>
      <c r="G46" s="8" t="s">
        <v>565</v>
      </c>
      <c r="H46" s="8" t="s">
        <v>566</v>
      </c>
      <c r="I46" s="8" t="s">
        <v>567</v>
      </c>
      <c r="J46" s="9" t="s">
        <v>568</v>
      </c>
    </row>
    <row r="47" spans="2:10" ht="57.75" customHeight="1" x14ac:dyDescent="0.2">
      <c r="B47" s="10"/>
      <c r="C47" s="1236" t="s">
        <v>3</v>
      </c>
      <c r="D47" s="1236"/>
      <c r="E47" s="1237"/>
      <c r="F47" s="11">
        <v>119.05</v>
      </c>
      <c r="G47" s="12">
        <v>127.34</v>
      </c>
      <c r="H47" s="12">
        <v>135.88</v>
      </c>
      <c r="I47" s="12">
        <v>110.01</v>
      </c>
      <c r="J47" s="13">
        <v>93.27</v>
      </c>
    </row>
    <row r="48" spans="2:10" ht="57.75" customHeight="1" x14ac:dyDescent="0.2">
      <c r="B48" s="14"/>
      <c r="C48" s="1238" t="s">
        <v>4</v>
      </c>
      <c r="D48" s="1238"/>
      <c r="E48" s="1239"/>
      <c r="F48" s="15">
        <v>4.37</v>
      </c>
      <c r="G48" s="16">
        <v>3.35</v>
      </c>
      <c r="H48" s="16">
        <v>3.44</v>
      </c>
      <c r="I48" s="16">
        <v>2.44</v>
      </c>
      <c r="J48" s="17">
        <v>7.84</v>
      </c>
    </row>
    <row r="49" spans="2:10" ht="57.75" customHeight="1" thickBot="1" x14ac:dyDescent="0.25">
      <c r="B49" s="18"/>
      <c r="C49" s="1240" t="s">
        <v>5</v>
      </c>
      <c r="D49" s="1240"/>
      <c r="E49" s="1241"/>
      <c r="F49" s="19">
        <v>4.82</v>
      </c>
      <c r="G49" s="20" t="s">
        <v>569</v>
      </c>
      <c r="H49" s="20" t="s">
        <v>570</v>
      </c>
      <c r="I49" s="20" t="s">
        <v>571</v>
      </c>
      <c r="J49" s="21" t="s">
        <v>572</v>
      </c>
    </row>
    <row r="50" spans="2:10" ht="13.5" customHeight="1" x14ac:dyDescent="0.2"/>
  </sheetData>
  <sheetProtection algorithmName="SHA-512" hashValue="XFoLCXqBh3vB9XmqW4jWgHAVPRTQYAHs+lTLhiBIH970Hz4ZIl8BR4yoQUn3nCrAu6S3kTWPjjyxOP9D3nfxFw==" saltValue="vbZ+UZOicUyAp0rNl3VJK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2021-10-21T04:29:15Z</cp:lastPrinted>
  <dcterms:created xsi:type="dcterms:W3CDTF">2021-02-05T01:36:43Z</dcterms:created>
  <dcterms:modified xsi:type="dcterms:W3CDTF">2021-10-21T04:31:33Z</dcterms:modified>
  <cp:category/>
</cp:coreProperties>
</file>