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組織フォルダ\030 財務部\010 財政課\010 財政係\財政係\99_その他調査関係\R03\R3.9.16_【県市町村課】令和元年度財政状況資料集の作成について（2回目）\02_回答\"/>
    </mc:Choice>
  </mc:AlternateContent>
  <bookViews>
    <workbookView xWindow="0" yWindow="0" windowWidth="15360" windowHeight="7632"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E34" i="10"/>
  <c r="BW34" i="10" l="1"/>
  <c r="BW35" i="10" s="1"/>
  <c r="BW36" i="10" s="1"/>
  <c r="BW37" i="10" s="1"/>
  <c r="BW38" i="10" s="1"/>
  <c r="BW39" i="10" s="1"/>
  <c r="BW40" i="10" s="1"/>
  <c r="BW41" i="10" s="1"/>
  <c r="BW42" i="10" s="1"/>
  <c r="CO34" i="10" s="1"/>
</calcChain>
</file>

<file path=xl/sharedStrings.xml><?xml version="1.0" encoding="utf-8"?>
<sst xmlns="http://schemas.openxmlformats.org/spreadsheetml/2006/main" count="1141" uniqueCount="605">
  <si>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</si>
  <si>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</si>
  <si>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</si>
  <si>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</si>
  <si>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</si>
  <si>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</si>
  <si>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</si>
  <si>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</si>
  <si>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</si>
  <si>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</si>
  <si>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</si>
  <si>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</si>
  <si>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</si>
  <si>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</si>
  <si>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</si>
  <si>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</si>
  <si>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</si>
  <si>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</si>
  <si>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</si>
  <si>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</si>
  <si>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</si>
  <si>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</si>
  <si>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</si>
  <si>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</si>
  <si>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</si>
  <si>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</si>
  <si>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</si>
  <si>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</si>
  <si>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</si>
  <si>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</si>
  <si>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</si>
  <si>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</si>
  <si>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</si>
  <si>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</si>
  <si>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</si>
  <si>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</si>
  <si>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</si>
  <si>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</si>
  <si>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</si>
  <si>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</si>
  <si>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</si>
  <si>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</si>
  <si>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</si>
  <si>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</si>
  <si>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</si>
  <si>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</si>
  <si>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</si>
  <si>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</si>
  <si>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</si>
  <si>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</si>
  <si>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</si>
  <si>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</si>
  <si>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</si>
  <si>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</si>
  <si>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</si>
  <si>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</si>
  <si>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</si>
  <si>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</si>
  <si>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</si>
  <si>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</si>
  <si>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</si>
  <si>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</si>
  <si>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</si>
  <si>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</si>
  <si>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</si>
  <si>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</si>
  <si>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</si>
  <si>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</si>
  <si>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</si>
  <si>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</si>
  <si>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</si>
  <si>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</si>
  <si>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</si>
  <si>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</si>
  <si>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</si>
  <si>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</si>
  <si>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</si>
  <si>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</si>
  <si>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</si>
  <si>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</si>
  <si>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</si>
  <si>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</si>
  <si>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</si>
  <si>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</si>
  <si>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</si>
  <si>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</si>
  <si>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</si>
  <si>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</si>
  <si>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</si>
  <si>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</si>
  <si>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</si>
  <si>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</si>
  <si>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</si>
  <si>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</si>
  <si>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</si>
  <si>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</si>
  <si>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</si>
  <si>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</si>
  <si>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大泉町</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</si>
  <si>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</si>
  <si>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</si>
  <si>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</si>
  <si>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</si>
  <si>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</si>
  <si>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</si>
  <si>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</si>
  <si>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</si>
  <si>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</si>
  <si>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</si>
  <si>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</si>
  <si>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</si>
  <si>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</si>
  <si>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</si>
  <si>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</si>
  <si>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</si>
  <si>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</si>
  <si>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</si>
  <si>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</si>
  <si>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</si>
  <si>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</si>
  <si>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</si>
  <si>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</si>
  <si>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</si>
  <si>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</si>
  <si>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</si>
  <si>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</si>
  <si>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</si>
  <si>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</si>
  <si>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</si>
  <si>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</si>
  <si>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</si>
  <si>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</si>
  <si>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</si>
  <si>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</si>
  <si>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</si>
  <si>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</si>
  <si>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</si>
  <si>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</si>
  <si>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</si>
  <si>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</si>
  <si>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</si>
  <si>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</si>
  <si>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</si>
  <si>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</si>
  <si>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</si>
  <si>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</si>
  <si>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</si>
  <si>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</si>
  <si>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</si>
  <si>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</si>
  <si>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</si>
  <si>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</si>
  <si>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</si>
  <si>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</si>
  <si>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</si>
  <si>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</si>
  <si>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</si>
  <si>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</si>
  <si>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</si>
  <si>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</si>
  <si>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</si>
  <si>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</si>
  <si>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</si>
  <si>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</si>
  <si>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</si>
  <si>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</si>
  <si>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</si>
  <si>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</si>
  <si>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</si>
  <si>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</si>
  <si>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</si>
  <si>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</si>
  <si>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</si>
  <si>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</si>
  <si>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</si>
  <si>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</si>
  <si>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</si>
  <si>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</si>
  <si>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</si>
  <si>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</si>
  <si>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</si>
  <si>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</si>
  <si>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</si>
  <si>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</si>
  <si>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</si>
  <si>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</si>
  <si>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</si>
  <si>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</si>
  <si>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</si>
  <si>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</si>
  <si>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</si>
  <si>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</si>
  <si>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</si>
  <si>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</si>
  <si>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</si>
  <si>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</si>
  <si>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</si>
  <si>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</si>
  <si>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</si>
  <si>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</si>
  <si>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</si>
  <si>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</si>
  <si>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</si>
  <si>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</si>
  <si>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</si>
  <si>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</si>
  <si>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</si>
  <si>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</si>
  <si>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</si>
  <si>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</si>
  <si>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</si>
  <si>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</si>
  <si>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</si>
  <si>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</si>
  <si>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</si>
  <si>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</si>
  <si>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</si>
  <si>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</si>
  <si>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</si>
  <si>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</si>
  <si>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</si>
  <si>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</si>
  <si>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群馬県大泉町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</si>
  <si>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</si>
  <si>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</si>
  <si>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</si>
  <si>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</si>
  <si>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</si>
  <si>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</si>
  <si>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</si>
  <si>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</si>
  <si>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</si>
  <si>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</si>
  <si>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</si>
  <si>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</si>
  <si>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</si>
  <si>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</si>
  <si>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</si>
  <si>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</si>
  <si>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</si>
  <si>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</si>
  <si>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</si>
  <si>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</si>
  <si>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</si>
  <si>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</si>
  <si>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</si>
  <si>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</si>
  <si>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</si>
  <si>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</si>
  <si>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</si>
  <si>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</si>
  <si>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</si>
  <si>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</si>
  <si>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</si>
  <si>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</si>
  <si>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</si>
  <si>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</si>
  <si>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</si>
  <si>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</si>
  <si>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</si>
  <si>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</si>
  <si>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</si>
  <si>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</si>
  <si>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</si>
  <si>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</si>
  <si>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</si>
  <si>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</si>
  <si>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</si>
  <si>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</si>
  <si>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</si>
  <si>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</si>
  <si>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</si>
  <si>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</si>
  <si>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</si>
  <si>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</si>
  <si>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</si>
  <si>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</si>
  <si>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</si>
  <si>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</si>
  <si>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</si>
  <si>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</si>
  <si>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</si>
  <si>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</si>
  <si>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</si>
  <si>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</si>
  <si>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</si>
  <si>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</si>
  <si>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</si>
  <si>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</si>
  <si>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</si>
  <si>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</si>
  <si>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</si>
  <si>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</si>
  <si>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</si>
  <si>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</si>
  <si>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</si>
  <si>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</si>
  <si>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</si>
  <si>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</si>
  <si>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</si>
  <si>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</si>
  <si>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</si>
  <si>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</si>
  <si>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</si>
  <si>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</si>
  <si>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</si>
  <si>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</si>
  <si>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</si>
  <si>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</si>
  <si>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</si>
  <si>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</si>
  <si>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</si>
  <si>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</si>
  <si>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</si>
  <si>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</si>
  <si>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</si>
  <si>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</si>
  <si>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</si>
  <si>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</si>
  <si>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</si>
  <si>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</si>
  <si>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</si>
  <si>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</si>
  <si>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</si>
  <si>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</si>
  <si>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</si>
  <si>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</si>
  <si>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</si>
  <si>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</si>
  <si>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</si>
  <si>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</si>
  <si>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</si>
  <si>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</si>
  <si>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</si>
  <si>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</si>
  <si>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</si>
  <si>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</si>
  <si>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</si>
  <si>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</si>
  <si>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</si>
  <si>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</si>
  <si>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</si>
  <si>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</si>
  <si>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</si>
  <si>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</si>
  <si>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</si>
  <si>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</si>
  <si>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</si>
  <si>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</si>
  <si>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</si>
  <si>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</si>
  <si>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</si>
  <si>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</si>
  <si>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</si>
  <si>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</si>
  <si>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</si>
  <si>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</si>
  <si>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</si>
  <si>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</si>
  <si>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</si>
  <si>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</si>
  <si>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</si>
  <si>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</si>
  <si>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</si>
  <si>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</si>
  <si>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</si>
  <si>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</si>
  <si>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</si>
  <si>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</si>
  <si>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</si>
  <si>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</si>
  <si>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</si>
  <si>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</si>
  <si>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</si>
  <si>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</si>
  <si>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</si>
  <si>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群馬県大泉町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</si>
  <si>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</si>
  <si>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</si>
  <si>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</si>
  <si>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</si>
  <si>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</si>
  <si>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</si>
  <si>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</si>
  <si>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</si>
  <si>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</si>
  <si>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</si>
  <si>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</si>
  <si>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</si>
  <si>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</si>
  <si>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</si>
  <si>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</si>
  <si>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</si>
  <si>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</si>
  <si>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</si>
  <si>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</si>
  <si>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公園墓地事業特別会計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</si>
  <si>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</si>
  <si>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</si>
  <si>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</si>
  <si>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</si>
  <si>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</si>
  <si>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</si>
  <si>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</si>
  <si>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</si>
  <si>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</si>
  <si>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</si>
  <si>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</si>
  <si>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</si>
  <si>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</si>
  <si>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</si>
  <si>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</si>
  <si>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</si>
  <si>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</si>
  <si>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</si>
  <si>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</si>
  <si>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</si>
  <si>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</si>
  <si>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</si>
  <si>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</si>
  <si>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</si>
  <si>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</si>
  <si>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</si>
  <si>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</si>
  <si>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</si>
  <si>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</si>
  <si>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</si>
  <si>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</si>
  <si>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</si>
  <si>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</si>
  <si>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</si>
  <si>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</si>
  <si>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</si>
  <si>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</si>
  <si>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</si>
  <si>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</si>
  <si>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</si>
  <si>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</si>
  <si>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</si>
  <si>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</si>
  <si>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</si>
  <si>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</si>
  <si>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</si>
  <si>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</si>
  <si>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</si>
  <si>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</si>
  <si>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</si>
  <si>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</si>
  <si>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</si>
  <si>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</si>
  <si>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</si>
  <si>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</si>
  <si>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</si>
  <si>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</si>
  <si>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</si>
  <si>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</si>
  <si>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</si>
  <si>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</si>
  <si>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</si>
  <si>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</si>
  <si>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</si>
  <si>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</si>
  <si>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</si>
  <si>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</si>
  <si>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</si>
  <si>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</si>
  <si>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</si>
  <si>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</si>
  <si>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</si>
  <si>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</si>
  <si>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</si>
  <si>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</si>
  <si>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</si>
  <si>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</si>
  <si>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</si>
  <si>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</si>
  <si>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</si>
  <si>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</si>
  <si>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</si>
  <si>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</si>
  <si>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</si>
  <si>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</si>
  <si>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</si>
  <si>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</si>
  <si>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</si>
  <si>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</si>
  <si>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</si>
  <si>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</si>
  <si>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</si>
  <si>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</si>
  <si>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</si>
  <si>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</si>
  <si>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</si>
  <si>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</si>
  <si>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</si>
  <si>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</si>
  <si>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</si>
  <si>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</si>
  <si>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</si>
  <si>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</si>
  <si>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</si>
  <si>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</si>
  <si>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</si>
  <si>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</si>
  <si>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</si>
  <si>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</si>
  <si>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</si>
  <si>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</si>
  <si>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</si>
  <si>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</si>
  <si>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</si>
  <si>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</si>
  <si>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</si>
  <si>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</si>
  <si>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</si>
  <si>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</si>
  <si>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</si>
  <si>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</si>
  <si>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</si>
  <si>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</si>
  <si>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</si>
  <si>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</si>
  <si>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</si>
  <si>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</si>
  <si>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</si>
  <si>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</si>
  <si>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</si>
  <si>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</si>
  <si>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</si>
  <si>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</si>
  <si>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</si>
  <si>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</si>
  <si>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</si>
  <si>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</si>
  <si>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</si>
  <si>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</si>
  <si>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</si>
  <si>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</si>
  <si>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</si>
  <si>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</si>
  <si>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</si>
  <si>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</si>
  <si>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</si>
  <si>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</si>
  <si>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</si>
  <si>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</si>
  <si>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</si>
  <si>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</si>
  <si>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</si>
  <si>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</si>
  <si>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</si>
  <si>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</si>
  <si>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</si>
  <si>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</si>
  <si>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</si>
  <si>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</si>
  <si>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</si>
  <si>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</si>
  <si>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</si>
  <si>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</si>
  <si>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4.39</t>
  </si>
  <si>
    <t>一般会計</t>
  </si>
  <si>
    <t>介護保険事業特別会計</t>
  </si>
  <si>
    <t>下水道事業特別会計</t>
  </si>
  <si>
    <t>公園墓地事業特別会計</t>
  </si>
  <si>
    <t>後期高齢者医療事業特別会計</t>
  </si>
  <si>
    <t>国民健康保険事業特別会計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</si>
  <si>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</si>
  <si>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</si>
  <si>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</si>
  <si>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</si>
  <si>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</si>
  <si>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</si>
  <si>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</si>
  <si>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</si>
  <si>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大泉町外二町環境衛生施設組合</t>
    <rPh sb="0" eb="3">
      <t>オオイズミマチ</t>
    </rPh>
    <rPh sb="3" eb="4">
      <t>ホカ</t>
    </rPh>
    <rPh sb="4" eb="5">
      <t>ニ</t>
    </rPh>
    <rPh sb="5" eb="6">
      <t>マチ</t>
    </rPh>
    <rPh sb="6" eb="8">
      <t>カンキョウ</t>
    </rPh>
    <rPh sb="8" eb="10">
      <t>エイセイ</t>
    </rPh>
    <rPh sb="10" eb="12">
      <t>シセツ</t>
    </rPh>
    <rPh sb="12" eb="14">
      <t>クミアイ</t>
    </rPh>
    <phoneticPr fontId="5"/>
  </si>
  <si>
    <t>太田市外三町広域清掃組合</t>
    <rPh sb="0" eb="3">
      <t>オオタシ</t>
    </rPh>
    <rPh sb="3" eb="4">
      <t>ホカ</t>
    </rPh>
    <rPh sb="4" eb="6">
      <t>サンマチ</t>
    </rPh>
    <rPh sb="6" eb="8">
      <t>コウイキ</t>
    </rPh>
    <rPh sb="8" eb="10">
      <t>セイソウ</t>
    </rPh>
    <rPh sb="10" eb="12">
      <t>クミアイ</t>
    </rPh>
    <phoneticPr fontId="5"/>
  </si>
  <si>
    <t>邑楽館林医療事務組合（一般会計）</t>
    <rPh sb="0" eb="2">
      <t>オウラ</t>
    </rPh>
    <rPh sb="2" eb="4">
      <t>タテバヤシ</t>
    </rPh>
    <rPh sb="4" eb="6">
      <t>イリョウ</t>
    </rPh>
    <rPh sb="6" eb="8">
      <t>ジム</t>
    </rPh>
    <rPh sb="8" eb="10">
      <t>クミアイ</t>
    </rPh>
    <rPh sb="11" eb="13">
      <t>イッパン</t>
    </rPh>
    <rPh sb="13" eb="15">
      <t>カイケイ</t>
    </rPh>
    <phoneticPr fontId="5"/>
  </si>
  <si>
    <t>邑楽館林医療事務組合（病院事業会計）</t>
    <rPh sb="0" eb="2">
      <t>オウラ</t>
    </rPh>
    <rPh sb="2" eb="4">
      <t>タテバヤシ</t>
    </rPh>
    <rPh sb="4" eb="6">
      <t>イリョウ</t>
    </rPh>
    <rPh sb="6" eb="8">
      <t>ジム</t>
    </rPh>
    <rPh sb="8" eb="10">
      <t>クミアイ</t>
    </rPh>
    <rPh sb="11" eb="13">
      <t>ビョウイン</t>
    </rPh>
    <rPh sb="13" eb="15">
      <t>ジギョウ</t>
    </rPh>
    <rPh sb="15" eb="17">
      <t>カイケイ</t>
    </rPh>
    <phoneticPr fontId="5"/>
  </si>
  <si>
    <t>群馬県市町村会館管理組合</t>
    <rPh sb="0" eb="3">
      <t>グンマケン</t>
    </rPh>
    <rPh sb="3" eb="6">
      <t>シチョウソン</t>
    </rPh>
    <rPh sb="6" eb="8">
      <t>カイカン</t>
    </rPh>
    <rPh sb="8" eb="10">
      <t>カンリ</t>
    </rPh>
    <rPh sb="10" eb="12">
      <t>クミアイ</t>
    </rPh>
    <phoneticPr fontId="5"/>
  </si>
  <si>
    <t>群馬県市町村総合事務組合</t>
    <rPh sb="0" eb="3">
      <t>グンマケン</t>
    </rPh>
    <rPh sb="3" eb="6">
      <t>シチョウソン</t>
    </rPh>
    <rPh sb="6" eb="8">
      <t>ソウゴウ</t>
    </rPh>
    <rPh sb="8" eb="10">
      <t>ジム</t>
    </rPh>
    <rPh sb="10" eb="12">
      <t>クミアイ</t>
    </rPh>
    <phoneticPr fontId="5"/>
  </si>
  <si>
    <t>群馬県後期高齢者医療広域組合（一般会計）</t>
    <rPh sb="0" eb="3">
      <t>グンマケン</t>
    </rPh>
    <rPh sb="3" eb="5">
      <t>コウキ</t>
    </rPh>
    <rPh sb="5" eb="7">
      <t>コウレイ</t>
    </rPh>
    <rPh sb="7" eb="8">
      <t>シャ</t>
    </rPh>
    <rPh sb="8" eb="10">
      <t>イリョウ</t>
    </rPh>
    <rPh sb="10" eb="12">
      <t>コウイキ</t>
    </rPh>
    <rPh sb="12" eb="14">
      <t>クミアイ</t>
    </rPh>
    <rPh sb="15" eb="17">
      <t>イッパン</t>
    </rPh>
    <rPh sb="17" eb="19">
      <t>カイケイ</t>
    </rPh>
    <phoneticPr fontId="5"/>
  </si>
  <si>
    <t>群馬県後期高齢者医療広域組合（事業会計）</t>
    <rPh sb="0" eb="3">
      <t>グンマケン</t>
    </rPh>
    <rPh sb="3" eb="5">
      <t>コウキ</t>
    </rPh>
    <rPh sb="5" eb="7">
      <t>コウレイ</t>
    </rPh>
    <rPh sb="7" eb="8">
      <t>シャ</t>
    </rPh>
    <rPh sb="8" eb="10">
      <t>イリョウ</t>
    </rPh>
    <rPh sb="10" eb="12">
      <t>コウイキ</t>
    </rPh>
    <rPh sb="12" eb="14">
      <t>クミアイ</t>
    </rPh>
    <rPh sb="15" eb="17">
      <t>ジギョウ</t>
    </rPh>
    <rPh sb="17" eb="19">
      <t>カイケイ</t>
    </rPh>
    <phoneticPr fontId="5"/>
  </si>
  <si>
    <t>群馬県東部水道企業団</t>
    <rPh sb="0" eb="3">
      <t>グンマケン</t>
    </rPh>
    <rPh sb="3" eb="5">
      <t>トウブ</t>
    </rPh>
    <rPh sb="5" eb="7">
      <t>スイドウ</t>
    </rPh>
    <rPh sb="7" eb="9">
      <t>キギョウ</t>
    </rPh>
    <rPh sb="9" eb="10">
      <t>ダン</t>
    </rPh>
    <phoneticPr fontId="5"/>
  </si>
  <si>
    <t>大泉町スポーツ文化振興事業団</t>
  </si>
  <si>
    <t>‐</t>
    <phoneticPr fontId="2"/>
  </si>
  <si>
    <t>‐</t>
    <phoneticPr fontId="2"/>
  </si>
  <si>
    <t>公共施設等整備基金</t>
    <rPh sb="0" eb="2">
      <t>コウキョウ</t>
    </rPh>
    <rPh sb="2" eb="4">
      <t>シセツ</t>
    </rPh>
    <rPh sb="4" eb="5">
      <t>トウ</t>
    </rPh>
    <rPh sb="5" eb="7">
      <t>セイビ</t>
    </rPh>
    <rPh sb="7" eb="9">
      <t>キキン</t>
    </rPh>
    <phoneticPr fontId="5"/>
  </si>
  <si>
    <t>福祉基金</t>
    <rPh sb="0" eb="2">
      <t>フクシ</t>
    </rPh>
    <rPh sb="2" eb="4">
      <t>キキン</t>
    </rPh>
    <phoneticPr fontId="5"/>
  </si>
  <si>
    <t>国際交流振興基金</t>
    <rPh sb="0" eb="2">
      <t>コクサイ</t>
    </rPh>
    <rPh sb="2" eb="4">
      <t>コウリュウ</t>
    </rPh>
    <rPh sb="4" eb="6">
      <t>シンコウ</t>
    </rPh>
    <rPh sb="6" eb="8">
      <t>キキン</t>
    </rPh>
    <phoneticPr fontId="5"/>
  </si>
  <si>
    <t>図書館図書購入基金</t>
    <rPh sb="0" eb="3">
      <t>トショカン</t>
    </rPh>
    <rPh sb="3" eb="5">
      <t>トショ</t>
    </rPh>
    <rPh sb="5" eb="7">
      <t>コウニュウ</t>
    </rPh>
    <rPh sb="7" eb="9">
      <t>キキン</t>
    </rPh>
    <phoneticPr fontId="5"/>
  </si>
  <si>
    <t>芸術文化振興基金</t>
    <rPh sb="0" eb="2">
      <t>ゲイジュツ</t>
    </rPh>
    <rPh sb="2" eb="4">
      <t>ブンカ</t>
    </rPh>
    <rPh sb="4" eb="6">
      <t>シンコウ</t>
    </rPh>
    <rPh sb="6" eb="8">
      <t>キキン</t>
    </rPh>
    <phoneticPr fontId="5"/>
  </si>
  <si>
    <t>一般会計</t>
    <rPh sb="2" eb="4">
      <t>カイケイ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</si>
  <si>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</si>
  <si>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</si>
  <si>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</si>
  <si>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</si>
  <si>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</si>
  <si>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</si>
  <si>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</si>
  <si>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</si>
  <si>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</si>
  <si>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</si>
  <si>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将来負担比率は充当可能財源の増加等により算定されていない。令和元年度末の有形固定資産減価償却率は６６．４％であり、類似団体より６．０ポイント上回っている。今後も経費の増加に留意しつつ、大泉町公共施設等総合管理計画及び個別施設計画に基づき、安全性を確保するための計画的な修繕を行うほか、施設の必要性を判断し、更新（建替え）の要否等今後のあり方を検討していく。
</t>
    <rPh sb="0" eb="2">
      <t>ショウライ</t>
    </rPh>
    <rPh sb="2" eb="4">
      <t>フタン</t>
    </rPh>
    <rPh sb="4" eb="6">
      <t>ヒリツ</t>
    </rPh>
    <rPh sb="7" eb="9">
      <t>ジュウトウ</t>
    </rPh>
    <rPh sb="9" eb="11">
      <t>カノウ</t>
    </rPh>
    <rPh sb="11" eb="13">
      <t>ザイゲン</t>
    </rPh>
    <rPh sb="14" eb="16">
      <t>ゾウカ</t>
    </rPh>
    <rPh sb="16" eb="17">
      <t>トウ</t>
    </rPh>
    <rPh sb="20" eb="22">
      <t>サンテイ</t>
    </rPh>
    <rPh sb="77" eb="79">
      <t>コンゴ</t>
    </rPh>
    <rPh sb="80" eb="82">
      <t>ケイヒ</t>
    </rPh>
    <rPh sb="83" eb="85">
      <t>ゾウカ</t>
    </rPh>
    <rPh sb="86" eb="88">
      <t>リュウイ</t>
    </rPh>
    <phoneticPr fontId="5"/>
  </si>
  <si>
    <t>町債残高の減少及び充当可能財源の増加により、将来負担比率は算定されていない。実質公債費比率については、元利償還金の増加により増加しているが、類似団体より３．４ポイント下回っている。今後も、将来的な財政悪化が生じないよう健全な財政運営の維持に努める。</t>
    <rPh sb="0" eb="1">
      <t>マチ</t>
    </rPh>
    <rPh sb="1" eb="2">
      <t>サイ</t>
    </rPh>
    <rPh sb="2" eb="4">
      <t>ザンダカ</t>
    </rPh>
    <rPh sb="5" eb="7">
      <t>ゲンショウ</t>
    </rPh>
    <rPh sb="7" eb="8">
      <t>オヨ</t>
    </rPh>
    <rPh sb="9" eb="11">
      <t>ジュウトウ</t>
    </rPh>
    <rPh sb="11" eb="13">
      <t>カノウ</t>
    </rPh>
    <rPh sb="13" eb="15">
      <t>ザイゲン</t>
    </rPh>
    <rPh sb="16" eb="18">
      <t>ゾウカ</t>
    </rPh>
    <rPh sb="22" eb="24">
      <t>ショウライ</t>
    </rPh>
    <rPh sb="24" eb="26">
      <t>フタン</t>
    </rPh>
    <rPh sb="26" eb="28">
      <t>ヒリツ</t>
    </rPh>
    <rPh sb="29" eb="31">
      <t>サンテイ</t>
    </rPh>
    <rPh sb="38" eb="45">
      <t>ジッシツコウサイヒヒリツ</t>
    </rPh>
    <rPh sb="51" eb="53">
      <t>ガンリ</t>
    </rPh>
    <rPh sb="53" eb="56">
      <t>ショウカンキン</t>
    </rPh>
    <rPh sb="57" eb="59">
      <t>ゾウカ</t>
    </rPh>
    <rPh sb="62" eb="64">
      <t>ゾウカ</t>
    </rPh>
    <rPh sb="70" eb="72">
      <t>ルイジ</t>
    </rPh>
    <rPh sb="72" eb="74">
      <t>ダンタイ</t>
    </rPh>
    <rPh sb="83" eb="85">
      <t>シタマワ</t>
    </rPh>
    <rPh sb="90" eb="92">
      <t>コンゴ</t>
    </rPh>
    <rPh sb="94" eb="97">
      <t>ショウライテキ</t>
    </rPh>
    <rPh sb="98" eb="100">
      <t>ザイセイ</t>
    </rPh>
    <rPh sb="100" eb="102">
      <t>アッカ</t>
    </rPh>
    <rPh sb="103" eb="104">
      <t>ショウ</t>
    </rPh>
    <rPh sb="109" eb="111">
      <t>ケンゼン</t>
    </rPh>
    <rPh sb="112" eb="114">
      <t>ザイセイ</t>
    </rPh>
    <rPh sb="114" eb="116">
      <t>ウンエイ</t>
    </rPh>
    <rPh sb="117" eb="119">
      <t>イジ</t>
    </rPh>
    <rPh sb="120" eb="12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</si>
</sst>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ED16-4D9A-B03C-9AE68BBD361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70503</c:v>
                </c:pt>
                <c:pt idx="1">
                  <c:v>25556</c:v>
                </c:pt>
                <c:pt idx="2">
                  <c:v>13990</c:v>
                </c:pt>
                <c:pt idx="3">
                  <c:v>23910</c:v>
                </c:pt>
                <c:pt idx="4">
                  <c:v>16200</c:v>
                </c:pt>
              </c:numCache>
            </c:numRef>
          </c:val>
          <c:smooth val="0"/>
          <c:extLst>
            <c:ext xmlns:c16="http://schemas.microsoft.com/office/drawing/2014/chart" uri="{C3380CC4-5D6E-409C-BE32-E72D297353CC}">
              <c16:uniqueId val="{00000001-ED16-4D9A-B03C-9AE68BBD361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3.97</c:v>
                </c:pt>
                <c:pt idx="1">
                  <c:v>5.0599999999999996</c:v>
                </c:pt>
                <c:pt idx="2">
                  <c:v>3.61</c:v>
                </c:pt>
                <c:pt idx="3">
                  <c:v>6.31</c:v>
                </c:pt>
                <c:pt idx="4">
                  <c:v>5.24</c:v>
                </c:pt>
              </c:numCache>
            </c:numRef>
          </c:val>
          <c:extLst>
            <c:ext xmlns:c16="http://schemas.microsoft.com/office/drawing/2014/chart" uri="{C3380CC4-5D6E-409C-BE32-E72D297353CC}">
              <c16:uniqueId val="{00000000-02FA-496B-9916-611C0E997CC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38.01</c:v>
                </c:pt>
                <c:pt idx="1">
                  <c:v>52.96</c:v>
                </c:pt>
                <c:pt idx="2">
                  <c:v>48.59</c:v>
                </c:pt>
                <c:pt idx="3">
                  <c:v>64.66</c:v>
                </c:pt>
                <c:pt idx="4">
                  <c:v>57.81</c:v>
                </c:pt>
              </c:numCache>
            </c:numRef>
          </c:val>
          <c:extLst>
            <c:ext xmlns:c16="http://schemas.microsoft.com/office/drawing/2014/chart" uri="{C3380CC4-5D6E-409C-BE32-E72D297353CC}">
              <c16:uniqueId val="{00000001-02FA-496B-9916-611C0E997CC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3.39</c:v>
                </c:pt>
                <c:pt idx="1">
                  <c:v>14.17</c:v>
                </c:pt>
                <c:pt idx="2">
                  <c:v>1.46</c:v>
                </c:pt>
                <c:pt idx="3">
                  <c:v>0.55000000000000004</c:v>
                </c:pt>
                <c:pt idx="4">
                  <c:v>-4.3899999999999997</c:v>
                </c:pt>
              </c:numCache>
            </c:numRef>
          </c:val>
          <c:smooth val="0"/>
          <c:extLst>
            <c:ext xmlns:c16="http://schemas.microsoft.com/office/drawing/2014/chart" uri="{C3380CC4-5D6E-409C-BE32-E72D297353CC}">
              <c16:uniqueId val="{00000002-02FA-496B-9916-611C0E997CC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8.07</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7AF-4C28-B52F-A569EC6ADBC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7AF-4C28-B52F-A569EC6ADBC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7AF-4C28-B52F-A569EC6ADBC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7AF-4C28-B52F-A569EC6ADBC2}"/>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0.18</c:v>
                </c:pt>
                <c:pt idx="2">
                  <c:v>#N/A</c:v>
                </c:pt>
                <c:pt idx="3">
                  <c:v>0.98</c:v>
                </c:pt>
                <c:pt idx="4">
                  <c:v>#N/A</c:v>
                </c:pt>
                <c:pt idx="5">
                  <c:v>0.33</c:v>
                </c:pt>
                <c:pt idx="6">
                  <c:v>#N/A</c:v>
                </c:pt>
                <c:pt idx="7">
                  <c:v>0</c:v>
                </c:pt>
                <c:pt idx="8">
                  <c:v>#N/A</c:v>
                </c:pt>
                <c:pt idx="9">
                  <c:v>0.02</c:v>
                </c:pt>
              </c:numCache>
            </c:numRef>
          </c:val>
          <c:extLst>
            <c:ext xmlns:c16="http://schemas.microsoft.com/office/drawing/2014/chart" uri="{C3380CC4-5D6E-409C-BE32-E72D297353CC}">
              <c16:uniqueId val="{00000004-F7AF-4C28-B52F-A569EC6ADBC2}"/>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5-F7AF-4C28-B52F-A569EC6ADBC2}"/>
            </c:ext>
          </c:extLst>
        </c:ser>
        <c:ser>
          <c:idx val="6"/>
          <c:order val="6"/>
          <c:tx>
            <c:strRef>
              <c:f>データシート!$A$33</c:f>
              <c:strCache>
                <c:ptCount val="1"/>
                <c:pt idx="0">
                  <c:v>公園墓地事業特別会計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0.03</c:v>
                </c:pt>
                <c:pt idx="2">
                  <c:v>#N/A</c:v>
                </c:pt>
                <c:pt idx="3">
                  <c:v>0.02</c:v>
                </c:pt>
                <c:pt idx="4">
                  <c:v>#N/A</c:v>
                </c:pt>
                <c:pt idx="5">
                  <c:v>0.02</c:v>
                </c:pt>
                <c:pt idx="6">
                  <c:v>#N/A</c:v>
                </c:pt>
                <c:pt idx="7">
                  <c:v>0.03</c:v>
                </c:pt>
                <c:pt idx="8">
                  <c:v>#N/A</c:v>
                </c:pt>
                <c:pt idx="9">
                  <c:v>0.03</c:v>
                </c:pt>
              </c:numCache>
            </c:numRef>
          </c:val>
          <c:extLst>
            <c:ext xmlns:c16="http://schemas.microsoft.com/office/drawing/2014/chart" uri="{C3380CC4-5D6E-409C-BE32-E72D297353CC}">
              <c16:uniqueId val="{00000006-F7AF-4C28-B52F-A569EC6ADBC2}"/>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0.37</c:v>
                </c:pt>
                <c:pt idx="2">
                  <c:v>#N/A</c:v>
                </c:pt>
                <c:pt idx="3">
                  <c:v>0.25</c:v>
                </c:pt>
                <c:pt idx="4">
                  <c:v>#N/A</c:v>
                </c:pt>
                <c:pt idx="5">
                  <c:v>0.06</c:v>
                </c:pt>
                <c:pt idx="6">
                  <c:v>#N/A</c:v>
                </c:pt>
                <c:pt idx="7">
                  <c:v>0.4</c:v>
                </c:pt>
                <c:pt idx="8">
                  <c:v>#N/A</c:v>
                </c:pt>
                <c:pt idx="9">
                  <c:v>0.36</c:v>
                </c:pt>
              </c:numCache>
            </c:numRef>
          </c:val>
          <c:extLst>
            <c:ext xmlns:c16="http://schemas.microsoft.com/office/drawing/2014/chart" uri="{C3380CC4-5D6E-409C-BE32-E72D297353CC}">
              <c16:uniqueId val="{00000007-F7AF-4C28-B52F-A569EC6ADBC2}"/>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0.46</c:v>
                </c:pt>
                <c:pt idx="2">
                  <c:v>#N/A</c:v>
                </c:pt>
                <c:pt idx="3">
                  <c:v>0.88</c:v>
                </c:pt>
                <c:pt idx="4">
                  <c:v>#N/A</c:v>
                </c:pt>
                <c:pt idx="5">
                  <c:v>0.9</c:v>
                </c:pt>
                <c:pt idx="6">
                  <c:v>#N/A</c:v>
                </c:pt>
                <c:pt idx="7">
                  <c:v>0.41</c:v>
                </c:pt>
                <c:pt idx="8">
                  <c:v>#N/A</c:v>
                </c:pt>
                <c:pt idx="9">
                  <c:v>0.59</c:v>
                </c:pt>
              </c:numCache>
            </c:numRef>
          </c:val>
          <c:extLst>
            <c:ext xmlns:c16="http://schemas.microsoft.com/office/drawing/2014/chart" uri="{C3380CC4-5D6E-409C-BE32-E72D297353CC}">
              <c16:uniqueId val="{00000008-F7AF-4C28-B52F-A569EC6ADBC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3.93</c:v>
                </c:pt>
                <c:pt idx="2">
                  <c:v>#N/A</c:v>
                </c:pt>
                <c:pt idx="3">
                  <c:v>5.03</c:v>
                </c:pt>
                <c:pt idx="4">
                  <c:v>#N/A</c:v>
                </c:pt>
                <c:pt idx="5">
                  <c:v>3.58</c:v>
                </c:pt>
                <c:pt idx="6">
                  <c:v>#N/A</c:v>
                </c:pt>
                <c:pt idx="7">
                  <c:v>6.28</c:v>
                </c:pt>
                <c:pt idx="8">
                  <c:v>#N/A</c:v>
                </c:pt>
                <c:pt idx="9">
                  <c:v>5.21</c:v>
                </c:pt>
              </c:numCache>
            </c:numRef>
          </c:val>
          <c:extLst>
            <c:ext xmlns:c16="http://schemas.microsoft.com/office/drawing/2014/chart" uri="{C3380CC4-5D6E-409C-BE32-E72D297353CC}">
              <c16:uniqueId val="{00000009-F7AF-4C28-B52F-A569EC6ADBC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988</c:v>
                </c:pt>
                <c:pt idx="5">
                  <c:v>998</c:v>
                </c:pt>
                <c:pt idx="8">
                  <c:v>1037</c:v>
                </c:pt>
                <c:pt idx="11">
                  <c:v>988</c:v>
                </c:pt>
                <c:pt idx="14">
                  <c:v>990</c:v>
                </c:pt>
              </c:numCache>
            </c:numRef>
          </c:val>
          <c:extLst>
            <c:ext xmlns:c16="http://schemas.microsoft.com/office/drawing/2014/chart" uri="{C3380CC4-5D6E-409C-BE32-E72D297353CC}">
              <c16:uniqueId val="{00000000-9366-4910-99DD-185183416E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366-4910-99DD-185183416E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23</c:v>
                </c:pt>
              </c:numCache>
            </c:numRef>
          </c:val>
          <c:extLst>
            <c:ext xmlns:c16="http://schemas.microsoft.com/office/drawing/2014/chart" uri="{C3380CC4-5D6E-409C-BE32-E72D297353CC}">
              <c16:uniqueId val="{00000002-9366-4910-99DD-185183416E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25</c:v>
                </c:pt>
                <c:pt idx="3">
                  <c:v>27</c:v>
                </c:pt>
                <c:pt idx="6">
                  <c:v>26</c:v>
                </c:pt>
                <c:pt idx="9">
                  <c:v>26</c:v>
                </c:pt>
                <c:pt idx="12">
                  <c:v>9</c:v>
                </c:pt>
              </c:numCache>
            </c:numRef>
          </c:val>
          <c:extLst>
            <c:ext xmlns:c16="http://schemas.microsoft.com/office/drawing/2014/chart" uri="{C3380CC4-5D6E-409C-BE32-E72D297353CC}">
              <c16:uniqueId val="{00000003-9366-4910-99DD-185183416E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291</c:v>
                </c:pt>
                <c:pt idx="3">
                  <c:v>298</c:v>
                </c:pt>
                <c:pt idx="6">
                  <c:v>307</c:v>
                </c:pt>
                <c:pt idx="9">
                  <c:v>311</c:v>
                </c:pt>
                <c:pt idx="12">
                  <c:v>317</c:v>
                </c:pt>
              </c:numCache>
            </c:numRef>
          </c:val>
          <c:extLst>
            <c:ext xmlns:c16="http://schemas.microsoft.com/office/drawing/2014/chart" uri="{C3380CC4-5D6E-409C-BE32-E72D297353CC}">
              <c16:uniqueId val="{00000004-9366-4910-99DD-185183416E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366-4910-99DD-185183416E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366-4910-99DD-185183416E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781</c:v>
                </c:pt>
                <c:pt idx="3">
                  <c:v>797</c:v>
                </c:pt>
                <c:pt idx="6">
                  <c:v>891</c:v>
                </c:pt>
                <c:pt idx="9">
                  <c:v>892</c:v>
                </c:pt>
                <c:pt idx="12">
                  <c:v>1010</c:v>
                </c:pt>
              </c:numCache>
            </c:numRef>
          </c:val>
          <c:extLst>
            <c:ext xmlns:c16="http://schemas.microsoft.com/office/drawing/2014/chart" uri="{C3380CC4-5D6E-409C-BE32-E72D297353CC}">
              <c16:uniqueId val="{00000007-9366-4910-99DD-185183416E7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109</c:v>
                </c:pt>
                <c:pt idx="2">
                  <c:v>#N/A</c:v>
                </c:pt>
                <c:pt idx="3">
                  <c:v>#N/A</c:v>
                </c:pt>
                <c:pt idx="4">
                  <c:v>124</c:v>
                </c:pt>
                <c:pt idx="5">
                  <c:v>#N/A</c:v>
                </c:pt>
                <c:pt idx="6">
                  <c:v>#N/A</c:v>
                </c:pt>
                <c:pt idx="7">
                  <c:v>187</c:v>
                </c:pt>
                <c:pt idx="8">
                  <c:v>#N/A</c:v>
                </c:pt>
                <c:pt idx="9">
                  <c:v>#N/A</c:v>
                </c:pt>
                <c:pt idx="10">
                  <c:v>241</c:v>
                </c:pt>
                <c:pt idx="11">
                  <c:v>#N/A</c:v>
                </c:pt>
                <c:pt idx="12">
                  <c:v>#N/A</c:v>
                </c:pt>
                <c:pt idx="13">
                  <c:v>369</c:v>
                </c:pt>
                <c:pt idx="14">
                  <c:v>#N/A</c:v>
                </c:pt>
              </c:numCache>
            </c:numRef>
          </c:val>
          <c:smooth val="0"/>
          <c:extLst>
            <c:ext xmlns:c16="http://schemas.microsoft.com/office/drawing/2014/chart" uri="{C3380CC4-5D6E-409C-BE32-E72D297353CC}">
              <c16:uniqueId val="{00000008-9366-4910-99DD-185183416E7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7541</c:v>
                </c:pt>
                <c:pt idx="5">
                  <c:v>7186</c:v>
                </c:pt>
                <c:pt idx="8">
                  <c:v>6657</c:v>
                </c:pt>
                <c:pt idx="11">
                  <c:v>6229</c:v>
                </c:pt>
                <c:pt idx="14">
                  <c:v>6637</c:v>
                </c:pt>
              </c:numCache>
            </c:numRef>
          </c:val>
          <c:extLst>
            <c:ext xmlns:c16="http://schemas.microsoft.com/office/drawing/2014/chart" uri="{C3380CC4-5D6E-409C-BE32-E72D297353CC}">
              <c16:uniqueId val="{00000000-9BD7-47A4-B35E-4D72AE6E67E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3937</c:v>
                </c:pt>
                <c:pt idx="5">
                  <c:v>3752</c:v>
                </c:pt>
                <c:pt idx="8">
                  <c:v>3607</c:v>
                </c:pt>
                <c:pt idx="11">
                  <c:v>3438</c:v>
                </c:pt>
                <c:pt idx="14">
                  <c:v>3364</c:v>
                </c:pt>
              </c:numCache>
            </c:numRef>
          </c:val>
          <c:extLst>
            <c:ext xmlns:c16="http://schemas.microsoft.com/office/drawing/2014/chart" uri="{C3380CC4-5D6E-409C-BE32-E72D297353CC}">
              <c16:uniqueId val="{00000001-9BD7-47A4-B35E-4D72AE6E67E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5484</c:v>
                </c:pt>
                <c:pt idx="5">
                  <c:v>7606</c:v>
                </c:pt>
                <c:pt idx="8">
                  <c:v>8262</c:v>
                </c:pt>
                <c:pt idx="11">
                  <c:v>8581</c:v>
                </c:pt>
                <c:pt idx="14">
                  <c:v>8273</c:v>
                </c:pt>
              </c:numCache>
            </c:numRef>
          </c:val>
          <c:extLst>
            <c:ext xmlns:c16="http://schemas.microsoft.com/office/drawing/2014/chart" uri="{C3380CC4-5D6E-409C-BE32-E72D297353CC}">
              <c16:uniqueId val="{00000002-9BD7-47A4-B35E-4D72AE6E67E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BD7-47A4-B35E-4D72AE6E67E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BD7-47A4-B35E-4D72AE6E67E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41</c:v>
                </c:pt>
                <c:pt idx="3">
                  <c:v>5</c:v>
                </c:pt>
                <c:pt idx="6">
                  <c:v>4</c:v>
                </c:pt>
                <c:pt idx="9">
                  <c:v>8</c:v>
                </c:pt>
                <c:pt idx="12">
                  <c:v>0</c:v>
                </c:pt>
              </c:numCache>
            </c:numRef>
          </c:val>
          <c:extLst>
            <c:ext xmlns:c16="http://schemas.microsoft.com/office/drawing/2014/chart" uri="{C3380CC4-5D6E-409C-BE32-E72D297353CC}">
              <c16:uniqueId val="{00000005-9BD7-47A4-B35E-4D72AE6E67E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2164</c:v>
                </c:pt>
                <c:pt idx="3">
                  <c:v>2162</c:v>
                </c:pt>
                <c:pt idx="6">
                  <c:v>2166</c:v>
                </c:pt>
                <c:pt idx="9">
                  <c:v>2031</c:v>
                </c:pt>
                <c:pt idx="12">
                  <c:v>2007</c:v>
                </c:pt>
              </c:numCache>
            </c:numRef>
          </c:val>
          <c:extLst>
            <c:ext xmlns:c16="http://schemas.microsoft.com/office/drawing/2014/chart" uri="{C3380CC4-5D6E-409C-BE32-E72D297353CC}">
              <c16:uniqueId val="{00000006-9BD7-47A4-B35E-4D72AE6E67E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168</c:v>
                </c:pt>
                <c:pt idx="3">
                  <c:v>137</c:v>
                </c:pt>
                <c:pt idx="6">
                  <c:v>114</c:v>
                </c:pt>
                <c:pt idx="9">
                  <c:v>241</c:v>
                </c:pt>
                <c:pt idx="12">
                  <c:v>497</c:v>
                </c:pt>
              </c:numCache>
            </c:numRef>
          </c:val>
          <c:extLst>
            <c:ext xmlns:c16="http://schemas.microsoft.com/office/drawing/2014/chart" uri="{C3380CC4-5D6E-409C-BE32-E72D297353CC}">
              <c16:uniqueId val="{00000007-9BD7-47A4-B35E-4D72AE6E67E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3748</c:v>
                </c:pt>
                <c:pt idx="3">
                  <c:v>3609</c:v>
                </c:pt>
                <c:pt idx="6">
                  <c:v>3504</c:v>
                </c:pt>
                <c:pt idx="9">
                  <c:v>3431</c:v>
                </c:pt>
                <c:pt idx="12">
                  <c:v>3348</c:v>
                </c:pt>
              </c:numCache>
            </c:numRef>
          </c:val>
          <c:extLst>
            <c:ext xmlns:c16="http://schemas.microsoft.com/office/drawing/2014/chart" uri="{C3380CC4-5D6E-409C-BE32-E72D297353CC}">
              <c16:uniqueId val="{00000008-9BD7-47A4-B35E-4D72AE6E67E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BD7-47A4-B35E-4D72AE6E67E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8901</c:v>
                </c:pt>
                <c:pt idx="3">
                  <c:v>8553</c:v>
                </c:pt>
                <c:pt idx="6">
                  <c:v>7854</c:v>
                </c:pt>
                <c:pt idx="9">
                  <c:v>7353</c:v>
                </c:pt>
                <c:pt idx="12">
                  <c:v>6677</c:v>
                </c:pt>
              </c:numCache>
            </c:numRef>
          </c:val>
          <c:extLst>
            <c:ext xmlns:c16="http://schemas.microsoft.com/office/drawing/2014/chart" uri="{C3380CC4-5D6E-409C-BE32-E72D297353CC}">
              <c16:uniqueId val="{0000000A-9BD7-47A4-B35E-4D72AE6E67E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BD7-47A4-B35E-4D72AE6E67E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5258</c:v>
                </c:pt>
                <c:pt idx="1">
                  <c:v>5186</c:v>
                </c:pt>
                <c:pt idx="2">
                  <c:v>4879</c:v>
                </c:pt>
              </c:numCache>
            </c:numRef>
          </c:val>
          <c:extLst>
            <c:ext xmlns:c16="http://schemas.microsoft.com/office/drawing/2014/chart" uri="{C3380CC4-5D6E-409C-BE32-E72D297353CC}">
              <c16:uniqueId val="{00000000-BC97-4984-974D-B1BF71D944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131</c:v>
                </c:pt>
                <c:pt idx="1">
                  <c:v>231</c:v>
                </c:pt>
                <c:pt idx="2">
                  <c:v>101</c:v>
                </c:pt>
              </c:numCache>
            </c:numRef>
          </c:val>
          <c:extLst>
            <c:ext xmlns:c16="http://schemas.microsoft.com/office/drawing/2014/chart" uri="{C3380CC4-5D6E-409C-BE32-E72D297353CC}">
              <c16:uniqueId val="{00000001-BC97-4984-974D-B1BF71D944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2074</c:v>
                </c:pt>
                <c:pt idx="1">
                  <c:v>2453</c:v>
                </c:pt>
                <c:pt idx="2">
                  <c:v>2665</c:v>
                </c:pt>
              </c:numCache>
            </c:numRef>
          </c:val>
          <c:extLst>
            <c:ext xmlns:c16="http://schemas.microsoft.com/office/drawing/2014/chart" uri="{C3380CC4-5D6E-409C-BE32-E72D297353CC}">
              <c16:uniqueId val="{00000002-BC97-4984-974D-B1BF71D944A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{330B39FF-1E22-4C08-9D6A-9D206AD90C0C}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796-4EF0-A895-DFEAEE2AB9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{C4BE1C28-C33D-4218-817A-E38C0CDCA2CE}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96-4EF0-A895-DFEAEE2AB9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{60CFC060-F186-4BF2-80F3-062B4CBB1683}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96-4EF0-A895-DFEAEE2AB9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{550C2F62-E087-4EEA-86F6-5909CF55A8D4}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96-4EF0-A895-DFEAEE2AB9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{F971601C-11E0-4C6F-AAD2-AB0EEFD866DE}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96-4EF0-A895-DFEAEE2AB90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{BB854643-2B67-48EC-9376-478027FA1ABF}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796-4EF0-A895-DFEAEE2AB90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{65A6CCD8-825E-4936-8824-F7278CEE0B8B}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796-4EF0-A895-DFEAEE2AB90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{E7D9F942-6A6D-403B-8F48-FD13BC4F2602}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796-4EF0-A895-DFEAEE2AB90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{47CA37BD-BF7A-4EB2-8EC3-77E4A876BC3E}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796-4EF0-A895-DFEAEE2AB9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60.4</c:v>
                </c:pt>
                <c:pt idx="8">
                  <c:v>61.6</c:v>
                </c:pt>
                <c:pt idx="16">
                  <c:v>63.3</c:v>
                </c:pt>
                <c:pt idx="24">
                  <c:v>64.7</c:v>
                </c:pt>
                <c:pt idx="32">
                  <c:v>66.400000000000006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796-4EF0-A895-DFEAEE2AB90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{51BC20B1-E393-4F4B-A767-0DB1574CE77D}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796-4EF0-A895-DFEAEE2AB90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{1D0231F0-BC4B-4C47-B140-9D45F2FD01EF}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96-4EF0-A895-DFEAEE2AB9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{A82ECDE2-7B46-468D-A0CB-D871528D325B}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96-4EF0-A895-DFEAEE2AB9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{813FBAA8-D4DB-40DC-8CEA-F9D036604E50}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96-4EF0-A895-DFEAEE2AB9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{15F7A82C-2649-436D-AD36-7F761BFBF4E5}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96-4EF0-A895-DFEAEE2AB905}"/>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{9A77DE83-F85B-48B4-84BE-310C1B91F5E3}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796-4EF0-A895-DFEAEE2AB905}"/>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{F52A6356-26C0-4511-9875-7B916BA45A03}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796-4EF0-A895-DFEAEE2AB905}"/>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{4D0BE5E7-6936-49E8-82A9-EA6456AD3DA8}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796-4EF0-A895-DFEAEE2AB905}"/>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{19FF28B3-8B99-4F97-B688-41DB7923F8FA}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796-4EF0-A895-DFEAEE2AB9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57.7</c:v>
                </c:pt>
                <c:pt idx="16">
                  <c:v>57.8</c:v>
                </c:pt>
                <c:pt idx="24">
                  <c:v>59.5</c:v>
                </c:pt>
                <c:pt idx="32">
                  <c:v>60.4</c:v>
                </c:pt>
              </c:numCache>
            </c:numRef>
          </c:xVal>
          <c:yVal>
            <c:numRef>
              <c:f>公会計指標分析・財政指標組合せ分析表!$BP$55:$DC$55</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4796-4EF0-A895-DFEAEE2AB905}"/>
            </c:ext>
          </c:extLst>
        </c:ser>
        <c:dLbls>
          <c:showLegendKey val="0"/>
          <c:showVal val="1"/>
          <c:showCatName val="0"/>
          <c:showSerName val="0"/>
          <c:showPercent val="0"/>
          <c:showBubbleSize val="0"/>
        </c:dLbls>
        <c:axId val="46179840"/>
        <c:axId val="46181760"/>
      </c:scatterChart>
      <c:valAx>
        <c:axId val="46179840"/>
        <c:scaling>
          <c:orientation val="minMax"/>
          <c:max val="60.9"/>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900000000000002"/>
          <c:min val="9.199999999999999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{7E4C7CF5-4244-49E1-8CB7-3CBC69615554}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0C0-4DDF-880D-EB53C8A7D6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{4045C95D-E38A-40D6-9EC5-1A12EC8C1BE1}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C0-4DDF-880D-EB53C8A7D6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{A2976287-1F4C-4C1A-B2F2-304754372E27}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C0-4DDF-880D-EB53C8A7D6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{77C06201-7F94-4E65-81B6-7681E93BB55A}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C0-4DDF-880D-EB53C8A7D6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{83E31198-6BC4-4FD4-A8D2-2A555705A72C}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C0-4DDF-880D-EB53C8A7D6A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{B67777BE-3302-48C3-B41F-68BEB0CC2B29}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0C0-4DDF-880D-EB53C8A7D6A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{D2AFFDEB-C392-4D58-B508-F5C847FEC558}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0C0-4DDF-880D-EB53C8A7D6A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{C55A04CC-3A6F-4ACF-B8BD-B75197FF737C}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0C0-4DDF-880D-EB53C8A7D6A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{FDFE686B-B118-4836-ADC4-49F248938B28}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0C0-4DDF-880D-EB53C8A7D6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1.2</c:v>
                </c:pt>
                <c:pt idx="16">
                  <c:v>1.4</c:v>
                </c:pt>
                <c:pt idx="24">
                  <c:v>2.1</c:v>
                </c:pt>
                <c:pt idx="32">
                  <c:v>3.2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0C0-4DDF-880D-EB53C8A7D6A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{B3EACD07-111C-4840-91EF-C8ABF891DC9F}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0C0-4DDF-880D-EB53C8A7D6A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{A879D703-6A24-4C23-AB38-CEFB8510F4F9}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C0-4DDF-880D-EB53C8A7D6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{0D8B5BA8-939F-49F0-865A-8AD293564786}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C0-4DDF-880D-EB53C8A7D6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{86345044-34E5-43DF-869F-BFFCE7FCEC69}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C0-4DDF-880D-EB53C8A7D6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{BCB6EBA8-3322-4B0B-AFE0-A0D2AB7BEAC1}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C0-4DDF-880D-EB53C8A7D6A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{8B458954-F962-4227-9C0A-29FEF91BD726}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0C0-4DDF-880D-EB53C8A7D6A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{2293958B-ABFD-40AE-A7BD-F5A79D60A47C}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0C0-4DDF-880D-EB53C8A7D6A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{F8AA2E19-0240-4405-A7C0-E9EF1AE27CDA}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0C0-4DDF-880D-EB53C8A7D6A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{65568326-F1B0-4B31-9960-FDDA1882BE9C}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0C0-4DDF-880D-EB53C8A7D6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00C0-4DDF-880D-EB53C8A7D6A0}"/>
            </c:ext>
          </c:extLst>
        </c:ser>
        <c:dLbls>
          <c:showLegendKey val="0"/>
          <c:showVal val="1"/>
          <c:showCatName val="0"/>
          <c:showSerName val="0"/>
          <c:showPercent val="0"/>
          <c:showBubbleSize val="0"/>
        </c:dLbls>
        <c:axId val="84219776"/>
        <c:axId val="84234240"/>
      </c:scatterChart>
      <c:valAx>
        <c:axId val="84219776"/>
        <c:scaling>
          <c:orientation val="minMax"/>
          <c:max val="7.1999999999999993"/>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900000000000002"/>
          <c:min val="9.199999999999999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群馬県大泉町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ysClr val="windowText" lastClr="000000"/>
              </a:solidFill>
              <a:effectLst/>
              <a:latin typeface="+mn-lt"/>
              <a:ea typeface="+mn-ea"/>
              <a:cs typeface="+mn-cs"/>
            </a:rPr>
            <a:t>地方債の償還額が令和元年度にピークを迎え、</a:t>
          </a:r>
          <a:r>
            <a:rPr lang="ja-JP" altLang="ja-JP" sz="1100">
              <a:solidFill>
                <a:sysClr val="windowText" lastClr="000000"/>
              </a:solidFill>
              <a:effectLst/>
              <a:latin typeface="+mn-lt"/>
              <a:ea typeface="+mn-ea"/>
              <a:cs typeface="+mn-cs"/>
            </a:rPr>
            <a:t>対前年度で</a:t>
          </a:r>
          <a:r>
            <a:rPr lang="ja-JP" altLang="en-US" sz="1100">
              <a:solidFill>
                <a:sysClr val="windowText" lastClr="000000"/>
              </a:solidFill>
              <a:effectLst/>
              <a:latin typeface="+mn-lt"/>
              <a:ea typeface="+mn-ea"/>
              <a:cs typeface="+mn-cs"/>
            </a:rPr>
            <a:t>１億１８００万円増加した影響により、</a:t>
          </a:r>
          <a:r>
            <a:rPr lang="ja-JP" altLang="ja-JP" sz="1100">
              <a:solidFill>
                <a:sysClr val="windowText" lastClr="000000"/>
              </a:solidFill>
              <a:effectLst/>
              <a:latin typeface="+mn-lt"/>
              <a:ea typeface="+mn-ea"/>
              <a:cs typeface="+mn-cs"/>
            </a:rPr>
            <a:t>実質公債費比率は</a:t>
          </a:r>
          <a:r>
            <a:rPr lang="ja-JP" altLang="en-US" sz="1100">
              <a:solidFill>
                <a:sysClr val="windowText" lastClr="000000"/>
              </a:solidFill>
              <a:effectLst/>
              <a:latin typeface="+mn-lt"/>
              <a:ea typeface="+mn-ea"/>
              <a:cs typeface="+mn-cs"/>
            </a:rPr>
            <a:t>１．１ポイント上昇した。</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今後も世代間負担の均衡が保たれるよう適正な町債発行に努めるとともに、健全な財政運営維持に努める。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満期一括償還地方債の償還の財源として積み立てていない。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群馬県大泉町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一般会計等に係る地方債の現在高をはじめとする将来負担額の減少により、将来負担比率の分子は前年度より減少し、引き続き算定されない結果となっている。</a:t>
          </a:r>
          <a:endParaRPr lang="ja-JP" altLang="ja-JP">
            <a:effectLst/>
          </a:endParaRPr>
        </a:p>
        <a:p>
          <a:r>
            <a:rPr lang="ja-JP" altLang="ja-JP" sz="1100">
              <a:solidFill>
                <a:schemeClr val="dk1"/>
              </a:solidFill>
              <a:effectLst/>
              <a:latin typeface="+mn-lt"/>
              <a:ea typeface="+mn-ea"/>
              <a:cs typeface="+mn-cs"/>
            </a:rPr>
            <a:t>充当可能財源等</a:t>
          </a:r>
          <a:r>
            <a:rPr lang="ja-JP" altLang="en-US" sz="1100">
              <a:solidFill>
                <a:schemeClr val="dk1"/>
              </a:solidFill>
              <a:effectLst/>
              <a:latin typeface="+mn-lt"/>
              <a:ea typeface="+mn-ea"/>
              <a:cs typeface="+mn-cs"/>
            </a:rPr>
            <a:t>については、</a:t>
          </a:r>
          <a:r>
            <a:rPr lang="ja-JP" altLang="ja-JP" sz="1100">
              <a:solidFill>
                <a:sysClr val="windowText" lastClr="000000"/>
              </a:solidFill>
              <a:effectLst/>
              <a:latin typeface="+mn-lt"/>
              <a:ea typeface="+mn-ea"/>
              <a:cs typeface="+mn-cs"/>
            </a:rPr>
            <a:t>法人町民税の</a:t>
          </a:r>
          <a:r>
            <a:rPr lang="ja-JP" altLang="en-US" sz="1100">
              <a:solidFill>
                <a:sysClr val="windowText" lastClr="000000"/>
              </a:solidFill>
              <a:effectLst/>
              <a:latin typeface="+mn-lt"/>
              <a:ea typeface="+mn-ea"/>
              <a:cs typeface="+mn-cs"/>
            </a:rPr>
            <a:t>減</a:t>
          </a:r>
          <a:r>
            <a:rPr lang="ja-JP" altLang="ja-JP" sz="1100">
              <a:solidFill>
                <a:sysClr val="windowText" lastClr="000000"/>
              </a:solidFill>
              <a:effectLst/>
              <a:latin typeface="+mn-lt"/>
              <a:ea typeface="+mn-ea"/>
              <a:cs typeface="+mn-cs"/>
            </a:rPr>
            <a:t>に</a:t>
          </a:r>
          <a:r>
            <a:rPr lang="ja-JP" altLang="en-US" sz="1100">
              <a:solidFill>
                <a:sysClr val="windowText" lastClr="000000"/>
              </a:solidFill>
              <a:effectLst/>
              <a:latin typeface="+mn-lt"/>
              <a:ea typeface="+mn-ea"/>
              <a:cs typeface="+mn-cs"/>
            </a:rPr>
            <a:t>伴い繰入れを行ったことにより</a:t>
          </a:r>
          <a:r>
            <a:rPr lang="ja-JP" altLang="ja-JP" sz="1100">
              <a:solidFill>
                <a:sysClr val="windowText" lastClr="000000"/>
              </a:solidFill>
              <a:effectLst/>
              <a:latin typeface="+mn-lt"/>
              <a:ea typeface="+mn-ea"/>
              <a:cs typeface="+mn-cs"/>
            </a:rPr>
            <a:t>、充当可能基金</a:t>
          </a:r>
          <a:r>
            <a:rPr lang="ja-JP" altLang="en-US" sz="1100">
              <a:solidFill>
                <a:sysClr val="windowText" lastClr="000000"/>
              </a:solidFill>
              <a:effectLst/>
              <a:latin typeface="+mn-lt"/>
              <a:ea typeface="+mn-ea"/>
              <a:cs typeface="+mn-cs"/>
            </a:rPr>
            <a:t>が減少</a:t>
          </a:r>
          <a:r>
            <a:rPr lang="ja-JP" altLang="ja-JP" sz="1100">
              <a:solidFill>
                <a:sysClr val="windowText" lastClr="000000"/>
              </a:solidFill>
              <a:effectLst/>
              <a:latin typeface="+mn-lt"/>
              <a:ea typeface="+mn-ea"/>
              <a:cs typeface="+mn-cs"/>
            </a:rPr>
            <a:t>し</a:t>
          </a:r>
          <a:r>
            <a:rPr lang="ja-JP" altLang="en-US" sz="1100">
              <a:solidFill>
                <a:sysClr val="windowText" lastClr="000000"/>
              </a:solidFill>
              <a:effectLst/>
              <a:latin typeface="+mn-lt"/>
              <a:ea typeface="+mn-ea"/>
              <a:cs typeface="+mn-cs"/>
            </a:rPr>
            <a:t>た一方で</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基準財政需要額算入見込額が大きく増加したことにより、</a:t>
          </a:r>
          <a:r>
            <a:rPr lang="ja-JP" altLang="ja-JP" sz="1100">
              <a:solidFill>
                <a:sysClr val="windowText" lastClr="000000"/>
              </a:solidFill>
              <a:effectLst/>
              <a:latin typeface="+mn-lt"/>
              <a:ea typeface="+mn-ea"/>
              <a:cs typeface="+mn-cs"/>
            </a:rPr>
            <a:t>前年度と比較し</a:t>
          </a:r>
          <a:r>
            <a:rPr lang="ja-JP" altLang="en-US" sz="1100">
              <a:solidFill>
                <a:sysClr val="windowText" lastClr="000000"/>
              </a:solidFill>
              <a:effectLst/>
              <a:latin typeface="+mn-lt"/>
              <a:ea typeface="+mn-ea"/>
              <a:cs typeface="+mn-cs"/>
            </a:rPr>
            <a:t>微増</a:t>
          </a:r>
          <a:r>
            <a:rPr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今後も将来的な財政悪化が生じないよう、健全な財政運営の維持に努める。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群馬県大泉町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今後の施設の老朽化等に対応するために公共施設等整備基金に約２億円の積み立てを行うなど、令和元年度においては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基金全体として約４億６，６００万円を積み立てた一方で、財政調整基金及び減債基金を約７億円取り崩したため、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前年度と比較し、基金全体は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約２億円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年度間の財源の不均衡を調整するとともに、財政の弾力性を図りながら、基金全体の残高推計を把握し適切な基金管理を行っていく。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公共施設等整備基金については、老朽化が進む町有施設等の維持・修繕等にかかる費用確保のため積立を行っている。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令和元年度は約２億円を積み立てたため、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前年度と比較すると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基金残高は増加した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。２６年度以降は一定額以上の積立を行っている。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今後も一定の積立を行うとともに、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き、施設等の維持管理を計画的に進めていくために、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一般会計への繰入の基準等を検討する。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前年度と比較して約５，８００万円多い約２億６，３００万円を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積立額を上回る約５億７０００万円を繰り入れた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ため、基金残高は減少となった。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町の財源は法人町民税に依存するところが大きく、景気の動向や社会情勢の影響を受けやすいため、年度ごとの歳入の差が大きい。年度間の財源の不均衡の調整や不測の事態、例えば昨今増え続ける災害が本町において直接的に発生した際、緊急に財政出動できるよう、</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基金運営を実施していく。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令和元年度は地方債償還がピークを迎える見込みであったことから、基金を１億３０００万円取り崩したため、前年度と比較し基金残高は減少した。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今後も計画的に償還を行い、１億円を維持していく。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群馬県大泉町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41,987
34,010
18.03
13,281,502
12,816,882
442,684
8,440,459
6,677,259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末の有形固定資産減価償却率は６６．４％であり、類似団体より６．０ポイント上回っている。公共建築物の老朽化対策としては、大泉町公共施設等総合管理計画及び個別施設計画に基づき、安全性を確保するための計画的な修繕を行うほか、施設の必要性を判断し、更新（建替え）の要否等今後のあり方を検討し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0124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73" name="直線コネクタ 72"/>
        <xdr:cNvCxnSpPr/>
      </xdr:nvCxnSpPr>
      <xdr:spPr>
        <a:xfrm flipV="1">
          <a:off x="4206240" y="5407279"/>
          <a:ext cx="1270" cy="1057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74" name="有形固定資産減価償却率最小値テキスト"/>
        <xdr:cNvSpPr txBox="1"/>
      </xdr:nvSpPr>
      <xdr:spPr>
        <a:xfrm>
          <a:off x="4258945" y="6468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75" name="直線コネクタ 74"/>
        <xdr:cNvCxnSpPr/>
      </xdr:nvCxnSpPr>
      <xdr:spPr>
        <a:xfrm>
          <a:off x="4119245" y="646442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76" name="有形固定資産減価償却率最大値テキスト"/>
        <xdr:cNvSpPr txBox="1"/>
      </xdr:nvSpPr>
      <xdr:spPr>
        <a:xfrm>
          <a:off x="4258945" y="518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77" name="直線コネクタ 76"/>
        <xdr:cNvCxnSpPr/>
      </xdr:nvCxnSpPr>
      <xdr:spPr>
        <a:xfrm>
          <a:off x="4119245" y="5407279"/>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142638</xdr:rowOff>
    </xdr:from>
    <xdr:ext cx="405111" cy="259045"/>
    <xdr:sp macro="" textlink="">
      <xdr:nvSpPr>
        <xdr:cNvPr id="78" name="有形固定資産減価償却率平均値テキスト"/>
        <xdr:cNvSpPr txBox="1"/>
      </xdr:nvSpPr>
      <xdr:spPr>
        <a:xfrm>
          <a:off x="4258945" y="59262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79" name="フローチャート: 判断 78"/>
        <xdr:cNvSpPr/>
      </xdr:nvSpPr>
      <xdr:spPr>
        <a:xfrm>
          <a:off x="4157345" y="60709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80" name="フローチャート: 判断 79"/>
        <xdr:cNvSpPr/>
      </xdr:nvSpPr>
      <xdr:spPr>
        <a:xfrm>
          <a:off x="3537585" y="6051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81" name="フローチャート: 判断 80"/>
        <xdr:cNvSpPr/>
      </xdr:nvSpPr>
      <xdr:spPr>
        <a:xfrm>
          <a:off x="2867025" y="60148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xdr:cNvSpPr/>
      </xdr:nvSpPr>
      <xdr:spPr>
        <a:xfrm>
          <a:off x="2196465" y="60126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83" name="フローチャート: 判断 82"/>
        <xdr:cNvSpPr/>
      </xdr:nvSpPr>
      <xdr:spPr>
        <a:xfrm>
          <a:off x="1525905" y="5947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77851</xdr:rowOff>
    </xdr:from>
    <xdr:to>
      <xdr:col>23</xdr:col>
      <xdr:colOff>136525</xdr:colOff>
      <xdr:row>33</xdr:row>
      <xdr:rowOff>8001</xdr:rowOff>
    </xdr:to>
    <xdr:sp macro="" textlink="">
      <xdr:nvSpPr>
        <xdr:cNvPr id="89" name="楕円 88"/>
        <xdr:cNvSpPr/>
      </xdr:nvSpPr>
      <xdr:spPr>
        <a:xfrm>
          <a:off x="4157345" y="61967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56278</xdr:rowOff>
    </xdr:from>
    <xdr:ext cx="405111" cy="259045"/>
    <xdr:sp macro="" textlink="">
      <xdr:nvSpPr>
        <xdr:cNvPr id="90" name="有形固定資産減価償却率該当値テキスト"/>
        <xdr:cNvSpPr txBox="1"/>
      </xdr:nvSpPr>
      <xdr:spPr>
        <a:xfrm>
          <a:off x="4258945" y="617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41148</xdr:rowOff>
    </xdr:from>
    <xdr:to>
      <xdr:col>19</xdr:col>
      <xdr:colOff>187325</xdr:colOff>
      <xdr:row>32</xdr:row>
      <xdr:rowOff>142748</xdr:rowOff>
    </xdr:to>
    <xdr:sp macro="" textlink="">
      <xdr:nvSpPr>
        <xdr:cNvPr id="91" name="楕円 90"/>
        <xdr:cNvSpPr/>
      </xdr:nvSpPr>
      <xdr:spPr>
        <a:xfrm>
          <a:off x="3537585" y="61600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91948</xdr:rowOff>
    </xdr:from>
    <xdr:to>
      <xdr:col>23</xdr:col>
      <xdr:colOff>85725</xdr:colOff>
      <xdr:row>32</xdr:row>
      <xdr:rowOff>128651</xdr:rowOff>
    </xdr:to>
    <xdr:cxnSp macro="">
      <xdr:nvCxnSpPr>
        <xdr:cNvPr id="92" name="直線コネクタ 91"/>
        <xdr:cNvCxnSpPr/>
      </xdr:nvCxnSpPr>
      <xdr:spPr>
        <a:xfrm>
          <a:off x="3588385" y="6210808"/>
          <a:ext cx="61976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10922</xdr:rowOff>
    </xdr:from>
    <xdr:to>
      <xdr:col>15</xdr:col>
      <xdr:colOff>187325</xdr:colOff>
      <xdr:row>32</xdr:row>
      <xdr:rowOff>112522</xdr:rowOff>
    </xdr:to>
    <xdr:sp macro="" textlink="">
      <xdr:nvSpPr>
        <xdr:cNvPr id="93" name="楕円 92"/>
        <xdr:cNvSpPr/>
      </xdr:nvSpPr>
      <xdr:spPr>
        <a:xfrm>
          <a:off x="2867025" y="61297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61722</xdr:rowOff>
    </xdr:from>
    <xdr:to>
      <xdr:col>19</xdr:col>
      <xdr:colOff>136525</xdr:colOff>
      <xdr:row>32</xdr:row>
      <xdr:rowOff>91948</xdr:rowOff>
    </xdr:to>
    <xdr:cxnSp macro="">
      <xdr:nvCxnSpPr>
        <xdr:cNvPr id="94" name="直線コネクタ 93"/>
        <xdr:cNvCxnSpPr/>
      </xdr:nvCxnSpPr>
      <xdr:spPr>
        <a:xfrm>
          <a:off x="2917825" y="6180582"/>
          <a:ext cx="67056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145669</xdr:rowOff>
    </xdr:from>
    <xdr:to>
      <xdr:col>11</xdr:col>
      <xdr:colOff>187325</xdr:colOff>
      <xdr:row>32</xdr:row>
      <xdr:rowOff>75819</xdr:rowOff>
    </xdr:to>
    <xdr:sp macro="" textlink="">
      <xdr:nvSpPr>
        <xdr:cNvPr id="95" name="楕円 94"/>
        <xdr:cNvSpPr/>
      </xdr:nvSpPr>
      <xdr:spPr>
        <a:xfrm>
          <a:off x="2196465" y="60968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25019</xdr:rowOff>
    </xdr:from>
    <xdr:to>
      <xdr:col>15</xdr:col>
      <xdr:colOff>136525</xdr:colOff>
      <xdr:row>32</xdr:row>
      <xdr:rowOff>61722</xdr:rowOff>
    </xdr:to>
    <xdr:cxnSp macro="">
      <xdr:nvCxnSpPr>
        <xdr:cNvPr id="96" name="直線コネクタ 95"/>
        <xdr:cNvCxnSpPr/>
      </xdr:nvCxnSpPr>
      <xdr:spPr>
        <a:xfrm>
          <a:off x="2247265" y="6143879"/>
          <a:ext cx="67056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119761</xdr:rowOff>
    </xdr:from>
    <xdr:to>
      <xdr:col>7</xdr:col>
      <xdr:colOff>187325</xdr:colOff>
      <xdr:row>32</xdr:row>
      <xdr:rowOff>49911</xdr:rowOff>
    </xdr:to>
    <xdr:sp macro="" textlink="">
      <xdr:nvSpPr>
        <xdr:cNvPr id="97" name="楕円 96"/>
        <xdr:cNvSpPr/>
      </xdr:nvSpPr>
      <xdr:spPr>
        <a:xfrm>
          <a:off x="1525905" y="60709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170561</xdr:rowOff>
    </xdr:from>
    <xdr:to>
      <xdr:col>11</xdr:col>
      <xdr:colOff>136525</xdr:colOff>
      <xdr:row>32</xdr:row>
      <xdr:rowOff>25019</xdr:rowOff>
    </xdr:to>
    <xdr:cxnSp macro="">
      <xdr:nvCxnSpPr>
        <xdr:cNvPr id="98" name="直線コネクタ 97"/>
        <xdr:cNvCxnSpPr/>
      </xdr:nvCxnSpPr>
      <xdr:spPr>
        <a:xfrm>
          <a:off x="1576705" y="6121781"/>
          <a:ext cx="67056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47007</xdr:rowOff>
    </xdr:from>
    <xdr:ext cx="405111" cy="259045"/>
    <xdr:sp macro="" textlink="">
      <xdr:nvSpPr>
        <xdr:cNvPr id="99" name="n_1aveValue有形固定資産減価償却率"/>
        <xdr:cNvSpPr txBox="1"/>
      </xdr:nvSpPr>
      <xdr:spPr>
        <a:xfrm>
          <a:off x="3395989" y="583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100" name="n_2aveValue有形固定資産減価償却率"/>
        <xdr:cNvSpPr txBox="1"/>
      </xdr:nvSpPr>
      <xdr:spPr>
        <a:xfrm>
          <a:off x="2738129" y="5793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101" name="n_3aveValue有形固定資産減価償却率"/>
        <xdr:cNvSpPr txBox="1"/>
      </xdr:nvSpPr>
      <xdr:spPr>
        <a:xfrm>
          <a:off x="2067569" y="5791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110507</xdr:rowOff>
    </xdr:from>
    <xdr:ext cx="405111" cy="259045"/>
    <xdr:sp macro="" textlink="">
      <xdr:nvSpPr>
        <xdr:cNvPr id="102" name="n_4aveValue有形固定資産減価償却率"/>
        <xdr:cNvSpPr txBox="1"/>
      </xdr:nvSpPr>
      <xdr:spPr>
        <a:xfrm>
          <a:off x="1397009"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133875</xdr:rowOff>
    </xdr:from>
    <xdr:ext cx="405111" cy="259045"/>
    <xdr:sp macro="" textlink="">
      <xdr:nvSpPr>
        <xdr:cNvPr id="103" name="n_1mainValue有形固定資産減価償却率"/>
        <xdr:cNvSpPr txBox="1"/>
      </xdr:nvSpPr>
      <xdr:spPr>
        <a:xfrm>
          <a:off x="3395989" y="6252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103649</xdr:rowOff>
    </xdr:from>
    <xdr:ext cx="405111" cy="259045"/>
    <xdr:sp macro="" textlink="">
      <xdr:nvSpPr>
        <xdr:cNvPr id="104" name="n_2mainValue有形固定資産減価償却率"/>
        <xdr:cNvSpPr txBox="1"/>
      </xdr:nvSpPr>
      <xdr:spPr>
        <a:xfrm>
          <a:off x="2738129" y="6222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66946</xdr:rowOff>
    </xdr:from>
    <xdr:ext cx="405111" cy="259045"/>
    <xdr:sp macro="" textlink="">
      <xdr:nvSpPr>
        <xdr:cNvPr id="105" name="n_3mainValue有形固定資産減価償却率"/>
        <xdr:cNvSpPr txBox="1"/>
      </xdr:nvSpPr>
      <xdr:spPr>
        <a:xfrm>
          <a:off x="2067569" y="6185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41038</xdr:rowOff>
    </xdr:from>
    <xdr:ext cx="405111" cy="259045"/>
    <xdr:sp macro="" textlink="">
      <xdr:nvSpPr>
        <xdr:cNvPr id="106" name="n_4mainValue有形固定資産減価償却率"/>
        <xdr:cNvSpPr txBox="1"/>
      </xdr:nvSpPr>
      <xdr:spPr>
        <a:xfrm>
          <a:off x="1397009" y="6159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9" name="正方形/長方形 108"/>
        <xdr:cNvSpPr/>
      </xdr:nvSpPr>
      <xdr:spPr>
        <a:xfrm>
          <a:off x="12208504" y="450700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と比較して４２５．５ポイント下回っている。これは、将来負担額に対し充当可能財源額が高いことが主な要因である。今後も将来的な財政悪化が生じないよう健全な財政運営の維持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9542936" y="62622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37" name="直線コネクタ 136"/>
        <xdr:cNvCxnSpPr/>
      </xdr:nvCxnSpPr>
      <xdr:spPr>
        <a:xfrm flipV="1">
          <a:off x="13027660" y="5145223"/>
          <a:ext cx="1269" cy="146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38" name="債務償還比率最小値テキスト"/>
        <xdr:cNvSpPr txBox="1"/>
      </xdr:nvSpPr>
      <xdr:spPr>
        <a:xfrm>
          <a:off x="13080365" y="661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39" name="直線コネクタ 138"/>
        <xdr:cNvCxnSpPr/>
      </xdr:nvCxnSpPr>
      <xdr:spPr>
        <a:xfrm>
          <a:off x="12963525" y="66089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3080365" y="492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2963525" y="5145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45102</xdr:rowOff>
    </xdr:from>
    <xdr:ext cx="469744" cy="259045"/>
    <xdr:sp macro="" textlink="">
      <xdr:nvSpPr>
        <xdr:cNvPr id="142" name="債務償還比率平均値テキスト"/>
        <xdr:cNvSpPr txBox="1"/>
      </xdr:nvSpPr>
      <xdr:spPr>
        <a:xfrm>
          <a:off x="13080365" y="5828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43" name="フローチャート: 判断 142"/>
        <xdr:cNvSpPr/>
      </xdr:nvSpPr>
      <xdr:spPr>
        <a:xfrm>
          <a:off x="13001625" y="58502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44" name="フローチャート: 判断 143"/>
        <xdr:cNvSpPr/>
      </xdr:nvSpPr>
      <xdr:spPr>
        <a:xfrm>
          <a:off x="12359005" y="58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45" name="フローチャート: 判断 144"/>
        <xdr:cNvSpPr/>
      </xdr:nvSpPr>
      <xdr:spPr>
        <a:xfrm>
          <a:off x="11688445" y="58644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46" name="フローチャート: 判断 145"/>
        <xdr:cNvSpPr/>
      </xdr:nvSpPr>
      <xdr:spPr>
        <a:xfrm>
          <a:off x="11017885" y="584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47" name="フローチャート: 判断 146"/>
        <xdr:cNvSpPr/>
      </xdr:nvSpPr>
      <xdr:spPr>
        <a:xfrm>
          <a:off x="10347325" y="582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96293</xdr:rowOff>
    </xdr:from>
    <xdr:to>
      <xdr:col>76</xdr:col>
      <xdr:colOff>73025</xdr:colOff>
      <xdr:row>27</xdr:row>
      <xdr:rowOff>26443</xdr:rowOff>
    </xdr:to>
    <xdr:sp macro="" textlink="">
      <xdr:nvSpPr>
        <xdr:cNvPr id="153" name="楕円 152"/>
        <xdr:cNvSpPr/>
      </xdr:nvSpPr>
      <xdr:spPr>
        <a:xfrm>
          <a:off x="13001625" y="52093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11220</xdr:rowOff>
    </xdr:from>
    <xdr:ext cx="405111" cy="259045"/>
    <xdr:sp macro="" textlink="">
      <xdr:nvSpPr>
        <xdr:cNvPr id="154" name="債務償還比率該当値テキスト"/>
        <xdr:cNvSpPr txBox="1"/>
      </xdr:nvSpPr>
      <xdr:spPr>
        <a:xfrm>
          <a:off x="13080365" y="5124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63446</xdr:rowOff>
    </xdr:from>
    <xdr:to>
      <xdr:col>72</xdr:col>
      <xdr:colOff>123825</xdr:colOff>
      <xdr:row>26</xdr:row>
      <xdr:rowOff>165046</xdr:rowOff>
    </xdr:to>
    <xdr:sp macro="" textlink="">
      <xdr:nvSpPr>
        <xdr:cNvPr id="155" name="楕円 154"/>
        <xdr:cNvSpPr/>
      </xdr:nvSpPr>
      <xdr:spPr>
        <a:xfrm>
          <a:off x="12359005" y="51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114246</xdr:rowOff>
    </xdr:from>
    <xdr:to>
      <xdr:col>76</xdr:col>
      <xdr:colOff>22225</xdr:colOff>
      <xdr:row>26</xdr:row>
      <xdr:rowOff>147093</xdr:rowOff>
    </xdr:to>
    <xdr:cxnSp macro="">
      <xdr:nvCxnSpPr>
        <xdr:cNvPr id="156" name="直線コネクタ 155"/>
        <xdr:cNvCxnSpPr/>
      </xdr:nvCxnSpPr>
      <xdr:spPr>
        <a:xfrm>
          <a:off x="12409805" y="5227266"/>
          <a:ext cx="619760" cy="3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148263</xdr:rowOff>
    </xdr:from>
    <xdr:to>
      <xdr:col>68</xdr:col>
      <xdr:colOff>123825</xdr:colOff>
      <xdr:row>27</xdr:row>
      <xdr:rowOff>78413</xdr:rowOff>
    </xdr:to>
    <xdr:sp macro="" textlink="">
      <xdr:nvSpPr>
        <xdr:cNvPr id="157" name="楕円 156"/>
        <xdr:cNvSpPr/>
      </xdr:nvSpPr>
      <xdr:spPr>
        <a:xfrm>
          <a:off x="11688445" y="52612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114246</xdr:rowOff>
    </xdr:from>
    <xdr:to>
      <xdr:col>72</xdr:col>
      <xdr:colOff>73025</xdr:colOff>
      <xdr:row>27</xdr:row>
      <xdr:rowOff>27613</xdr:rowOff>
    </xdr:to>
    <xdr:cxnSp macro="">
      <xdr:nvCxnSpPr>
        <xdr:cNvPr id="158" name="直線コネクタ 157"/>
        <xdr:cNvCxnSpPr/>
      </xdr:nvCxnSpPr>
      <xdr:spPr>
        <a:xfrm flipV="1">
          <a:off x="11739245" y="5227266"/>
          <a:ext cx="670560" cy="8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121122</xdr:rowOff>
    </xdr:from>
    <xdr:to>
      <xdr:col>64</xdr:col>
      <xdr:colOff>123825</xdr:colOff>
      <xdr:row>27</xdr:row>
      <xdr:rowOff>51272</xdr:rowOff>
    </xdr:to>
    <xdr:sp macro="" textlink="">
      <xdr:nvSpPr>
        <xdr:cNvPr id="159" name="楕円 158"/>
        <xdr:cNvSpPr/>
      </xdr:nvSpPr>
      <xdr:spPr>
        <a:xfrm>
          <a:off x="11017885" y="52341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472</xdr:rowOff>
    </xdr:from>
    <xdr:to>
      <xdr:col>68</xdr:col>
      <xdr:colOff>73025</xdr:colOff>
      <xdr:row>27</xdr:row>
      <xdr:rowOff>27613</xdr:rowOff>
    </xdr:to>
    <xdr:cxnSp macro="">
      <xdr:nvCxnSpPr>
        <xdr:cNvPr id="160" name="直線コネクタ 159"/>
        <xdr:cNvCxnSpPr/>
      </xdr:nvCxnSpPr>
      <xdr:spPr>
        <a:xfrm>
          <a:off x="11068685" y="5281132"/>
          <a:ext cx="670560" cy="2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113602</xdr:rowOff>
    </xdr:from>
    <xdr:to>
      <xdr:col>60</xdr:col>
      <xdr:colOff>123825</xdr:colOff>
      <xdr:row>28</xdr:row>
      <xdr:rowOff>43752</xdr:rowOff>
    </xdr:to>
    <xdr:sp macro="" textlink="">
      <xdr:nvSpPr>
        <xdr:cNvPr id="161" name="楕円 160"/>
        <xdr:cNvSpPr/>
      </xdr:nvSpPr>
      <xdr:spPr>
        <a:xfrm>
          <a:off x="10347325" y="53942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472</xdr:rowOff>
    </xdr:from>
    <xdr:to>
      <xdr:col>64</xdr:col>
      <xdr:colOff>73025</xdr:colOff>
      <xdr:row>27</xdr:row>
      <xdr:rowOff>164402</xdr:rowOff>
    </xdr:to>
    <xdr:cxnSp macro="">
      <xdr:nvCxnSpPr>
        <xdr:cNvPr id="162" name="直線コネクタ 161"/>
        <xdr:cNvCxnSpPr/>
      </xdr:nvCxnSpPr>
      <xdr:spPr>
        <a:xfrm flipV="1">
          <a:off x="10398125" y="5281132"/>
          <a:ext cx="670560" cy="16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155084</xdr:rowOff>
    </xdr:from>
    <xdr:ext cx="469744" cy="259045"/>
    <xdr:sp macro="" textlink="">
      <xdr:nvSpPr>
        <xdr:cNvPr id="163" name="n_1aveValue債務償還比率"/>
        <xdr:cNvSpPr txBox="1"/>
      </xdr:nvSpPr>
      <xdr:spPr>
        <a:xfrm>
          <a:off x="12185092" y="593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2140</xdr:rowOff>
    </xdr:from>
    <xdr:ext cx="469744" cy="259045"/>
    <xdr:sp macro="" textlink="">
      <xdr:nvSpPr>
        <xdr:cNvPr id="164" name="n_2aveValue債務償還比率"/>
        <xdr:cNvSpPr txBox="1"/>
      </xdr:nvSpPr>
      <xdr:spPr>
        <a:xfrm>
          <a:off x="11527232" y="595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153388</xdr:rowOff>
    </xdr:from>
    <xdr:ext cx="469744" cy="259045"/>
    <xdr:sp macro="" textlink="">
      <xdr:nvSpPr>
        <xdr:cNvPr id="165" name="n_3aveValue債務償還比率"/>
        <xdr:cNvSpPr txBox="1"/>
      </xdr:nvSpPr>
      <xdr:spPr>
        <a:xfrm>
          <a:off x="10856672" y="593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137504</xdr:rowOff>
    </xdr:from>
    <xdr:ext cx="469744" cy="259045"/>
    <xdr:sp macro="" textlink="">
      <xdr:nvSpPr>
        <xdr:cNvPr id="166" name="n_4aveValue債務償還比率"/>
        <xdr:cNvSpPr txBox="1"/>
      </xdr:nvSpPr>
      <xdr:spPr>
        <a:xfrm>
          <a:off x="10186112" y="592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10123</xdr:rowOff>
    </xdr:from>
    <xdr:ext cx="405111" cy="259045"/>
    <xdr:sp macro="" textlink="">
      <xdr:nvSpPr>
        <xdr:cNvPr id="167" name="n_1mainValue債務償還比率"/>
        <xdr:cNvSpPr txBox="1"/>
      </xdr:nvSpPr>
      <xdr:spPr>
        <a:xfrm>
          <a:off x="12217409" y="495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94940</xdr:rowOff>
    </xdr:from>
    <xdr:ext cx="469744" cy="259045"/>
    <xdr:sp macro="" textlink="">
      <xdr:nvSpPr>
        <xdr:cNvPr id="168" name="n_2mainValue債務償還比率"/>
        <xdr:cNvSpPr txBox="1"/>
      </xdr:nvSpPr>
      <xdr:spPr>
        <a:xfrm>
          <a:off x="11527232" y="504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67799</xdr:rowOff>
    </xdr:from>
    <xdr:ext cx="405111" cy="259045"/>
    <xdr:sp macro="" textlink="">
      <xdr:nvSpPr>
        <xdr:cNvPr id="169" name="n_3mainValue債務償還比率"/>
        <xdr:cNvSpPr txBox="1"/>
      </xdr:nvSpPr>
      <xdr:spPr>
        <a:xfrm>
          <a:off x="10888989" y="501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60279</xdr:rowOff>
    </xdr:from>
    <xdr:ext cx="469744" cy="259045"/>
    <xdr:sp macro="" textlink="">
      <xdr:nvSpPr>
        <xdr:cNvPr id="170" name="n_4mainValue債務償還比率"/>
        <xdr:cNvSpPr txBox="1"/>
      </xdr:nvSpPr>
      <xdr:spPr>
        <a:xfrm>
          <a:off x="10186112" y="517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群馬県大泉町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41,987
34,010
18.03
13,281,502
12,816,882
442,684
8,440,459
6,677,259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xdr:cNvCxnSpPr/>
      </xdr:nvCxnSpPr>
      <xdr:spPr>
        <a:xfrm flipV="1">
          <a:off x="4086225" y="566547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12496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020820" y="7107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xdr:cNvSpPr txBox="1"/>
      </xdr:nvSpPr>
      <xdr:spPr>
        <a:xfrm>
          <a:off x="4124960" y="54445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020820" y="566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116857</xdr:rowOff>
    </xdr:from>
    <xdr:ext cx="405111" cy="259045"/>
    <xdr:sp macro="" textlink="">
      <xdr:nvSpPr>
        <xdr:cNvPr id="63" name="【道路】&#10;有形固定資産減価償却率平均値テキスト"/>
        <xdr:cNvSpPr txBox="1"/>
      </xdr:nvSpPr>
      <xdr:spPr>
        <a:xfrm>
          <a:off x="4124960" y="6319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xdr:cNvSpPr/>
      </xdr:nvSpPr>
      <xdr:spPr>
        <a:xfrm>
          <a:off x="403606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312160" y="64414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xdr:cNvSpPr/>
      </xdr:nvSpPr>
      <xdr:spPr>
        <a:xfrm>
          <a:off x="2514600" y="641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xdr:cNvSpPr/>
      </xdr:nvSpPr>
      <xdr:spPr>
        <a:xfrm>
          <a:off x="1739900" y="641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965200" y="64022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74" name="楕円 73"/>
        <xdr:cNvSpPr/>
      </xdr:nvSpPr>
      <xdr:spPr>
        <a:xfrm>
          <a:off x="4036060" y="654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157315</xdr:rowOff>
    </xdr:from>
    <xdr:ext cx="405111" cy="259045"/>
    <xdr:sp macro="" textlink="">
      <xdr:nvSpPr>
        <xdr:cNvPr id="75" name="【道路】&#10;有形固定資産減価償却率該当値テキスト"/>
        <xdr:cNvSpPr txBox="1"/>
      </xdr:nvSpPr>
      <xdr:spPr>
        <a:xfrm>
          <a:off x="4124960" y="6527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151130</xdr:rowOff>
    </xdr:from>
    <xdr:to>
      <xdr:col>20</xdr:col>
      <xdr:colOff>38100</xdr:colOff>
      <xdr:row>39</xdr:row>
      <xdr:rowOff>81280</xdr:rowOff>
    </xdr:to>
    <xdr:sp macro="" textlink="">
      <xdr:nvSpPr>
        <xdr:cNvPr id="76" name="楕円 75"/>
        <xdr:cNvSpPr/>
      </xdr:nvSpPr>
      <xdr:spPr>
        <a:xfrm>
          <a:off x="3312160" y="65214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30480</xdr:rowOff>
    </xdr:from>
    <xdr:to>
      <xdr:col>24</xdr:col>
      <xdr:colOff>63500</xdr:colOff>
      <xdr:row>39</xdr:row>
      <xdr:rowOff>58238</xdr:rowOff>
    </xdr:to>
    <xdr:cxnSp macro="">
      <xdr:nvCxnSpPr>
        <xdr:cNvPr id="77" name="直線コネクタ 76"/>
        <xdr:cNvCxnSpPr/>
      </xdr:nvCxnSpPr>
      <xdr:spPr>
        <a:xfrm>
          <a:off x="3355340" y="6568440"/>
          <a:ext cx="7315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125004</xdr:rowOff>
    </xdr:from>
    <xdr:to>
      <xdr:col>15</xdr:col>
      <xdr:colOff>101600</xdr:colOff>
      <xdr:row>39</xdr:row>
      <xdr:rowOff>55154</xdr:rowOff>
    </xdr:to>
    <xdr:sp macro="" textlink="">
      <xdr:nvSpPr>
        <xdr:cNvPr id="78" name="楕円 77"/>
        <xdr:cNvSpPr/>
      </xdr:nvSpPr>
      <xdr:spPr>
        <a:xfrm>
          <a:off x="2514600" y="64953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4354</xdr:rowOff>
    </xdr:from>
    <xdr:to>
      <xdr:col>19</xdr:col>
      <xdr:colOff>177800</xdr:colOff>
      <xdr:row>39</xdr:row>
      <xdr:rowOff>30480</xdr:rowOff>
    </xdr:to>
    <xdr:cxnSp macro="">
      <xdr:nvCxnSpPr>
        <xdr:cNvPr id="79" name="直線コネクタ 78"/>
        <xdr:cNvCxnSpPr/>
      </xdr:nvCxnSpPr>
      <xdr:spPr>
        <a:xfrm>
          <a:off x="2565400" y="6542314"/>
          <a:ext cx="78994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105410</xdr:rowOff>
    </xdr:from>
    <xdr:to>
      <xdr:col>10</xdr:col>
      <xdr:colOff>165100</xdr:colOff>
      <xdr:row>39</xdr:row>
      <xdr:rowOff>35560</xdr:rowOff>
    </xdr:to>
    <xdr:sp macro="" textlink="">
      <xdr:nvSpPr>
        <xdr:cNvPr id="80" name="楕円 79"/>
        <xdr:cNvSpPr/>
      </xdr:nvSpPr>
      <xdr:spPr>
        <a:xfrm>
          <a:off x="1739900" y="6475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156210</xdr:rowOff>
    </xdr:from>
    <xdr:to>
      <xdr:col>15</xdr:col>
      <xdr:colOff>50800</xdr:colOff>
      <xdr:row>39</xdr:row>
      <xdr:rowOff>4354</xdr:rowOff>
    </xdr:to>
    <xdr:cxnSp macro="">
      <xdr:nvCxnSpPr>
        <xdr:cNvPr id="81" name="直線コネクタ 80"/>
        <xdr:cNvCxnSpPr/>
      </xdr:nvCxnSpPr>
      <xdr:spPr>
        <a:xfrm>
          <a:off x="1790700" y="6526530"/>
          <a:ext cx="77470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72753</xdr:rowOff>
    </xdr:from>
    <xdr:to>
      <xdr:col>6</xdr:col>
      <xdr:colOff>38100</xdr:colOff>
      <xdr:row>39</xdr:row>
      <xdr:rowOff>2903</xdr:rowOff>
    </xdr:to>
    <xdr:sp macro="" textlink="">
      <xdr:nvSpPr>
        <xdr:cNvPr id="82" name="楕円 81"/>
        <xdr:cNvSpPr/>
      </xdr:nvSpPr>
      <xdr:spPr>
        <a:xfrm>
          <a:off x="965200" y="64430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123553</xdr:rowOff>
    </xdr:from>
    <xdr:to>
      <xdr:col>10</xdr:col>
      <xdr:colOff>114300</xdr:colOff>
      <xdr:row>38</xdr:row>
      <xdr:rowOff>156210</xdr:rowOff>
    </xdr:to>
    <xdr:cxnSp macro="">
      <xdr:nvCxnSpPr>
        <xdr:cNvPr id="83" name="直線コネクタ 82"/>
        <xdr:cNvCxnSpPr/>
      </xdr:nvCxnSpPr>
      <xdr:spPr>
        <a:xfrm>
          <a:off x="1008380" y="6493873"/>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17797</xdr:rowOff>
    </xdr:from>
    <xdr:ext cx="405111" cy="259045"/>
    <xdr:sp macro="" textlink="">
      <xdr:nvSpPr>
        <xdr:cNvPr id="84" name="n_1aveValue【道路】&#10;有形固定資産減価償却率"/>
        <xdr:cNvSpPr txBox="1"/>
      </xdr:nvSpPr>
      <xdr:spPr>
        <a:xfrm>
          <a:off x="317056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158223</xdr:rowOff>
    </xdr:from>
    <xdr:ext cx="405111" cy="259045"/>
    <xdr:sp macro="" textlink="">
      <xdr:nvSpPr>
        <xdr:cNvPr id="85" name="n_2aveValue【道路】&#10;有形固定資産減価償却率"/>
        <xdr:cNvSpPr txBox="1"/>
      </xdr:nvSpPr>
      <xdr:spPr>
        <a:xfrm>
          <a:off x="2385704" y="619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158223</xdr:rowOff>
    </xdr:from>
    <xdr:ext cx="405111" cy="259045"/>
    <xdr:sp macro="" textlink="">
      <xdr:nvSpPr>
        <xdr:cNvPr id="86" name="n_3aveValue【道路】&#10;有形固定資産減価償却率"/>
        <xdr:cNvSpPr txBox="1"/>
      </xdr:nvSpPr>
      <xdr:spPr>
        <a:xfrm>
          <a:off x="1611004" y="619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xdr:cNvSpPr txBox="1"/>
      </xdr:nvSpPr>
      <xdr:spPr>
        <a:xfrm>
          <a:off x="836304" y="618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72407</xdr:rowOff>
    </xdr:from>
    <xdr:ext cx="405111" cy="259045"/>
    <xdr:sp macro="" textlink="">
      <xdr:nvSpPr>
        <xdr:cNvPr id="88" name="n_1mainValue【道路】&#10;有形固定資産減価償却率"/>
        <xdr:cNvSpPr txBox="1"/>
      </xdr:nvSpPr>
      <xdr:spPr>
        <a:xfrm>
          <a:off x="317056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46281</xdr:rowOff>
    </xdr:from>
    <xdr:ext cx="405111" cy="259045"/>
    <xdr:sp macro="" textlink="">
      <xdr:nvSpPr>
        <xdr:cNvPr id="89" name="n_2mainValue【道路】&#10;有形固定資産減価償却率"/>
        <xdr:cNvSpPr txBox="1"/>
      </xdr:nvSpPr>
      <xdr:spPr>
        <a:xfrm>
          <a:off x="2385704" y="65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90" name="n_3mainValue【道路】&#10;有形固定資産減価償却率"/>
        <xdr:cNvSpPr txBox="1"/>
      </xdr:nvSpPr>
      <xdr:spPr>
        <a:xfrm>
          <a:off x="161100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91" name="n_4mainValue【道路】&#10;有形固定資産減価償却率"/>
        <xdr:cNvSpPr txBox="1"/>
      </xdr:nvSpPr>
      <xdr:spPr>
        <a:xfrm>
          <a:off x="836304" y="6535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5" name="直線コネクタ 114"/>
        <xdr:cNvCxnSpPr/>
      </xdr:nvCxnSpPr>
      <xdr:spPr>
        <a:xfrm flipV="1">
          <a:off x="9219565" y="5565801"/>
          <a:ext cx="0" cy="151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6" name="【道路】&#10;一人当たり延長最小値テキスト"/>
        <xdr:cNvSpPr txBox="1"/>
      </xdr:nvSpPr>
      <xdr:spPr>
        <a:xfrm>
          <a:off x="9258300" y="708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7" name="直線コネクタ 116"/>
        <xdr:cNvCxnSpPr/>
      </xdr:nvCxnSpPr>
      <xdr:spPr>
        <a:xfrm>
          <a:off x="9154160" y="7078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8" name="【道路】&#10;一人当たり延長最大値テキスト"/>
        <xdr:cNvSpPr txBox="1"/>
      </xdr:nvSpPr>
      <xdr:spPr>
        <a:xfrm>
          <a:off x="9258300" y="534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9" name="直線コネクタ 118"/>
        <xdr:cNvCxnSpPr/>
      </xdr:nvCxnSpPr>
      <xdr:spPr>
        <a:xfrm>
          <a:off x="9154160" y="55658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112221</xdr:rowOff>
    </xdr:from>
    <xdr:ext cx="534377" cy="259045"/>
    <xdr:sp macro="" textlink="">
      <xdr:nvSpPr>
        <xdr:cNvPr id="120" name="【道路】&#10;一人当たり延長平均値テキスト"/>
        <xdr:cNvSpPr txBox="1"/>
      </xdr:nvSpPr>
      <xdr:spPr>
        <a:xfrm>
          <a:off x="9258300" y="66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21" name="フローチャート: 判断 120"/>
        <xdr:cNvSpPr/>
      </xdr:nvSpPr>
      <xdr:spPr>
        <a:xfrm>
          <a:off x="9192260" y="67949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22" name="フローチャート: 判断 121"/>
        <xdr:cNvSpPr/>
      </xdr:nvSpPr>
      <xdr:spPr>
        <a:xfrm>
          <a:off x="8445500" y="67813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23" name="フローチャート: 判断 122"/>
        <xdr:cNvSpPr/>
      </xdr:nvSpPr>
      <xdr:spPr>
        <a:xfrm>
          <a:off x="7670800" y="67820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4" name="フローチャート: 判断 123"/>
        <xdr:cNvSpPr/>
      </xdr:nvSpPr>
      <xdr:spPr>
        <a:xfrm>
          <a:off x="6873240" y="68186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5" name="フローチャート: 判断 124"/>
        <xdr:cNvSpPr/>
      </xdr:nvSpPr>
      <xdr:spPr>
        <a:xfrm>
          <a:off x="6098540" y="68254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68376</xdr:rowOff>
    </xdr:from>
    <xdr:to>
      <xdr:col>55</xdr:col>
      <xdr:colOff>50800</xdr:colOff>
      <xdr:row>41</xdr:row>
      <xdr:rowOff>169976</xdr:rowOff>
    </xdr:to>
    <xdr:sp macro="" textlink="">
      <xdr:nvSpPr>
        <xdr:cNvPr id="131" name="楕円 130"/>
        <xdr:cNvSpPr/>
      </xdr:nvSpPr>
      <xdr:spPr>
        <a:xfrm>
          <a:off x="9192260" y="69416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154753</xdr:rowOff>
    </xdr:from>
    <xdr:ext cx="469744" cy="259045"/>
    <xdr:sp macro="" textlink="">
      <xdr:nvSpPr>
        <xdr:cNvPr id="132" name="【道路】&#10;一人当たり延長該当値テキスト"/>
        <xdr:cNvSpPr txBox="1"/>
      </xdr:nvSpPr>
      <xdr:spPr>
        <a:xfrm>
          <a:off x="9258300" y="686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68059</xdr:rowOff>
    </xdr:from>
    <xdr:to>
      <xdr:col>50</xdr:col>
      <xdr:colOff>165100</xdr:colOff>
      <xdr:row>41</xdr:row>
      <xdr:rowOff>169659</xdr:rowOff>
    </xdr:to>
    <xdr:sp macro="" textlink="">
      <xdr:nvSpPr>
        <xdr:cNvPr id="133" name="楕円 132"/>
        <xdr:cNvSpPr/>
      </xdr:nvSpPr>
      <xdr:spPr>
        <a:xfrm>
          <a:off x="8445500" y="694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118859</xdr:rowOff>
    </xdr:from>
    <xdr:to>
      <xdr:col>55</xdr:col>
      <xdr:colOff>0</xdr:colOff>
      <xdr:row>41</xdr:row>
      <xdr:rowOff>119176</xdr:rowOff>
    </xdr:to>
    <xdr:cxnSp macro="">
      <xdr:nvCxnSpPr>
        <xdr:cNvPr id="134" name="直線コネクタ 133"/>
        <xdr:cNvCxnSpPr/>
      </xdr:nvCxnSpPr>
      <xdr:spPr>
        <a:xfrm>
          <a:off x="8496300" y="6992099"/>
          <a:ext cx="723900" cy="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68263</xdr:rowOff>
    </xdr:from>
    <xdr:to>
      <xdr:col>46</xdr:col>
      <xdr:colOff>38100</xdr:colOff>
      <xdr:row>41</xdr:row>
      <xdr:rowOff>169863</xdr:rowOff>
    </xdr:to>
    <xdr:sp macro="" textlink="">
      <xdr:nvSpPr>
        <xdr:cNvPr id="135" name="楕円 134"/>
        <xdr:cNvSpPr/>
      </xdr:nvSpPr>
      <xdr:spPr>
        <a:xfrm>
          <a:off x="7670800" y="69415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118859</xdr:rowOff>
    </xdr:from>
    <xdr:to>
      <xdr:col>50</xdr:col>
      <xdr:colOff>114300</xdr:colOff>
      <xdr:row>41</xdr:row>
      <xdr:rowOff>119063</xdr:rowOff>
    </xdr:to>
    <xdr:cxnSp macro="">
      <xdr:nvCxnSpPr>
        <xdr:cNvPr id="136" name="直線コネクタ 135"/>
        <xdr:cNvCxnSpPr/>
      </xdr:nvCxnSpPr>
      <xdr:spPr>
        <a:xfrm flipV="1">
          <a:off x="7713980" y="6992099"/>
          <a:ext cx="78232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67831</xdr:rowOff>
    </xdr:from>
    <xdr:to>
      <xdr:col>41</xdr:col>
      <xdr:colOff>101600</xdr:colOff>
      <xdr:row>41</xdr:row>
      <xdr:rowOff>169431</xdr:rowOff>
    </xdr:to>
    <xdr:sp macro="" textlink="">
      <xdr:nvSpPr>
        <xdr:cNvPr id="137" name="楕円 136"/>
        <xdr:cNvSpPr/>
      </xdr:nvSpPr>
      <xdr:spPr>
        <a:xfrm>
          <a:off x="6873240" y="694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118631</xdr:rowOff>
    </xdr:from>
    <xdr:to>
      <xdr:col>45</xdr:col>
      <xdr:colOff>177800</xdr:colOff>
      <xdr:row>41</xdr:row>
      <xdr:rowOff>119063</xdr:rowOff>
    </xdr:to>
    <xdr:cxnSp macro="">
      <xdr:nvCxnSpPr>
        <xdr:cNvPr id="138" name="直線コネクタ 137"/>
        <xdr:cNvCxnSpPr/>
      </xdr:nvCxnSpPr>
      <xdr:spPr>
        <a:xfrm>
          <a:off x="6924040" y="6991871"/>
          <a:ext cx="78994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67132</xdr:rowOff>
    </xdr:from>
    <xdr:to>
      <xdr:col>36</xdr:col>
      <xdr:colOff>165100</xdr:colOff>
      <xdr:row>41</xdr:row>
      <xdr:rowOff>168732</xdr:rowOff>
    </xdr:to>
    <xdr:sp macro="" textlink="">
      <xdr:nvSpPr>
        <xdr:cNvPr id="139" name="楕円 138"/>
        <xdr:cNvSpPr/>
      </xdr:nvSpPr>
      <xdr:spPr>
        <a:xfrm>
          <a:off x="6098540" y="69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117932</xdr:rowOff>
    </xdr:from>
    <xdr:to>
      <xdr:col>41</xdr:col>
      <xdr:colOff>50800</xdr:colOff>
      <xdr:row>41</xdr:row>
      <xdr:rowOff>118631</xdr:rowOff>
    </xdr:to>
    <xdr:cxnSp macro="">
      <xdr:nvCxnSpPr>
        <xdr:cNvPr id="140" name="直線コネクタ 139"/>
        <xdr:cNvCxnSpPr/>
      </xdr:nvCxnSpPr>
      <xdr:spPr>
        <a:xfrm>
          <a:off x="6149340" y="6991172"/>
          <a:ext cx="7747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22471</xdr:rowOff>
    </xdr:from>
    <xdr:ext cx="534377" cy="259045"/>
    <xdr:sp macro="" textlink="">
      <xdr:nvSpPr>
        <xdr:cNvPr id="141" name="n_1aveValue【道路】&#10;一人当たり延長"/>
        <xdr:cNvSpPr txBox="1"/>
      </xdr:nvSpPr>
      <xdr:spPr>
        <a:xfrm>
          <a:off x="8239271" y="656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23156</xdr:rowOff>
    </xdr:from>
    <xdr:ext cx="534377" cy="259045"/>
    <xdr:sp macro="" textlink="">
      <xdr:nvSpPr>
        <xdr:cNvPr id="142" name="n_2aveValue【道路】&#10;一人当たり延長"/>
        <xdr:cNvSpPr txBox="1"/>
      </xdr:nvSpPr>
      <xdr:spPr>
        <a:xfrm>
          <a:off x="7477271" y="656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59694</xdr:rowOff>
    </xdr:from>
    <xdr:ext cx="534377" cy="259045"/>
    <xdr:sp macro="" textlink="">
      <xdr:nvSpPr>
        <xdr:cNvPr id="143" name="n_3aveValue【道路】&#10;一人当たり延長"/>
        <xdr:cNvSpPr txBox="1"/>
      </xdr:nvSpPr>
      <xdr:spPr>
        <a:xfrm>
          <a:off x="6702571" y="659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66565</xdr:rowOff>
    </xdr:from>
    <xdr:ext cx="534377" cy="259045"/>
    <xdr:sp macro="" textlink="">
      <xdr:nvSpPr>
        <xdr:cNvPr id="144" name="n_4aveValue【道路】&#10;一人当たり延長"/>
        <xdr:cNvSpPr txBox="1"/>
      </xdr:nvSpPr>
      <xdr:spPr>
        <a:xfrm>
          <a:off x="5905011" y="660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160786</xdr:rowOff>
    </xdr:from>
    <xdr:ext cx="469744" cy="259045"/>
    <xdr:sp macro="" textlink="">
      <xdr:nvSpPr>
        <xdr:cNvPr id="145" name="n_1mainValue【道路】&#10;一人当たり延長"/>
        <xdr:cNvSpPr txBox="1"/>
      </xdr:nvSpPr>
      <xdr:spPr>
        <a:xfrm>
          <a:off x="8271587" y="703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160990</xdr:rowOff>
    </xdr:from>
    <xdr:ext cx="469744" cy="259045"/>
    <xdr:sp macro="" textlink="">
      <xdr:nvSpPr>
        <xdr:cNvPr id="146" name="n_2mainValue【道路】&#10;一人当たり延長"/>
        <xdr:cNvSpPr txBox="1"/>
      </xdr:nvSpPr>
      <xdr:spPr>
        <a:xfrm>
          <a:off x="7509587" y="703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160558</xdr:rowOff>
    </xdr:from>
    <xdr:ext cx="469744" cy="259045"/>
    <xdr:sp macro="" textlink="">
      <xdr:nvSpPr>
        <xdr:cNvPr id="147" name="n_3mainValue【道路】&#10;一人当たり延長"/>
        <xdr:cNvSpPr txBox="1"/>
      </xdr:nvSpPr>
      <xdr:spPr>
        <a:xfrm>
          <a:off x="6712027" y="70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159859</xdr:rowOff>
    </xdr:from>
    <xdr:ext cx="469744" cy="259045"/>
    <xdr:sp macro="" textlink="">
      <xdr:nvSpPr>
        <xdr:cNvPr id="148" name="n_4mainValue【道路】&#10;一人当たり延長"/>
        <xdr:cNvSpPr txBox="1"/>
      </xdr:nvSpPr>
      <xdr:spPr>
        <a:xfrm>
          <a:off x="5937327" y="703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9" name="テキスト ボックス 168"/>
        <xdr:cNvSpPr txBox="1"/>
      </xdr:nvSpPr>
      <xdr:spPr>
        <a:xfrm>
          <a:off x="37734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72" name="直線コネクタ 171"/>
        <xdr:cNvCxnSpPr/>
      </xdr:nvCxnSpPr>
      <xdr:spPr>
        <a:xfrm flipV="1">
          <a:off x="4086225" y="9395460"/>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73" name="【橋りょう・トンネル】&#10;有形固定資産減価償却率最小値テキスト"/>
        <xdr:cNvSpPr txBox="1"/>
      </xdr:nvSpPr>
      <xdr:spPr>
        <a:xfrm>
          <a:off x="4124960"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74" name="直線コネクタ 173"/>
        <xdr:cNvCxnSpPr/>
      </xdr:nvCxnSpPr>
      <xdr:spPr>
        <a:xfrm>
          <a:off x="4020820" y="10791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75" name="【橋りょう・トンネル】&#10;有形固定資産減価償却率最大値テキスト"/>
        <xdr:cNvSpPr txBox="1"/>
      </xdr:nvSpPr>
      <xdr:spPr>
        <a:xfrm>
          <a:off x="4124960" y="917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76" name="直線コネクタ 175"/>
        <xdr:cNvCxnSpPr/>
      </xdr:nvCxnSpPr>
      <xdr:spPr>
        <a:xfrm>
          <a:off x="4020820" y="9395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7" name="【橋りょう・トンネル】&#10;有形固定資産減価償却率平均値テキスト"/>
        <xdr:cNvSpPr txBox="1"/>
      </xdr:nvSpPr>
      <xdr:spPr>
        <a:xfrm>
          <a:off x="4124960" y="1030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8" name="フローチャート: 判断 177"/>
        <xdr:cNvSpPr/>
      </xdr:nvSpPr>
      <xdr:spPr>
        <a:xfrm>
          <a:off x="4036060" y="10323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9" name="フローチャート: 判断 178"/>
        <xdr:cNvSpPr/>
      </xdr:nvSpPr>
      <xdr:spPr>
        <a:xfrm>
          <a:off x="3312160" y="103124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80" name="フローチャート: 判断 179"/>
        <xdr:cNvSpPr/>
      </xdr:nvSpPr>
      <xdr:spPr>
        <a:xfrm>
          <a:off x="25146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81" name="フローチャート: 判断 180"/>
        <xdr:cNvSpPr/>
      </xdr:nvSpPr>
      <xdr:spPr>
        <a:xfrm>
          <a:off x="17399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82" name="フローチャート: 判断 181"/>
        <xdr:cNvSpPr/>
      </xdr:nvSpPr>
      <xdr:spPr>
        <a:xfrm>
          <a:off x="965200" y="102571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147320</xdr:rowOff>
    </xdr:from>
    <xdr:to>
      <xdr:col>24</xdr:col>
      <xdr:colOff>114300</xdr:colOff>
      <xdr:row>61</xdr:row>
      <xdr:rowOff>77470</xdr:rowOff>
    </xdr:to>
    <xdr:sp macro="" textlink="">
      <xdr:nvSpPr>
        <xdr:cNvPr id="188" name="楕円 187"/>
        <xdr:cNvSpPr/>
      </xdr:nvSpPr>
      <xdr:spPr>
        <a:xfrm>
          <a:off x="4036060" y="10205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170197</xdr:rowOff>
    </xdr:from>
    <xdr:ext cx="405111" cy="259045"/>
    <xdr:sp macro="" textlink="">
      <xdr:nvSpPr>
        <xdr:cNvPr id="189" name="【橋りょう・トンネル】&#10;有形固定資産減価償却率該当値テキスト"/>
        <xdr:cNvSpPr txBox="1"/>
      </xdr:nvSpPr>
      <xdr:spPr>
        <a:xfrm>
          <a:off x="4124960"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149225</xdr:rowOff>
    </xdr:from>
    <xdr:to>
      <xdr:col>20</xdr:col>
      <xdr:colOff>38100</xdr:colOff>
      <xdr:row>61</xdr:row>
      <xdr:rowOff>79375</xdr:rowOff>
    </xdr:to>
    <xdr:sp macro="" textlink="">
      <xdr:nvSpPr>
        <xdr:cNvPr id="190" name="楕円 189"/>
        <xdr:cNvSpPr/>
      </xdr:nvSpPr>
      <xdr:spPr>
        <a:xfrm>
          <a:off x="3312160" y="102076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26670</xdr:rowOff>
    </xdr:from>
    <xdr:to>
      <xdr:col>24</xdr:col>
      <xdr:colOff>63500</xdr:colOff>
      <xdr:row>61</xdr:row>
      <xdr:rowOff>28575</xdr:rowOff>
    </xdr:to>
    <xdr:cxnSp macro="">
      <xdr:nvCxnSpPr>
        <xdr:cNvPr id="191" name="直線コネクタ 190"/>
        <xdr:cNvCxnSpPr/>
      </xdr:nvCxnSpPr>
      <xdr:spPr>
        <a:xfrm flipV="1">
          <a:off x="3355340" y="10252710"/>
          <a:ext cx="7315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145415</xdr:rowOff>
    </xdr:from>
    <xdr:to>
      <xdr:col>15</xdr:col>
      <xdr:colOff>101600</xdr:colOff>
      <xdr:row>61</xdr:row>
      <xdr:rowOff>75565</xdr:rowOff>
    </xdr:to>
    <xdr:sp macro="" textlink="">
      <xdr:nvSpPr>
        <xdr:cNvPr id="192" name="楕円 191"/>
        <xdr:cNvSpPr/>
      </xdr:nvSpPr>
      <xdr:spPr>
        <a:xfrm>
          <a:off x="2514600" y="102038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24765</xdr:rowOff>
    </xdr:from>
    <xdr:to>
      <xdr:col>19</xdr:col>
      <xdr:colOff>177800</xdr:colOff>
      <xdr:row>61</xdr:row>
      <xdr:rowOff>28575</xdr:rowOff>
    </xdr:to>
    <xdr:cxnSp macro="">
      <xdr:nvCxnSpPr>
        <xdr:cNvPr id="193" name="直線コネクタ 192"/>
        <xdr:cNvCxnSpPr/>
      </xdr:nvCxnSpPr>
      <xdr:spPr>
        <a:xfrm>
          <a:off x="2565400" y="10250805"/>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133985</xdr:rowOff>
    </xdr:from>
    <xdr:to>
      <xdr:col>10</xdr:col>
      <xdr:colOff>165100</xdr:colOff>
      <xdr:row>61</xdr:row>
      <xdr:rowOff>64135</xdr:rowOff>
    </xdr:to>
    <xdr:sp macro="" textlink="">
      <xdr:nvSpPr>
        <xdr:cNvPr id="194" name="楕円 193"/>
        <xdr:cNvSpPr/>
      </xdr:nvSpPr>
      <xdr:spPr>
        <a:xfrm>
          <a:off x="1739900" y="101923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13335</xdr:rowOff>
    </xdr:from>
    <xdr:to>
      <xdr:col>15</xdr:col>
      <xdr:colOff>50800</xdr:colOff>
      <xdr:row>61</xdr:row>
      <xdr:rowOff>24765</xdr:rowOff>
    </xdr:to>
    <xdr:cxnSp macro="">
      <xdr:nvCxnSpPr>
        <xdr:cNvPr id="195" name="直線コネクタ 194"/>
        <xdr:cNvCxnSpPr/>
      </xdr:nvCxnSpPr>
      <xdr:spPr>
        <a:xfrm>
          <a:off x="1790700" y="10239375"/>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130175</xdr:rowOff>
    </xdr:from>
    <xdr:to>
      <xdr:col>6</xdr:col>
      <xdr:colOff>38100</xdr:colOff>
      <xdr:row>61</xdr:row>
      <xdr:rowOff>60325</xdr:rowOff>
    </xdr:to>
    <xdr:sp macro="" textlink="">
      <xdr:nvSpPr>
        <xdr:cNvPr id="196" name="楕円 195"/>
        <xdr:cNvSpPr/>
      </xdr:nvSpPr>
      <xdr:spPr>
        <a:xfrm>
          <a:off x="965200" y="101885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9525</xdr:rowOff>
    </xdr:from>
    <xdr:to>
      <xdr:col>10</xdr:col>
      <xdr:colOff>114300</xdr:colOff>
      <xdr:row>61</xdr:row>
      <xdr:rowOff>13335</xdr:rowOff>
    </xdr:to>
    <xdr:cxnSp macro="">
      <xdr:nvCxnSpPr>
        <xdr:cNvPr id="197" name="直線コネクタ 196"/>
        <xdr:cNvCxnSpPr/>
      </xdr:nvCxnSpPr>
      <xdr:spPr>
        <a:xfrm>
          <a:off x="1008380" y="10235565"/>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7637</xdr:rowOff>
    </xdr:from>
    <xdr:ext cx="405111" cy="259045"/>
    <xdr:sp macro="" textlink="">
      <xdr:nvSpPr>
        <xdr:cNvPr id="198" name="n_1aveValue【橋りょう・トンネル】&#10;有形固定資産減価償却率"/>
        <xdr:cNvSpPr txBox="1"/>
      </xdr:nvSpPr>
      <xdr:spPr>
        <a:xfrm>
          <a:off x="317056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146702</xdr:rowOff>
    </xdr:from>
    <xdr:ext cx="405111" cy="259045"/>
    <xdr:sp macro="" textlink="">
      <xdr:nvSpPr>
        <xdr:cNvPr id="199" name="n_2aveValue【橋りょう・トンネル】&#10;有形固定資産減価償却率"/>
        <xdr:cNvSpPr txBox="1"/>
      </xdr:nvSpPr>
      <xdr:spPr>
        <a:xfrm>
          <a:off x="238570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120032</xdr:rowOff>
    </xdr:from>
    <xdr:ext cx="405111" cy="259045"/>
    <xdr:sp macro="" textlink="">
      <xdr:nvSpPr>
        <xdr:cNvPr id="200" name="n_3aveValue【橋りょう・トンネル】&#10;有形固定資産減価償却率"/>
        <xdr:cNvSpPr txBox="1"/>
      </xdr:nvSpPr>
      <xdr:spPr>
        <a:xfrm>
          <a:off x="161100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123842</xdr:rowOff>
    </xdr:from>
    <xdr:ext cx="405111" cy="259045"/>
    <xdr:sp macro="" textlink="">
      <xdr:nvSpPr>
        <xdr:cNvPr id="201" name="n_4aveValue【橋りょう・トンネル】&#10;有形固定資産減価償却率"/>
        <xdr:cNvSpPr txBox="1"/>
      </xdr:nvSpPr>
      <xdr:spPr>
        <a:xfrm>
          <a:off x="83630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95902</xdr:rowOff>
    </xdr:from>
    <xdr:ext cx="405111" cy="259045"/>
    <xdr:sp macro="" textlink="">
      <xdr:nvSpPr>
        <xdr:cNvPr id="202" name="n_1mainValue【橋りょう・トンネル】&#10;有形固定資産減価償却率"/>
        <xdr:cNvSpPr txBox="1"/>
      </xdr:nvSpPr>
      <xdr:spPr>
        <a:xfrm>
          <a:off x="317056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92092</xdr:rowOff>
    </xdr:from>
    <xdr:ext cx="405111" cy="259045"/>
    <xdr:sp macro="" textlink="">
      <xdr:nvSpPr>
        <xdr:cNvPr id="203" name="n_2mainValue【橋りょう・トンネル】&#10;有形固定資産減価償却率"/>
        <xdr:cNvSpPr txBox="1"/>
      </xdr:nvSpPr>
      <xdr:spPr>
        <a:xfrm>
          <a:off x="238570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80662</xdr:rowOff>
    </xdr:from>
    <xdr:ext cx="405111" cy="259045"/>
    <xdr:sp macro="" textlink="">
      <xdr:nvSpPr>
        <xdr:cNvPr id="204" name="n_3mainValue【橋りょう・トンネル】&#10;有形固定資産減価償却率"/>
        <xdr:cNvSpPr txBox="1"/>
      </xdr:nvSpPr>
      <xdr:spPr>
        <a:xfrm>
          <a:off x="161100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76852</xdr:rowOff>
    </xdr:from>
    <xdr:ext cx="405111" cy="259045"/>
    <xdr:sp macro="" textlink="">
      <xdr:nvSpPr>
        <xdr:cNvPr id="205" name="n_4mainValue【橋りょう・トンネル】&#10;有形固定資産減価償却率"/>
        <xdr:cNvSpPr txBox="1"/>
      </xdr:nvSpPr>
      <xdr:spPr>
        <a:xfrm>
          <a:off x="83630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27" name="直線コネクタ 226"/>
        <xdr:cNvCxnSpPr/>
      </xdr:nvCxnSpPr>
      <xdr:spPr>
        <a:xfrm flipV="1">
          <a:off x="9219565" y="9460901"/>
          <a:ext cx="0" cy="1265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28" name="【橋りょう・トンネル】&#10;一人当たり有形固定資産（償却資産）額最小値テキスト"/>
        <xdr:cNvSpPr txBox="1"/>
      </xdr:nvSpPr>
      <xdr:spPr>
        <a:xfrm>
          <a:off x="9258300" y="1073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29" name="直線コネクタ 228"/>
        <xdr:cNvCxnSpPr/>
      </xdr:nvCxnSpPr>
      <xdr:spPr>
        <a:xfrm>
          <a:off x="9154160" y="107262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30" name="【橋りょう・トンネル】&#10;一人当たり有形固定資産（償却資産）額最大値テキスト"/>
        <xdr:cNvSpPr txBox="1"/>
      </xdr:nvSpPr>
      <xdr:spPr>
        <a:xfrm>
          <a:off x="9258300" y="9239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31" name="直線コネクタ 230"/>
        <xdr:cNvCxnSpPr/>
      </xdr:nvCxnSpPr>
      <xdr:spPr>
        <a:xfrm>
          <a:off x="9154160" y="94609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63231</xdr:rowOff>
    </xdr:from>
    <xdr:ext cx="599010" cy="259045"/>
    <xdr:sp macro="" textlink="">
      <xdr:nvSpPr>
        <xdr:cNvPr id="232" name="【橋りょう・トンネル】&#10;一人当たり有形固定資産（償却資産）額平均値テキスト"/>
        <xdr:cNvSpPr txBox="1"/>
      </xdr:nvSpPr>
      <xdr:spPr>
        <a:xfrm>
          <a:off x="9258300" y="10121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33" name="フローチャート: 判断 232"/>
        <xdr:cNvSpPr/>
      </xdr:nvSpPr>
      <xdr:spPr>
        <a:xfrm>
          <a:off x="9192260" y="102663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34" name="フローチャート: 判断 233"/>
        <xdr:cNvSpPr/>
      </xdr:nvSpPr>
      <xdr:spPr>
        <a:xfrm>
          <a:off x="8445500" y="1025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35" name="フローチャート: 判断 234"/>
        <xdr:cNvSpPr/>
      </xdr:nvSpPr>
      <xdr:spPr>
        <a:xfrm>
          <a:off x="7670800" y="102644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36" name="フローチャート: 判断 235"/>
        <xdr:cNvSpPr/>
      </xdr:nvSpPr>
      <xdr:spPr>
        <a:xfrm>
          <a:off x="6873240" y="10288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37" name="フローチャート: 判断 236"/>
        <xdr:cNvSpPr/>
      </xdr:nvSpPr>
      <xdr:spPr>
        <a:xfrm>
          <a:off x="6098540" y="103253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138250</xdr:rowOff>
    </xdr:from>
    <xdr:to>
      <xdr:col>55</xdr:col>
      <xdr:colOff>50800</xdr:colOff>
      <xdr:row>63</xdr:row>
      <xdr:rowOff>68400</xdr:rowOff>
    </xdr:to>
    <xdr:sp macro="" textlink="">
      <xdr:nvSpPr>
        <xdr:cNvPr id="243" name="楕円 242"/>
        <xdr:cNvSpPr/>
      </xdr:nvSpPr>
      <xdr:spPr>
        <a:xfrm>
          <a:off x="9192260" y="105319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116677</xdr:rowOff>
    </xdr:from>
    <xdr:ext cx="534377" cy="259045"/>
    <xdr:sp macro="" textlink="">
      <xdr:nvSpPr>
        <xdr:cNvPr id="244" name="【橋りょう・トンネル】&#10;一人当たり有形固定資産（償却資産）額該当値テキスト"/>
        <xdr:cNvSpPr txBox="1"/>
      </xdr:nvSpPr>
      <xdr:spPr>
        <a:xfrm>
          <a:off x="9258300" y="1051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142380</xdr:rowOff>
    </xdr:from>
    <xdr:to>
      <xdr:col>50</xdr:col>
      <xdr:colOff>165100</xdr:colOff>
      <xdr:row>63</xdr:row>
      <xdr:rowOff>72530</xdr:rowOff>
    </xdr:to>
    <xdr:sp macro="" textlink="">
      <xdr:nvSpPr>
        <xdr:cNvPr id="245" name="楕円 244"/>
        <xdr:cNvSpPr/>
      </xdr:nvSpPr>
      <xdr:spPr>
        <a:xfrm>
          <a:off x="8445500" y="10536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17600</xdr:rowOff>
    </xdr:from>
    <xdr:to>
      <xdr:col>55</xdr:col>
      <xdr:colOff>0</xdr:colOff>
      <xdr:row>63</xdr:row>
      <xdr:rowOff>21730</xdr:rowOff>
    </xdr:to>
    <xdr:cxnSp macro="">
      <xdr:nvCxnSpPr>
        <xdr:cNvPr id="246" name="直線コネクタ 245"/>
        <xdr:cNvCxnSpPr/>
      </xdr:nvCxnSpPr>
      <xdr:spPr>
        <a:xfrm flipV="1">
          <a:off x="8496300" y="10578920"/>
          <a:ext cx="723900" cy="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146470</xdr:rowOff>
    </xdr:from>
    <xdr:to>
      <xdr:col>46</xdr:col>
      <xdr:colOff>38100</xdr:colOff>
      <xdr:row>63</xdr:row>
      <xdr:rowOff>76620</xdr:rowOff>
    </xdr:to>
    <xdr:sp macro="" textlink="">
      <xdr:nvSpPr>
        <xdr:cNvPr id="247" name="楕円 246"/>
        <xdr:cNvSpPr/>
      </xdr:nvSpPr>
      <xdr:spPr>
        <a:xfrm>
          <a:off x="7670800" y="105401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21730</xdr:rowOff>
    </xdr:from>
    <xdr:to>
      <xdr:col>50</xdr:col>
      <xdr:colOff>114300</xdr:colOff>
      <xdr:row>63</xdr:row>
      <xdr:rowOff>25820</xdr:rowOff>
    </xdr:to>
    <xdr:cxnSp macro="">
      <xdr:nvCxnSpPr>
        <xdr:cNvPr id="248" name="直線コネクタ 247"/>
        <xdr:cNvCxnSpPr/>
      </xdr:nvCxnSpPr>
      <xdr:spPr>
        <a:xfrm flipV="1">
          <a:off x="7713980" y="10583050"/>
          <a:ext cx="782320" cy="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147997</xdr:rowOff>
    </xdr:from>
    <xdr:to>
      <xdr:col>41</xdr:col>
      <xdr:colOff>101600</xdr:colOff>
      <xdr:row>63</xdr:row>
      <xdr:rowOff>78147</xdr:rowOff>
    </xdr:to>
    <xdr:sp macro="" textlink="">
      <xdr:nvSpPr>
        <xdr:cNvPr id="249" name="楕円 248"/>
        <xdr:cNvSpPr/>
      </xdr:nvSpPr>
      <xdr:spPr>
        <a:xfrm>
          <a:off x="6873240" y="105416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25820</xdr:rowOff>
    </xdr:from>
    <xdr:to>
      <xdr:col>45</xdr:col>
      <xdr:colOff>177800</xdr:colOff>
      <xdr:row>63</xdr:row>
      <xdr:rowOff>27347</xdr:rowOff>
    </xdr:to>
    <xdr:cxnSp macro="">
      <xdr:nvCxnSpPr>
        <xdr:cNvPr id="250" name="直線コネクタ 249"/>
        <xdr:cNvCxnSpPr/>
      </xdr:nvCxnSpPr>
      <xdr:spPr>
        <a:xfrm flipV="1">
          <a:off x="6924040" y="10587140"/>
          <a:ext cx="789940" cy="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150297</xdr:rowOff>
    </xdr:from>
    <xdr:to>
      <xdr:col>36</xdr:col>
      <xdr:colOff>165100</xdr:colOff>
      <xdr:row>63</xdr:row>
      <xdr:rowOff>80447</xdr:rowOff>
    </xdr:to>
    <xdr:sp macro="" textlink="">
      <xdr:nvSpPr>
        <xdr:cNvPr id="251" name="楕円 250"/>
        <xdr:cNvSpPr/>
      </xdr:nvSpPr>
      <xdr:spPr>
        <a:xfrm>
          <a:off x="6098540" y="105439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27347</xdr:rowOff>
    </xdr:from>
    <xdr:to>
      <xdr:col>41</xdr:col>
      <xdr:colOff>50800</xdr:colOff>
      <xdr:row>63</xdr:row>
      <xdr:rowOff>29647</xdr:rowOff>
    </xdr:to>
    <xdr:cxnSp macro="">
      <xdr:nvCxnSpPr>
        <xdr:cNvPr id="252" name="直線コネクタ 251"/>
        <xdr:cNvCxnSpPr/>
      </xdr:nvCxnSpPr>
      <xdr:spPr>
        <a:xfrm flipV="1">
          <a:off x="6149340" y="10588667"/>
          <a:ext cx="774700" cy="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146942</xdr:rowOff>
    </xdr:from>
    <xdr:ext cx="599010" cy="259045"/>
    <xdr:sp macro="" textlink="">
      <xdr:nvSpPr>
        <xdr:cNvPr id="253" name="n_1aveValue【橋りょう・トンネル】&#10;一人当たり有形固定資産（償却資産）額"/>
        <xdr:cNvSpPr txBox="1"/>
      </xdr:nvSpPr>
      <xdr:spPr>
        <a:xfrm>
          <a:off x="8214575" y="10037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156568</xdr:rowOff>
    </xdr:from>
    <xdr:ext cx="599010" cy="259045"/>
    <xdr:sp macro="" textlink="">
      <xdr:nvSpPr>
        <xdr:cNvPr id="254" name="n_2aveValue【橋りょう・トンネル】&#10;一人当たり有形固定資産（償却資産）額"/>
        <xdr:cNvSpPr txBox="1"/>
      </xdr:nvSpPr>
      <xdr:spPr>
        <a:xfrm>
          <a:off x="7444955" y="1004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9379</xdr:rowOff>
    </xdr:from>
    <xdr:ext cx="599010" cy="259045"/>
    <xdr:sp macro="" textlink="">
      <xdr:nvSpPr>
        <xdr:cNvPr id="255" name="n_3aveValue【橋りょう・トンネル】&#10;一人当たり有形固定資産（償却資産）額"/>
        <xdr:cNvSpPr txBox="1"/>
      </xdr:nvSpPr>
      <xdr:spPr>
        <a:xfrm>
          <a:off x="6670255" y="1006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45983</xdr:rowOff>
    </xdr:from>
    <xdr:ext cx="599010" cy="259045"/>
    <xdr:sp macro="" textlink="">
      <xdr:nvSpPr>
        <xdr:cNvPr id="256" name="n_4aveValue【橋りょう・トンネル】&#10;一人当たり有形固定資産（償却資産）額"/>
        <xdr:cNvSpPr txBox="1"/>
      </xdr:nvSpPr>
      <xdr:spPr>
        <a:xfrm>
          <a:off x="5872695" y="1010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63657</xdr:rowOff>
    </xdr:from>
    <xdr:ext cx="534377" cy="259045"/>
    <xdr:sp macro="" textlink="">
      <xdr:nvSpPr>
        <xdr:cNvPr id="257" name="n_1mainValue【橋りょう・トンネル】&#10;一人当たり有形固定資産（償却資産）額"/>
        <xdr:cNvSpPr txBox="1"/>
      </xdr:nvSpPr>
      <xdr:spPr>
        <a:xfrm>
          <a:off x="8239271" y="1062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67747</xdr:rowOff>
    </xdr:from>
    <xdr:ext cx="534377" cy="259045"/>
    <xdr:sp macro="" textlink="">
      <xdr:nvSpPr>
        <xdr:cNvPr id="258" name="n_2mainValue【橋りょう・トンネル】&#10;一人当たり有形固定資産（償却資産）額"/>
        <xdr:cNvSpPr txBox="1"/>
      </xdr:nvSpPr>
      <xdr:spPr>
        <a:xfrm>
          <a:off x="7477271" y="1062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69274</xdr:rowOff>
    </xdr:from>
    <xdr:ext cx="534377" cy="259045"/>
    <xdr:sp macro="" textlink="">
      <xdr:nvSpPr>
        <xdr:cNvPr id="259" name="n_3mainValue【橋りょう・トンネル】&#10;一人当たり有形固定資産（償却資産）額"/>
        <xdr:cNvSpPr txBox="1"/>
      </xdr:nvSpPr>
      <xdr:spPr>
        <a:xfrm>
          <a:off x="6702571" y="1063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71574</xdr:rowOff>
    </xdr:from>
    <xdr:ext cx="534377" cy="259045"/>
    <xdr:sp macro="" textlink="">
      <xdr:nvSpPr>
        <xdr:cNvPr id="260" name="n_4mainValue【橋りょう・トンネル】&#10;一人当たり有形固定資産（償却資産）額"/>
        <xdr:cNvSpPr txBox="1"/>
      </xdr:nvSpPr>
      <xdr:spPr>
        <a:xfrm>
          <a:off x="5905011" y="1063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85" name="直線コネクタ 284"/>
        <xdr:cNvCxnSpPr/>
      </xdr:nvCxnSpPr>
      <xdr:spPr>
        <a:xfrm flipV="1">
          <a:off x="4086225" y="13249274"/>
          <a:ext cx="0" cy="1274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6" name="【公営住宅】&#10;有形固定資産減価償却率最小値テキスト"/>
        <xdr:cNvSpPr txBox="1"/>
      </xdr:nvSpPr>
      <xdr:spPr>
        <a:xfrm>
          <a:off x="4124960"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7" name="直線コネクタ 286"/>
        <xdr:cNvCxnSpPr/>
      </xdr:nvCxnSpPr>
      <xdr:spPr>
        <a:xfrm>
          <a:off x="4020820" y="14523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88" name="【公営住宅】&#10;有形固定資産減価償却率最大値テキスト"/>
        <xdr:cNvSpPr txBox="1"/>
      </xdr:nvSpPr>
      <xdr:spPr>
        <a:xfrm>
          <a:off x="4124960" y="13032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89" name="直線コネクタ 288"/>
        <xdr:cNvCxnSpPr/>
      </xdr:nvCxnSpPr>
      <xdr:spPr>
        <a:xfrm>
          <a:off x="4020820" y="132492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151147</xdr:rowOff>
    </xdr:from>
    <xdr:ext cx="405111" cy="259045"/>
    <xdr:sp macro="" textlink="">
      <xdr:nvSpPr>
        <xdr:cNvPr id="290" name="【公営住宅】&#10;有形固定資産減価償却率平均値テキスト"/>
        <xdr:cNvSpPr txBox="1"/>
      </xdr:nvSpPr>
      <xdr:spPr>
        <a:xfrm>
          <a:off x="4124960" y="13729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91" name="フローチャート: 判断 290"/>
        <xdr:cNvSpPr/>
      </xdr:nvSpPr>
      <xdr:spPr>
        <a:xfrm>
          <a:off x="4036060" y="1387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92" name="フローチャート: 判断 291"/>
        <xdr:cNvSpPr/>
      </xdr:nvSpPr>
      <xdr:spPr>
        <a:xfrm>
          <a:off x="3312160" y="138804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3" name="フローチャート: 判断 292"/>
        <xdr:cNvSpPr/>
      </xdr:nvSpPr>
      <xdr:spPr>
        <a:xfrm>
          <a:off x="2514600"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4" name="フローチャート: 判断 293"/>
        <xdr:cNvSpPr/>
      </xdr:nvSpPr>
      <xdr:spPr>
        <a:xfrm>
          <a:off x="1739900" y="1382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95" name="フローチャート: 判断 294"/>
        <xdr:cNvSpPr/>
      </xdr:nvSpPr>
      <xdr:spPr>
        <a:xfrm>
          <a:off x="965200" y="138118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38736</xdr:rowOff>
    </xdr:from>
    <xdr:to>
      <xdr:col>24</xdr:col>
      <xdr:colOff>114300</xdr:colOff>
      <xdr:row>83</xdr:row>
      <xdr:rowOff>140336</xdr:rowOff>
    </xdr:to>
    <xdr:sp macro="" textlink="">
      <xdr:nvSpPr>
        <xdr:cNvPr id="301" name="楕円 300"/>
        <xdr:cNvSpPr/>
      </xdr:nvSpPr>
      <xdr:spPr>
        <a:xfrm>
          <a:off x="4036060" y="1395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17163</xdr:rowOff>
    </xdr:from>
    <xdr:ext cx="405111" cy="259045"/>
    <xdr:sp macro="" textlink="">
      <xdr:nvSpPr>
        <xdr:cNvPr id="302" name="【公営住宅】&#10;有形固定資産減価償却率該当値テキスト"/>
        <xdr:cNvSpPr txBox="1"/>
      </xdr:nvSpPr>
      <xdr:spPr>
        <a:xfrm>
          <a:off x="4124960" y="1393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10161</xdr:rowOff>
    </xdr:from>
    <xdr:to>
      <xdr:col>20</xdr:col>
      <xdr:colOff>38100</xdr:colOff>
      <xdr:row>83</xdr:row>
      <xdr:rowOff>111761</xdr:rowOff>
    </xdr:to>
    <xdr:sp macro="" textlink="">
      <xdr:nvSpPr>
        <xdr:cNvPr id="303" name="楕円 302"/>
        <xdr:cNvSpPr/>
      </xdr:nvSpPr>
      <xdr:spPr>
        <a:xfrm>
          <a:off x="3312160" y="139242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60961</xdr:rowOff>
    </xdr:from>
    <xdr:to>
      <xdr:col>24</xdr:col>
      <xdr:colOff>63500</xdr:colOff>
      <xdr:row>83</xdr:row>
      <xdr:rowOff>89536</xdr:rowOff>
    </xdr:to>
    <xdr:cxnSp macro="">
      <xdr:nvCxnSpPr>
        <xdr:cNvPr id="304" name="直線コネクタ 303"/>
        <xdr:cNvCxnSpPr/>
      </xdr:nvCxnSpPr>
      <xdr:spPr>
        <a:xfrm>
          <a:off x="3355340" y="13975081"/>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158750</xdr:rowOff>
    </xdr:from>
    <xdr:to>
      <xdr:col>15</xdr:col>
      <xdr:colOff>101600</xdr:colOff>
      <xdr:row>83</xdr:row>
      <xdr:rowOff>88900</xdr:rowOff>
    </xdr:to>
    <xdr:sp macro="" textlink="">
      <xdr:nvSpPr>
        <xdr:cNvPr id="305" name="楕円 304"/>
        <xdr:cNvSpPr/>
      </xdr:nvSpPr>
      <xdr:spPr>
        <a:xfrm>
          <a:off x="2514600" y="1390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38100</xdr:rowOff>
    </xdr:from>
    <xdr:to>
      <xdr:col>19</xdr:col>
      <xdr:colOff>177800</xdr:colOff>
      <xdr:row>83</xdr:row>
      <xdr:rowOff>60961</xdr:rowOff>
    </xdr:to>
    <xdr:cxnSp macro="">
      <xdr:nvCxnSpPr>
        <xdr:cNvPr id="306" name="直線コネクタ 305"/>
        <xdr:cNvCxnSpPr/>
      </xdr:nvCxnSpPr>
      <xdr:spPr>
        <a:xfrm>
          <a:off x="2565400" y="13952220"/>
          <a:ext cx="78994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135889</xdr:rowOff>
    </xdr:from>
    <xdr:to>
      <xdr:col>10</xdr:col>
      <xdr:colOff>165100</xdr:colOff>
      <xdr:row>83</xdr:row>
      <xdr:rowOff>66039</xdr:rowOff>
    </xdr:to>
    <xdr:sp macro="" textlink="">
      <xdr:nvSpPr>
        <xdr:cNvPr id="307" name="楕円 306"/>
        <xdr:cNvSpPr/>
      </xdr:nvSpPr>
      <xdr:spPr>
        <a:xfrm>
          <a:off x="1739900" y="138823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15239</xdr:rowOff>
    </xdr:from>
    <xdr:to>
      <xdr:col>15</xdr:col>
      <xdr:colOff>50800</xdr:colOff>
      <xdr:row>83</xdr:row>
      <xdr:rowOff>38100</xdr:rowOff>
    </xdr:to>
    <xdr:cxnSp macro="">
      <xdr:nvCxnSpPr>
        <xdr:cNvPr id="308" name="直線コネクタ 307"/>
        <xdr:cNvCxnSpPr/>
      </xdr:nvCxnSpPr>
      <xdr:spPr>
        <a:xfrm>
          <a:off x="1790700" y="13929359"/>
          <a:ext cx="7747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109220</xdr:rowOff>
    </xdr:from>
    <xdr:to>
      <xdr:col>6</xdr:col>
      <xdr:colOff>38100</xdr:colOff>
      <xdr:row>83</xdr:row>
      <xdr:rowOff>39370</xdr:rowOff>
    </xdr:to>
    <xdr:sp macro="" textlink="">
      <xdr:nvSpPr>
        <xdr:cNvPr id="309" name="楕円 308"/>
        <xdr:cNvSpPr/>
      </xdr:nvSpPr>
      <xdr:spPr>
        <a:xfrm>
          <a:off x="965200" y="138557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160020</xdr:rowOff>
    </xdr:from>
    <xdr:to>
      <xdr:col>10</xdr:col>
      <xdr:colOff>114300</xdr:colOff>
      <xdr:row>83</xdr:row>
      <xdr:rowOff>15239</xdr:rowOff>
    </xdr:to>
    <xdr:cxnSp macro="">
      <xdr:nvCxnSpPr>
        <xdr:cNvPr id="310" name="直線コネクタ 309"/>
        <xdr:cNvCxnSpPr/>
      </xdr:nvCxnSpPr>
      <xdr:spPr>
        <a:xfrm>
          <a:off x="1008380" y="13906500"/>
          <a:ext cx="7823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80663</xdr:rowOff>
    </xdr:from>
    <xdr:ext cx="405111" cy="259045"/>
    <xdr:sp macro="" textlink="">
      <xdr:nvSpPr>
        <xdr:cNvPr id="311" name="n_1aveValue【公営住宅】&#10;有形固定資産減価償却率"/>
        <xdr:cNvSpPr txBox="1"/>
      </xdr:nvSpPr>
      <xdr:spPr>
        <a:xfrm>
          <a:off x="3170564" y="13659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312" name="n_2aveValue【公営住宅】&#10;有形固定資産減価償却率"/>
        <xdr:cNvSpPr txBox="1"/>
      </xdr:nvSpPr>
      <xdr:spPr>
        <a:xfrm>
          <a:off x="2385704" y="1364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3" name="n_3aveValue【公営住宅】&#10;有形固定資産減価償却率"/>
        <xdr:cNvSpPr txBox="1"/>
      </xdr:nvSpPr>
      <xdr:spPr>
        <a:xfrm>
          <a:off x="1611004" y="1360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12082</xdr:rowOff>
    </xdr:from>
    <xdr:ext cx="405111" cy="259045"/>
    <xdr:sp macro="" textlink="">
      <xdr:nvSpPr>
        <xdr:cNvPr id="314" name="n_4aveValue【公営住宅】&#10;有形固定資産減価償却率"/>
        <xdr:cNvSpPr txBox="1"/>
      </xdr:nvSpPr>
      <xdr:spPr>
        <a:xfrm>
          <a:off x="83630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102888</xdr:rowOff>
    </xdr:from>
    <xdr:ext cx="405111" cy="259045"/>
    <xdr:sp macro="" textlink="">
      <xdr:nvSpPr>
        <xdr:cNvPr id="315" name="n_1mainValue【公営住宅】&#10;有形固定資産減価償却率"/>
        <xdr:cNvSpPr txBox="1"/>
      </xdr:nvSpPr>
      <xdr:spPr>
        <a:xfrm>
          <a:off x="3170564" y="1401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80027</xdr:rowOff>
    </xdr:from>
    <xdr:ext cx="405111" cy="259045"/>
    <xdr:sp macro="" textlink="">
      <xdr:nvSpPr>
        <xdr:cNvPr id="316" name="n_2mainValue【公営住宅】&#10;有形固定資産減価償却率"/>
        <xdr:cNvSpPr txBox="1"/>
      </xdr:nvSpPr>
      <xdr:spPr>
        <a:xfrm>
          <a:off x="238570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7" name="n_3mainValue【公営住宅】&#10;有形固定資産減価償却率"/>
        <xdr:cNvSpPr txBox="1"/>
      </xdr:nvSpPr>
      <xdr:spPr>
        <a:xfrm>
          <a:off x="1611004" y="13971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30497</xdr:rowOff>
    </xdr:from>
    <xdr:ext cx="405111" cy="259045"/>
    <xdr:sp macro="" textlink="">
      <xdr:nvSpPr>
        <xdr:cNvPr id="318" name="n_4mainValue【公営住宅】&#10;有形固定資産減価償却率"/>
        <xdr:cNvSpPr txBox="1"/>
      </xdr:nvSpPr>
      <xdr:spPr>
        <a:xfrm>
          <a:off x="836304" y="1394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9" name="直線コネクタ 328"/>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0" name="テキスト ボックス 329"/>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1" name="直線コネクタ 330"/>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2" name="テキスト ボックス 331"/>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3" name="直線コネクタ 332"/>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4" name="テキスト ボックス 333"/>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38" name="直線コネクタ 337"/>
        <xdr:cNvCxnSpPr/>
      </xdr:nvCxnSpPr>
      <xdr:spPr>
        <a:xfrm flipV="1">
          <a:off x="9219565" y="13119164"/>
          <a:ext cx="0" cy="12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39" name="【公営住宅】&#10;一人当たり面積最小値テキスト"/>
        <xdr:cNvSpPr txBox="1"/>
      </xdr:nvSpPr>
      <xdr:spPr>
        <a:xfrm>
          <a:off x="9258300"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0" name="直線コネクタ 339"/>
        <xdr:cNvCxnSpPr/>
      </xdr:nvCxnSpPr>
      <xdr:spPr>
        <a:xfrm>
          <a:off x="9154160" y="1433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41" name="【公営住宅】&#10;一人当たり面積最大値テキスト"/>
        <xdr:cNvSpPr txBox="1"/>
      </xdr:nvSpPr>
      <xdr:spPr>
        <a:xfrm>
          <a:off x="9258300" y="129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42" name="直線コネクタ 341"/>
        <xdr:cNvCxnSpPr/>
      </xdr:nvCxnSpPr>
      <xdr:spPr>
        <a:xfrm>
          <a:off x="9154160" y="131191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74883</xdr:rowOff>
    </xdr:from>
    <xdr:ext cx="469744" cy="259045"/>
    <xdr:sp macro="" textlink="">
      <xdr:nvSpPr>
        <xdr:cNvPr id="343" name="【公営住宅】&#10;一人当たり面積平均値テキスト"/>
        <xdr:cNvSpPr txBox="1"/>
      </xdr:nvSpPr>
      <xdr:spPr>
        <a:xfrm>
          <a:off x="9258300" y="139890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44" name="フローチャート: 判断 343"/>
        <xdr:cNvSpPr/>
      </xdr:nvSpPr>
      <xdr:spPr>
        <a:xfrm>
          <a:off x="9192260" y="140105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45" name="フローチャート: 判断 344"/>
        <xdr:cNvSpPr/>
      </xdr:nvSpPr>
      <xdr:spPr>
        <a:xfrm>
          <a:off x="8445500" y="139991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46" name="フローチャート: 判断 345"/>
        <xdr:cNvSpPr/>
      </xdr:nvSpPr>
      <xdr:spPr>
        <a:xfrm>
          <a:off x="7670800" y="139848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47" name="フローチャート: 判断 346"/>
        <xdr:cNvSpPr/>
      </xdr:nvSpPr>
      <xdr:spPr>
        <a:xfrm>
          <a:off x="6873240" y="139980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348" name="フローチャート: 判断 347"/>
        <xdr:cNvSpPr/>
      </xdr:nvSpPr>
      <xdr:spPr>
        <a:xfrm>
          <a:off x="6098540" y="13988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122174</xdr:rowOff>
    </xdr:from>
    <xdr:to>
      <xdr:col>55</xdr:col>
      <xdr:colOff>50800</xdr:colOff>
      <xdr:row>83</xdr:row>
      <xdr:rowOff>52324</xdr:rowOff>
    </xdr:to>
    <xdr:sp macro="" textlink="">
      <xdr:nvSpPr>
        <xdr:cNvPr id="354" name="楕円 353"/>
        <xdr:cNvSpPr/>
      </xdr:nvSpPr>
      <xdr:spPr>
        <a:xfrm>
          <a:off x="9192260" y="138686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145051</xdr:rowOff>
    </xdr:from>
    <xdr:ext cx="469744" cy="259045"/>
    <xdr:sp macro="" textlink="">
      <xdr:nvSpPr>
        <xdr:cNvPr id="355" name="【公営住宅】&#10;一人当たり面積該当値テキスト"/>
        <xdr:cNvSpPr txBox="1"/>
      </xdr:nvSpPr>
      <xdr:spPr>
        <a:xfrm>
          <a:off x="9258300" y="1372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118174</xdr:rowOff>
    </xdr:from>
    <xdr:to>
      <xdr:col>50</xdr:col>
      <xdr:colOff>165100</xdr:colOff>
      <xdr:row>83</xdr:row>
      <xdr:rowOff>48324</xdr:rowOff>
    </xdr:to>
    <xdr:sp macro="" textlink="">
      <xdr:nvSpPr>
        <xdr:cNvPr id="356" name="楕円 355"/>
        <xdr:cNvSpPr/>
      </xdr:nvSpPr>
      <xdr:spPr>
        <a:xfrm>
          <a:off x="8445500" y="138646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168974</xdr:rowOff>
    </xdr:from>
    <xdr:to>
      <xdr:col>55</xdr:col>
      <xdr:colOff>0</xdr:colOff>
      <xdr:row>83</xdr:row>
      <xdr:rowOff>1524</xdr:rowOff>
    </xdr:to>
    <xdr:cxnSp macro="">
      <xdr:nvCxnSpPr>
        <xdr:cNvPr id="357" name="直線コネクタ 356"/>
        <xdr:cNvCxnSpPr/>
      </xdr:nvCxnSpPr>
      <xdr:spPr>
        <a:xfrm>
          <a:off x="8496300" y="13915454"/>
          <a:ext cx="7239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117602</xdr:rowOff>
    </xdr:from>
    <xdr:to>
      <xdr:col>46</xdr:col>
      <xdr:colOff>38100</xdr:colOff>
      <xdr:row>83</xdr:row>
      <xdr:rowOff>47752</xdr:rowOff>
    </xdr:to>
    <xdr:sp macro="" textlink="">
      <xdr:nvSpPr>
        <xdr:cNvPr id="358" name="楕円 357"/>
        <xdr:cNvSpPr/>
      </xdr:nvSpPr>
      <xdr:spPr>
        <a:xfrm>
          <a:off x="7670800" y="138640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168402</xdr:rowOff>
    </xdr:from>
    <xdr:to>
      <xdr:col>50</xdr:col>
      <xdr:colOff>114300</xdr:colOff>
      <xdr:row>82</xdr:row>
      <xdr:rowOff>168974</xdr:rowOff>
    </xdr:to>
    <xdr:cxnSp macro="">
      <xdr:nvCxnSpPr>
        <xdr:cNvPr id="359" name="直線コネクタ 358"/>
        <xdr:cNvCxnSpPr/>
      </xdr:nvCxnSpPr>
      <xdr:spPr>
        <a:xfrm>
          <a:off x="7713980" y="13914882"/>
          <a:ext cx="78232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114173</xdr:rowOff>
    </xdr:from>
    <xdr:to>
      <xdr:col>41</xdr:col>
      <xdr:colOff>101600</xdr:colOff>
      <xdr:row>83</xdr:row>
      <xdr:rowOff>44323</xdr:rowOff>
    </xdr:to>
    <xdr:sp macro="" textlink="">
      <xdr:nvSpPr>
        <xdr:cNvPr id="360" name="楕円 359"/>
        <xdr:cNvSpPr/>
      </xdr:nvSpPr>
      <xdr:spPr>
        <a:xfrm>
          <a:off x="6873240" y="138606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164973</xdr:rowOff>
    </xdr:from>
    <xdr:to>
      <xdr:col>45</xdr:col>
      <xdr:colOff>177800</xdr:colOff>
      <xdr:row>82</xdr:row>
      <xdr:rowOff>168402</xdr:rowOff>
    </xdr:to>
    <xdr:cxnSp macro="">
      <xdr:nvCxnSpPr>
        <xdr:cNvPr id="361" name="直線コネクタ 360"/>
        <xdr:cNvCxnSpPr/>
      </xdr:nvCxnSpPr>
      <xdr:spPr>
        <a:xfrm>
          <a:off x="6924040" y="13911453"/>
          <a:ext cx="78994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106744</xdr:rowOff>
    </xdr:from>
    <xdr:to>
      <xdr:col>36</xdr:col>
      <xdr:colOff>165100</xdr:colOff>
      <xdr:row>83</xdr:row>
      <xdr:rowOff>36894</xdr:rowOff>
    </xdr:to>
    <xdr:sp macro="" textlink="">
      <xdr:nvSpPr>
        <xdr:cNvPr id="362" name="楕円 361"/>
        <xdr:cNvSpPr/>
      </xdr:nvSpPr>
      <xdr:spPr>
        <a:xfrm>
          <a:off x="6098540" y="138532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157544</xdr:rowOff>
    </xdr:from>
    <xdr:to>
      <xdr:col>41</xdr:col>
      <xdr:colOff>50800</xdr:colOff>
      <xdr:row>82</xdr:row>
      <xdr:rowOff>164973</xdr:rowOff>
    </xdr:to>
    <xdr:cxnSp macro="">
      <xdr:nvCxnSpPr>
        <xdr:cNvPr id="363" name="直線コネクタ 362"/>
        <xdr:cNvCxnSpPr/>
      </xdr:nvCxnSpPr>
      <xdr:spPr>
        <a:xfrm>
          <a:off x="6149340" y="13904024"/>
          <a:ext cx="7747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6303</xdr:rowOff>
    </xdr:from>
    <xdr:ext cx="469744" cy="259045"/>
    <xdr:sp macro="" textlink="">
      <xdr:nvSpPr>
        <xdr:cNvPr id="364" name="n_1aveValue【公営住宅】&#10;一人当たり面積"/>
        <xdr:cNvSpPr txBox="1"/>
      </xdr:nvSpPr>
      <xdr:spPr>
        <a:xfrm>
          <a:off x="8271587" y="1408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163465</xdr:rowOff>
    </xdr:from>
    <xdr:ext cx="469744" cy="259045"/>
    <xdr:sp macro="" textlink="">
      <xdr:nvSpPr>
        <xdr:cNvPr id="365" name="n_2aveValue【公営住宅】&#10;一人当たり面積"/>
        <xdr:cNvSpPr txBox="1"/>
      </xdr:nvSpPr>
      <xdr:spPr>
        <a:xfrm>
          <a:off x="7509587" y="1407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5160</xdr:rowOff>
    </xdr:from>
    <xdr:ext cx="469744" cy="259045"/>
    <xdr:sp macro="" textlink="">
      <xdr:nvSpPr>
        <xdr:cNvPr id="366" name="n_3aveValue【公営住宅】&#10;一人当たり面積"/>
        <xdr:cNvSpPr txBox="1"/>
      </xdr:nvSpPr>
      <xdr:spPr>
        <a:xfrm>
          <a:off x="6712027" y="1408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167467</xdr:rowOff>
    </xdr:from>
    <xdr:ext cx="469744" cy="259045"/>
    <xdr:sp macro="" textlink="">
      <xdr:nvSpPr>
        <xdr:cNvPr id="367" name="n_4aveValue【公営住宅】&#10;一人当たり面積"/>
        <xdr:cNvSpPr txBox="1"/>
      </xdr:nvSpPr>
      <xdr:spPr>
        <a:xfrm>
          <a:off x="5937327" y="140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64851</xdr:rowOff>
    </xdr:from>
    <xdr:ext cx="469744" cy="259045"/>
    <xdr:sp macro="" textlink="">
      <xdr:nvSpPr>
        <xdr:cNvPr id="368" name="n_1mainValue【公営住宅】&#10;一人当たり面積"/>
        <xdr:cNvSpPr txBox="1"/>
      </xdr:nvSpPr>
      <xdr:spPr>
        <a:xfrm>
          <a:off x="8271587" y="1364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64279</xdr:rowOff>
    </xdr:from>
    <xdr:ext cx="469744" cy="259045"/>
    <xdr:sp macro="" textlink="">
      <xdr:nvSpPr>
        <xdr:cNvPr id="369" name="n_2mainValue【公営住宅】&#10;一人当たり面積"/>
        <xdr:cNvSpPr txBox="1"/>
      </xdr:nvSpPr>
      <xdr:spPr>
        <a:xfrm>
          <a:off x="7509587" y="1364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60850</xdr:rowOff>
    </xdr:from>
    <xdr:ext cx="469744" cy="259045"/>
    <xdr:sp macro="" textlink="">
      <xdr:nvSpPr>
        <xdr:cNvPr id="370" name="n_3mainValue【公営住宅】&#10;一人当たり面積"/>
        <xdr:cNvSpPr txBox="1"/>
      </xdr:nvSpPr>
      <xdr:spPr>
        <a:xfrm>
          <a:off x="6712027" y="1363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53421</xdr:rowOff>
    </xdr:from>
    <xdr:ext cx="469744" cy="259045"/>
    <xdr:sp macro="" textlink="">
      <xdr:nvSpPr>
        <xdr:cNvPr id="371" name="n_4mainValue【公営住宅】&#10;一人当たり面積"/>
        <xdr:cNvSpPr txBox="1"/>
      </xdr:nvSpPr>
      <xdr:spPr>
        <a:xfrm>
          <a:off x="5937327" y="13632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412" name="直線コネクタ 411"/>
        <xdr:cNvCxnSpPr/>
      </xdr:nvCxnSpPr>
      <xdr:spPr>
        <a:xfrm flipV="1">
          <a:off x="14375764" y="5695950"/>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413" name="【認定こども園・幼稚園・保育所】&#10;有形固定資産減価償却率最小値テキスト"/>
        <xdr:cNvSpPr txBox="1"/>
      </xdr:nvSpPr>
      <xdr:spPr>
        <a:xfrm>
          <a:off x="14414500" y="698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414" name="直線コネクタ 413"/>
        <xdr:cNvCxnSpPr/>
      </xdr:nvCxnSpPr>
      <xdr:spPr>
        <a:xfrm>
          <a:off x="14287500" y="69856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415" name="【認定こども園・幼稚園・保育所】&#10;有形固定資産減価償却率最大値テキスト"/>
        <xdr:cNvSpPr txBox="1"/>
      </xdr:nvSpPr>
      <xdr:spPr>
        <a:xfrm>
          <a:off x="144145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416" name="直線コネクタ 415"/>
        <xdr:cNvCxnSpPr/>
      </xdr:nvCxnSpPr>
      <xdr:spPr>
        <a:xfrm>
          <a:off x="14287500" y="5695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13987</xdr:rowOff>
    </xdr:from>
    <xdr:ext cx="405111" cy="259045"/>
    <xdr:sp macro="" textlink="">
      <xdr:nvSpPr>
        <xdr:cNvPr id="417" name="【認定こども園・幼稚園・保育所】&#10;有形固定資産減価償却率平均値テキスト"/>
        <xdr:cNvSpPr txBox="1"/>
      </xdr:nvSpPr>
      <xdr:spPr>
        <a:xfrm>
          <a:off x="14414500" y="604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418" name="フローチャート: 判断 417"/>
        <xdr:cNvSpPr/>
      </xdr:nvSpPr>
      <xdr:spPr>
        <a:xfrm>
          <a:off x="14325600" y="61976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419" name="フローチャート: 判断 418"/>
        <xdr:cNvSpPr/>
      </xdr:nvSpPr>
      <xdr:spPr>
        <a:xfrm>
          <a:off x="1357884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420" name="フローチャート: 判断 419"/>
        <xdr:cNvSpPr/>
      </xdr:nvSpPr>
      <xdr:spPr>
        <a:xfrm>
          <a:off x="12804140" y="6184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421" name="フローチャート: 判断 420"/>
        <xdr:cNvSpPr/>
      </xdr:nvSpPr>
      <xdr:spPr>
        <a:xfrm>
          <a:off x="12029440" y="6203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22" name="フローチャート: 判断 421"/>
        <xdr:cNvSpPr/>
      </xdr:nvSpPr>
      <xdr:spPr>
        <a:xfrm>
          <a:off x="11231880" y="6191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122555</xdr:rowOff>
    </xdr:from>
    <xdr:to>
      <xdr:col>85</xdr:col>
      <xdr:colOff>177800</xdr:colOff>
      <xdr:row>41</xdr:row>
      <xdr:rowOff>52705</xdr:rowOff>
    </xdr:to>
    <xdr:sp macro="" textlink="">
      <xdr:nvSpPr>
        <xdr:cNvPr id="428" name="楕円 427"/>
        <xdr:cNvSpPr/>
      </xdr:nvSpPr>
      <xdr:spPr>
        <a:xfrm>
          <a:off x="14325600" y="682815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37482</xdr:rowOff>
    </xdr:from>
    <xdr:ext cx="405111" cy="259045"/>
    <xdr:sp macro="" textlink="">
      <xdr:nvSpPr>
        <xdr:cNvPr id="429" name="【認定こども園・幼稚園・保育所】&#10;有形固定資産減価償却率該当値テキスト"/>
        <xdr:cNvSpPr txBox="1"/>
      </xdr:nvSpPr>
      <xdr:spPr>
        <a:xfrm>
          <a:off x="14414500" y="674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107315</xdr:rowOff>
    </xdr:from>
    <xdr:to>
      <xdr:col>81</xdr:col>
      <xdr:colOff>101600</xdr:colOff>
      <xdr:row>41</xdr:row>
      <xdr:rowOff>37465</xdr:rowOff>
    </xdr:to>
    <xdr:sp macro="" textlink="">
      <xdr:nvSpPr>
        <xdr:cNvPr id="430" name="楕円 429"/>
        <xdr:cNvSpPr/>
      </xdr:nvSpPr>
      <xdr:spPr>
        <a:xfrm>
          <a:off x="13578840" y="6812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158115</xdr:rowOff>
    </xdr:from>
    <xdr:to>
      <xdr:col>85</xdr:col>
      <xdr:colOff>127000</xdr:colOff>
      <xdr:row>41</xdr:row>
      <xdr:rowOff>1905</xdr:rowOff>
    </xdr:to>
    <xdr:cxnSp macro="">
      <xdr:nvCxnSpPr>
        <xdr:cNvPr id="431" name="直線コネクタ 430"/>
        <xdr:cNvCxnSpPr/>
      </xdr:nvCxnSpPr>
      <xdr:spPr>
        <a:xfrm>
          <a:off x="13629640" y="6863715"/>
          <a:ext cx="7467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92075</xdr:rowOff>
    </xdr:from>
    <xdr:to>
      <xdr:col>76</xdr:col>
      <xdr:colOff>165100</xdr:colOff>
      <xdr:row>41</xdr:row>
      <xdr:rowOff>22225</xdr:rowOff>
    </xdr:to>
    <xdr:sp macro="" textlink="">
      <xdr:nvSpPr>
        <xdr:cNvPr id="432" name="楕円 431"/>
        <xdr:cNvSpPr/>
      </xdr:nvSpPr>
      <xdr:spPr>
        <a:xfrm>
          <a:off x="12804140" y="6797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142875</xdr:rowOff>
    </xdr:from>
    <xdr:to>
      <xdr:col>81</xdr:col>
      <xdr:colOff>50800</xdr:colOff>
      <xdr:row>40</xdr:row>
      <xdr:rowOff>158115</xdr:rowOff>
    </xdr:to>
    <xdr:cxnSp macro="">
      <xdr:nvCxnSpPr>
        <xdr:cNvPr id="433" name="直線コネクタ 432"/>
        <xdr:cNvCxnSpPr/>
      </xdr:nvCxnSpPr>
      <xdr:spPr>
        <a:xfrm>
          <a:off x="12854940" y="6848475"/>
          <a:ext cx="7747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101600</xdr:rowOff>
    </xdr:from>
    <xdr:to>
      <xdr:col>72</xdr:col>
      <xdr:colOff>38100</xdr:colOff>
      <xdr:row>41</xdr:row>
      <xdr:rowOff>31750</xdr:rowOff>
    </xdr:to>
    <xdr:sp macro="" textlink="">
      <xdr:nvSpPr>
        <xdr:cNvPr id="434" name="楕円 433"/>
        <xdr:cNvSpPr/>
      </xdr:nvSpPr>
      <xdr:spPr>
        <a:xfrm>
          <a:off x="12029440" y="68072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142875</xdr:rowOff>
    </xdr:from>
    <xdr:to>
      <xdr:col>76</xdr:col>
      <xdr:colOff>114300</xdr:colOff>
      <xdr:row>40</xdr:row>
      <xdr:rowOff>152400</xdr:rowOff>
    </xdr:to>
    <xdr:cxnSp macro="">
      <xdr:nvCxnSpPr>
        <xdr:cNvPr id="435" name="直線コネクタ 434"/>
        <xdr:cNvCxnSpPr/>
      </xdr:nvCxnSpPr>
      <xdr:spPr>
        <a:xfrm flipV="1">
          <a:off x="12072620" y="6848475"/>
          <a:ext cx="7823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84455</xdr:rowOff>
    </xdr:from>
    <xdr:to>
      <xdr:col>67</xdr:col>
      <xdr:colOff>101600</xdr:colOff>
      <xdr:row>41</xdr:row>
      <xdr:rowOff>14605</xdr:rowOff>
    </xdr:to>
    <xdr:sp macro="" textlink="">
      <xdr:nvSpPr>
        <xdr:cNvPr id="436" name="楕円 435"/>
        <xdr:cNvSpPr/>
      </xdr:nvSpPr>
      <xdr:spPr>
        <a:xfrm>
          <a:off x="11231880" y="6790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135255</xdr:rowOff>
    </xdr:from>
    <xdr:to>
      <xdr:col>71</xdr:col>
      <xdr:colOff>177800</xdr:colOff>
      <xdr:row>40</xdr:row>
      <xdr:rowOff>152400</xdr:rowOff>
    </xdr:to>
    <xdr:cxnSp macro="">
      <xdr:nvCxnSpPr>
        <xdr:cNvPr id="437" name="直線コネクタ 436"/>
        <xdr:cNvCxnSpPr/>
      </xdr:nvCxnSpPr>
      <xdr:spPr>
        <a:xfrm>
          <a:off x="11282680" y="6840855"/>
          <a:ext cx="78994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118762</xdr:rowOff>
    </xdr:from>
    <xdr:ext cx="405111" cy="259045"/>
    <xdr:sp macro="" textlink="">
      <xdr:nvSpPr>
        <xdr:cNvPr id="438" name="n_1aveValue【認定こども園・幼稚園・保育所】&#10;有形固定資産減価償却率"/>
        <xdr:cNvSpPr txBox="1"/>
      </xdr:nvSpPr>
      <xdr:spPr>
        <a:xfrm>
          <a:off x="134372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95902</xdr:rowOff>
    </xdr:from>
    <xdr:ext cx="405111" cy="259045"/>
    <xdr:sp macro="" textlink="">
      <xdr:nvSpPr>
        <xdr:cNvPr id="439" name="n_2aveValue【認定こども園・幼稚園・保育所】&#10;有形固定資産減価償却率"/>
        <xdr:cNvSpPr txBox="1"/>
      </xdr:nvSpPr>
      <xdr:spPr>
        <a:xfrm>
          <a:off x="1267524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114952</xdr:rowOff>
    </xdr:from>
    <xdr:ext cx="405111" cy="259045"/>
    <xdr:sp macro="" textlink="">
      <xdr:nvSpPr>
        <xdr:cNvPr id="440" name="n_3aveValue【認定こども園・幼稚園・保育所】&#10;有形固定資産減価償却率"/>
        <xdr:cNvSpPr txBox="1"/>
      </xdr:nvSpPr>
      <xdr:spPr>
        <a:xfrm>
          <a:off x="119005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441" name="n_4aveValue【認定こども園・幼稚園・保育所】&#10;有形固定資産減価償却率"/>
        <xdr:cNvSpPr txBox="1"/>
      </xdr:nvSpPr>
      <xdr:spPr>
        <a:xfrm>
          <a:off x="1110298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28592</xdr:rowOff>
    </xdr:from>
    <xdr:ext cx="405111" cy="259045"/>
    <xdr:sp macro="" textlink="">
      <xdr:nvSpPr>
        <xdr:cNvPr id="442" name="n_1mainValue【認定こども園・幼稚園・保育所】&#10;有形固定資産減価償却率"/>
        <xdr:cNvSpPr txBox="1"/>
      </xdr:nvSpPr>
      <xdr:spPr>
        <a:xfrm>
          <a:off x="13437244" y="690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13352</xdr:rowOff>
    </xdr:from>
    <xdr:ext cx="405111" cy="259045"/>
    <xdr:sp macro="" textlink="">
      <xdr:nvSpPr>
        <xdr:cNvPr id="443" name="n_2mainValue【認定こども園・幼稚園・保育所】&#10;有形固定資産減価償却率"/>
        <xdr:cNvSpPr txBox="1"/>
      </xdr:nvSpPr>
      <xdr:spPr>
        <a:xfrm>
          <a:off x="12675244"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22877</xdr:rowOff>
    </xdr:from>
    <xdr:ext cx="405111" cy="259045"/>
    <xdr:sp macro="" textlink="">
      <xdr:nvSpPr>
        <xdr:cNvPr id="444" name="n_3mainValue【認定こども園・幼稚園・保育所】&#10;有形固定資産減価償却率"/>
        <xdr:cNvSpPr txBox="1"/>
      </xdr:nvSpPr>
      <xdr:spPr>
        <a:xfrm>
          <a:off x="119005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5732</xdr:rowOff>
    </xdr:from>
    <xdr:ext cx="405111" cy="259045"/>
    <xdr:sp macro="" textlink="">
      <xdr:nvSpPr>
        <xdr:cNvPr id="445" name="n_4mainValue【認定こども園・幼稚園・保育所】&#10;有形固定資産減価償却率"/>
        <xdr:cNvSpPr txBox="1"/>
      </xdr:nvSpPr>
      <xdr:spPr>
        <a:xfrm>
          <a:off x="11102984" y="68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467" name="直線コネクタ 466"/>
        <xdr:cNvCxnSpPr/>
      </xdr:nvCxnSpPr>
      <xdr:spPr>
        <a:xfrm flipV="1">
          <a:off x="19509104" y="5651754"/>
          <a:ext cx="0" cy="128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68" name="【認定こども園・幼稚園・保育所】&#10;一人当たり面積最小値テキスト"/>
        <xdr:cNvSpPr txBox="1"/>
      </xdr:nvSpPr>
      <xdr:spPr>
        <a:xfrm>
          <a:off x="19547840"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69" name="直線コネクタ 468"/>
        <xdr:cNvCxnSpPr/>
      </xdr:nvCxnSpPr>
      <xdr:spPr>
        <a:xfrm>
          <a:off x="19443700" y="69402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470" name="【認定こども園・幼稚園・保育所】&#10;一人当たり面積最大値テキスト"/>
        <xdr:cNvSpPr txBox="1"/>
      </xdr:nvSpPr>
      <xdr:spPr>
        <a:xfrm>
          <a:off x="19547840" y="54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471" name="直線コネクタ 470"/>
        <xdr:cNvCxnSpPr/>
      </xdr:nvCxnSpPr>
      <xdr:spPr>
        <a:xfrm>
          <a:off x="19443700" y="56517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123715</xdr:rowOff>
    </xdr:from>
    <xdr:ext cx="469744" cy="259045"/>
    <xdr:sp macro="" textlink="">
      <xdr:nvSpPr>
        <xdr:cNvPr id="472" name="【認定こども園・幼稚園・保育所】&#10;一人当たり面積平均値テキスト"/>
        <xdr:cNvSpPr txBox="1"/>
      </xdr:nvSpPr>
      <xdr:spPr>
        <a:xfrm>
          <a:off x="19547840" y="6326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473" name="フローチャート: 判断 472"/>
        <xdr:cNvSpPr/>
      </xdr:nvSpPr>
      <xdr:spPr>
        <a:xfrm>
          <a:off x="19458940" y="64711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474" name="フローチャート: 判断 473"/>
        <xdr:cNvSpPr/>
      </xdr:nvSpPr>
      <xdr:spPr>
        <a:xfrm>
          <a:off x="18735040" y="64848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75" name="フローチャート: 判断 474"/>
        <xdr:cNvSpPr/>
      </xdr:nvSpPr>
      <xdr:spPr>
        <a:xfrm>
          <a:off x="17937480" y="6480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76" name="フローチャート: 判断 475"/>
        <xdr:cNvSpPr/>
      </xdr:nvSpPr>
      <xdr:spPr>
        <a:xfrm>
          <a:off x="17162780" y="64711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477" name="フローチャート: 判断 476"/>
        <xdr:cNvSpPr/>
      </xdr:nvSpPr>
      <xdr:spPr>
        <a:xfrm>
          <a:off x="16388080" y="64963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109982</xdr:rowOff>
    </xdr:from>
    <xdr:to>
      <xdr:col>116</xdr:col>
      <xdr:colOff>114300</xdr:colOff>
      <xdr:row>41</xdr:row>
      <xdr:rowOff>40132</xdr:rowOff>
    </xdr:to>
    <xdr:sp macro="" textlink="">
      <xdr:nvSpPr>
        <xdr:cNvPr id="483" name="楕円 482"/>
        <xdr:cNvSpPr/>
      </xdr:nvSpPr>
      <xdr:spPr>
        <a:xfrm>
          <a:off x="19458940" y="68155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24909</xdr:rowOff>
    </xdr:from>
    <xdr:ext cx="469744" cy="259045"/>
    <xdr:sp macro="" textlink="">
      <xdr:nvSpPr>
        <xdr:cNvPr id="484" name="【認定こども園・幼稚園・保育所】&#10;一人当たり面積該当値テキスト"/>
        <xdr:cNvSpPr txBox="1"/>
      </xdr:nvSpPr>
      <xdr:spPr>
        <a:xfrm>
          <a:off x="19547840" y="673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109982</xdr:rowOff>
    </xdr:from>
    <xdr:to>
      <xdr:col>112</xdr:col>
      <xdr:colOff>38100</xdr:colOff>
      <xdr:row>41</xdr:row>
      <xdr:rowOff>40132</xdr:rowOff>
    </xdr:to>
    <xdr:sp macro="" textlink="">
      <xdr:nvSpPr>
        <xdr:cNvPr id="485" name="楕円 484"/>
        <xdr:cNvSpPr/>
      </xdr:nvSpPr>
      <xdr:spPr>
        <a:xfrm>
          <a:off x="18735040" y="68155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160782</xdr:rowOff>
    </xdr:from>
    <xdr:to>
      <xdr:col>116</xdr:col>
      <xdr:colOff>63500</xdr:colOff>
      <xdr:row>40</xdr:row>
      <xdr:rowOff>160782</xdr:rowOff>
    </xdr:to>
    <xdr:cxnSp macro="">
      <xdr:nvCxnSpPr>
        <xdr:cNvPr id="486" name="直線コネクタ 485"/>
        <xdr:cNvCxnSpPr/>
      </xdr:nvCxnSpPr>
      <xdr:spPr>
        <a:xfrm>
          <a:off x="18778220" y="686638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109982</xdr:rowOff>
    </xdr:from>
    <xdr:to>
      <xdr:col>107</xdr:col>
      <xdr:colOff>101600</xdr:colOff>
      <xdr:row>41</xdr:row>
      <xdr:rowOff>40132</xdr:rowOff>
    </xdr:to>
    <xdr:sp macro="" textlink="">
      <xdr:nvSpPr>
        <xdr:cNvPr id="487" name="楕円 486"/>
        <xdr:cNvSpPr/>
      </xdr:nvSpPr>
      <xdr:spPr>
        <a:xfrm>
          <a:off x="17937480" y="68155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160782</xdr:rowOff>
    </xdr:from>
    <xdr:to>
      <xdr:col>111</xdr:col>
      <xdr:colOff>177800</xdr:colOff>
      <xdr:row>40</xdr:row>
      <xdr:rowOff>160782</xdr:rowOff>
    </xdr:to>
    <xdr:cxnSp macro="">
      <xdr:nvCxnSpPr>
        <xdr:cNvPr id="488" name="直線コネクタ 487"/>
        <xdr:cNvCxnSpPr/>
      </xdr:nvCxnSpPr>
      <xdr:spPr>
        <a:xfrm>
          <a:off x="17988280" y="686638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107696</xdr:rowOff>
    </xdr:from>
    <xdr:to>
      <xdr:col>102</xdr:col>
      <xdr:colOff>165100</xdr:colOff>
      <xdr:row>41</xdr:row>
      <xdr:rowOff>37846</xdr:rowOff>
    </xdr:to>
    <xdr:sp macro="" textlink="">
      <xdr:nvSpPr>
        <xdr:cNvPr id="489" name="楕円 488"/>
        <xdr:cNvSpPr/>
      </xdr:nvSpPr>
      <xdr:spPr>
        <a:xfrm>
          <a:off x="17162780" y="6813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158496</xdr:rowOff>
    </xdr:from>
    <xdr:to>
      <xdr:col>107</xdr:col>
      <xdr:colOff>50800</xdr:colOff>
      <xdr:row>40</xdr:row>
      <xdr:rowOff>160782</xdr:rowOff>
    </xdr:to>
    <xdr:cxnSp macro="">
      <xdr:nvCxnSpPr>
        <xdr:cNvPr id="490" name="直線コネクタ 489"/>
        <xdr:cNvCxnSpPr/>
      </xdr:nvCxnSpPr>
      <xdr:spPr>
        <a:xfrm>
          <a:off x="17213580" y="6864096"/>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107696</xdr:rowOff>
    </xdr:from>
    <xdr:to>
      <xdr:col>98</xdr:col>
      <xdr:colOff>38100</xdr:colOff>
      <xdr:row>41</xdr:row>
      <xdr:rowOff>37846</xdr:rowOff>
    </xdr:to>
    <xdr:sp macro="" textlink="">
      <xdr:nvSpPr>
        <xdr:cNvPr id="491" name="楕円 490"/>
        <xdr:cNvSpPr/>
      </xdr:nvSpPr>
      <xdr:spPr>
        <a:xfrm>
          <a:off x="16388080" y="68132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158496</xdr:rowOff>
    </xdr:from>
    <xdr:to>
      <xdr:col>102</xdr:col>
      <xdr:colOff>114300</xdr:colOff>
      <xdr:row>40</xdr:row>
      <xdr:rowOff>158496</xdr:rowOff>
    </xdr:to>
    <xdr:cxnSp macro="">
      <xdr:nvCxnSpPr>
        <xdr:cNvPr id="492" name="直線コネクタ 491"/>
        <xdr:cNvCxnSpPr/>
      </xdr:nvCxnSpPr>
      <xdr:spPr>
        <a:xfrm>
          <a:off x="16431260" y="686409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61231</xdr:rowOff>
    </xdr:from>
    <xdr:ext cx="469744" cy="259045"/>
    <xdr:sp macro="" textlink="">
      <xdr:nvSpPr>
        <xdr:cNvPr id="493" name="n_1aveValue【認定こども園・幼稚園・保育所】&#10;一人当たり面積"/>
        <xdr:cNvSpPr txBox="1"/>
      </xdr:nvSpPr>
      <xdr:spPr>
        <a:xfrm>
          <a:off x="18561127"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494" name="n_2aveValue【認定こども園・幼稚園・保育所】&#10;一人当たり面積"/>
        <xdr:cNvSpPr txBox="1"/>
      </xdr:nvSpPr>
      <xdr:spPr>
        <a:xfrm>
          <a:off x="17776267"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495" name="n_3aveValue【認定こども園・幼稚園・保育所】&#10;一人当たり面積"/>
        <xdr:cNvSpPr txBox="1"/>
      </xdr:nvSpPr>
      <xdr:spPr>
        <a:xfrm>
          <a:off x="17001567"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72661</xdr:rowOff>
    </xdr:from>
    <xdr:ext cx="469744" cy="259045"/>
    <xdr:sp macro="" textlink="">
      <xdr:nvSpPr>
        <xdr:cNvPr id="496" name="n_4aveValue【認定こども園・幼稚園・保育所】&#10;一人当たり面積"/>
        <xdr:cNvSpPr txBox="1"/>
      </xdr:nvSpPr>
      <xdr:spPr>
        <a:xfrm>
          <a:off x="16226867"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31259</xdr:rowOff>
    </xdr:from>
    <xdr:ext cx="469744" cy="259045"/>
    <xdr:sp macro="" textlink="">
      <xdr:nvSpPr>
        <xdr:cNvPr id="497" name="n_1mainValue【認定こども園・幼稚園・保育所】&#10;一人当たり面積"/>
        <xdr:cNvSpPr txBox="1"/>
      </xdr:nvSpPr>
      <xdr:spPr>
        <a:xfrm>
          <a:off x="18561127" y="690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31259</xdr:rowOff>
    </xdr:from>
    <xdr:ext cx="469744" cy="259045"/>
    <xdr:sp macro="" textlink="">
      <xdr:nvSpPr>
        <xdr:cNvPr id="498" name="n_2mainValue【認定こども園・幼稚園・保育所】&#10;一人当たり面積"/>
        <xdr:cNvSpPr txBox="1"/>
      </xdr:nvSpPr>
      <xdr:spPr>
        <a:xfrm>
          <a:off x="17776267" y="690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28973</xdr:rowOff>
    </xdr:from>
    <xdr:ext cx="469744" cy="259045"/>
    <xdr:sp macro="" textlink="">
      <xdr:nvSpPr>
        <xdr:cNvPr id="499" name="n_3mainValue【認定こども園・幼稚園・保育所】&#10;一人当たり面積"/>
        <xdr:cNvSpPr txBox="1"/>
      </xdr:nvSpPr>
      <xdr:spPr>
        <a:xfrm>
          <a:off x="17001567" y="69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28973</xdr:rowOff>
    </xdr:from>
    <xdr:ext cx="469744" cy="259045"/>
    <xdr:sp macro="" textlink="">
      <xdr:nvSpPr>
        <xdr:cNvPr id="500" name="n_4mainValue【認定こども園・幼稚園・保育所】&#10;一人当たり面積"/>
        <xdr:cNvSpPr txBox="1"/>
      </xdr:nvSpPr>
      <xdr:spPr>
        <a:xfrm>
          <a:off x="16226867" y="69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3" name="テキスト ボックス 512"/>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3" name="テキスト ボックス 522"/>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527" name="直線コネクタ 526"/>
        <xdr:cNvCxnSpPr/>
      </xdr:nvCxnSpPr>
      <xdr:spPr>
        <a:xfrm flipV="1">
          <a:off x="14375764" y="9427028"/>
          <a:ext cx="0" cy="1419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528" name="【学校施設】&#10;有形固定資産減価償却率最小値テキスト"/>
        <xdr:cNvSpPr txBox="1"/>
      </xdr:nvSpPr>
      <xdr:spPr>
        <a:xfrm>
          <a:off x="14414500" y="1085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529" name="直線コネクタ 528"/>
        <xdr:cNvCxnSpPr/>
      </xdr:nvCxnSpPr>
      <xdr:spPr>
        <a:xfrm>
          <a:off x="14287500" y="108465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530" name="【学校施設】&#10;有形固定資産減価償却率最大値テキスト"/>
        <xdr:cNvSpPr txBox="1"/>
      </xdr:nvSpPr>
      <xdr:spPr>
        <a:xfrm>
          <a:off x="14414500" y="920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531" name="直線コネクタ 530"/>
        <xdr:cNvCxnSpPr/>
      </xdr:nvCxnSpPr>
      <xdr:spPr>
        <a:xfrm>
          <a:off x="14287500" y="94270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532" name="【学校施設】&#10;有形固定資産減価償却率平均値テキスト"/>
        <xdr:cNvSpPr txBox="1"/>
      </xdr:nvSpPr>
      <xdr:spPr>
        <a:xfrm>
          <a:off x="14414500" y="99833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33" name="フローチャート: 判断 532"/>
        <xdr:cNvSpPr/>
      </xdr:nvSpPr>
      <xdr:spPr>
        <a:xfrm>
          <a:off x="14325600" y="100048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4" name="フローチャート: 判断 533"/>
        <xdr:cNvSpPr/>
      </xdr:nvSpPr>
      <xdr:spPr>
        <a:xfrm>
          <a:off x="13578840" y="99950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35" name="フローチャート: 判断 534"/>
        <xdr:cNvSpPr/>
      </xdr:nvSpPr>
      <xdr:spPr>
        <a:xfrm>
          <a:off x="12804140" y="995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536" name="フローチャート: 判断 535"/>
        <xdr:cNvSpPr/>
      </xdr:nvSpPr>
      <xdr:spPr>
        <a:xfrm>
          <a:off x="12029440" y="99069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537" name="フローチャート: 判断 536"/>
        <xdr:cNvSpPr/>
      </xdr:nvSpPr>
      <xdr:spPr>
        <a:xfrm>
          <a:off x="11231880" y="98617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96157</xdr:rowOff>
    </xdr:from>
    <xdr:to>
      <xdr:col>85</xdr:col>
      <xdr:colOff>177800</xdr:colOff>
      <xdr:row>59</xdr:row>
      <xdr:rowOff>26307</xdr:rowOff>
    </xdr:to>
    <xdr:sp macro="" textlink="">
      <xdr:nvSpPr>
        <xdr:cNvPr id="543" name="楕円 542"/>
        <xdr:cNvSpPr/>
      </xdr:nvSpPr>
      <xdr:spPr>
        <a:xfrm>
          <a:off x="14325600" y="981927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119034</xdr:rowOff>
    </xdr:from>
    <xdr:ext cx="405111" cy="259045"/>
    <xdr:sp macro="" textlink="">
      <xdr:nvSpPr>
        <xdr:cNvPr id="544" name="【学校施設】&#10;有形固定資産減価償却率該当値テキスト"/>
        <xdr:cNvSpPr txBox="1"/>
      </xdr:nvSpPr>
      <xdr:spPr>
        <a:xfrm>
          <a:off x="14414500" y="967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37374</xdr:rowOff>
    </xdr:from>
    <xdr:to>
      <xdr:col>81</xdr:col>
      <xdr:colOff>101600</xdr:colOff>
      <xdr:row>58</xdr:row>
      <xdr:rowOff>138974</xdr:rowOff>
    </xdr:to>
    <xdr:sp macro="" textlink="">
      <xdr:nvSpPr>
        <xdr:cNvPr id="545" name="楕円 544"/>
        <xdr:cNvSpPr/>
      </xdr:nvSpPr>
      <xdr:spPr>
        <a:xfrm>
          <a:off x="13578840" y="976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88174</xdr:rowOff>
    </xdr:from>
    <xdr:to>
      <xdr:col>85</xdr:col>
      <xdr:colOff>127000</xdr:colOff>
      <xdr:row>58</xdr:row>
      <xdr:rowOff>146957</xdr:rowOff>
    </xdr:to>
    <xdr:cxnSp macro="">
      <xdr:nvCxnSpPr>
        <xdr:cNvPr id="546" name="直線コネクタ 545"/>
        <xdr:cNvCxnSpPr/>
      </xdr:nvCxnSpPr>
      <xdr:spPr>
        <a:xfrm>
          <a:off x="13629640" y="9811294"/>
          <a:ext cx="74676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27577</xdr:rowOff>
    </xdr:from>
    <xdr:to>
      <xdr:col>76</xdr:col>
      <xdr:colOff>165100</xdr:colOff>
      <xdr:row>58</xdr:row>
      <xdr:rowOff>129177</xdr:rowOff>
    </xdr:to>
    <xdr:sp macro="" textlink="">
      <xdr:nvSpPr>
        <xdr:cNvPr id="547" name="楕円 546"/>
        <xdr:cNvSpPr/>
      </xdr:nvSpPr>
      <xdr:spPr>
        <a:xfrm>
          <a:off x="12804140" y="975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78377</xdr:rowOff>
    </xdr:from>
    <xdr:to>
      <xdr:col>81</xdr:col>
      <xdr:colOff>50800</xdr:colOff>
      <xdr:row>58</xdr:row>
      <xdr:rowOff>88174</xdr:rowOff>
    </xdr:to>
    <xdr:cxnSp macro="">
      <xdr:nvCxnSpPr>
        <xdr:cNvPr id="548" name="直線コネクタ 547"/>
        <xdr:cNvCxnSpPr/>
      </xdr:nvCxnSpPr>
      <xdr:spPr>
        <a:xfrm>
          <a:off x="12854940" y="9801497"/>
          <a:ext cx="7747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70031</xdr:rowOff>
    </xdr:from>
    <xdr:to>
      <xdr:col>72</xdr:col>
      <xdr:colOff>38100</xdr:colOff>
      <xdr:row>59</xdr:row>
      <xdr:rowOff>181</xdr:rowOff>
    </xdr:to>
    <xdr:sp macro="" textlink="">
      <xdr:nvSpPr>
        <xdr:cNvPr id="549" name="楕円 548"/>
        <xdr:cNvSpPr/>
      </xdr:nvSpPr>
      <xdr:spPr>
        <a:xfrm>
          <a:off x="12029440" y="97931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78377</xdr:rowOff>
    </xdr:from>
    <xdr:to>
      <xdr:col>76</xdr:col>
      <xdr:colOff>114300</xdr:colOff>
      <xdr:row>58</xdr:row>
      <xdr:rowOff>120831</xdr:rowOff>
    </xdr:to>
    <xdr:cxnSp macro="">
      <xdr:nvCxnSpPr>
        <xdr:cNvPr id="550" name="直線コネクタ 549"/>
        <xdr:cNvCxnSpPr/>
      </xdr:nvCxnSpPr>
      <xdr:spPr>
        <a:xfrm flipV="1">
          <a:off x="12072620" y="9801497"/>
          <a:ext cx="78232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166370</xdr:rowOff>
    </xdr:from>
    <xdr:to>
      <xdr:col>67</xdr:col>
      <xdr:colOff>101600</xdr:colOff>
      <xdr:row>58</xdr:row>
      <xdr:rowOff>96520</xdr:rowOff>
    </xdr:to>
    <xdr:sp macro="" textlink="">
      <xdr:nvSpPr>
        <xdr:cNvPr id="551" name="楕円 550"/>
        <xdr:cNvSpPr/>
      </xdr:nvSpPr>
      <xdr:spPr>
        <a:xfrm>
          <a:off x="11231880" y="9721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45720</xdr:rowOff>
    </xdr:from>
    <xdr:to>
      <xdr:col>71</xdr:col>
      <xdr:colOff>177800</xdr:colOff>
      <xdr:row>58</xdr:row>
      <xdr:rowOff>120831</xdr:rowOff>
    </xdr:to>
    <xdr:cxnSp macro="">
      <xdr:nvCxnSpPr>
        <xdr:cNvPr id="552" name="直線コネクタ 551"/>
        <xdr:cNvCxnSpPr/>
      </xdr:nvCxnSpPr>
      <xdr:spPr>
        <a:xfrm>
          <a:off x="11282680" y="9768840"/>
          <a:ext cx="78994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553" name="n_1aveValue【学校施設】&#10;有形固定資産減価償却率"/>
        <xdr:cNvSpPr txBox="1"/>
      </xdr:nvSpPr>
      <xdr:spPr>
        <a:xfrm>
          <a:off x="13437244" y="1008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554" name="n_2aveValue【学校施設】&#10;有形固定資産減価償却率"/>
        <xdr:cNvSpPr txBox="1"/>
      </xdr:nvSpPr>
      <xdr:spPr>
        <a:xfrm>
          <a:off x="12675244" y="10051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108874</xdr:rowOff>
    </xdr:from>
    <xdr:ext cx="405111" cy="259045"/>
    <xdr:sp macro="" textlink="">
      <xdr:nvSpPr>
        <xdr:cNvPr id="555" name="n_3aveValue【学校施設】&#10;有形固定資産減価償却率"/>
        <xdr:cNvSpPr txBox="1"/>
      </xdr:nvSpPr>
      <xdr:spPr>
        <a:xfrm>
          <a:off x="11900544" y="9999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59889</xdr:rowOff>
    </xdr:from>
    <xdr:ext cx="405111" cy="259045"/>
    <xdr:sp macro="" textlink="">
      <xdr:nvSpPr>
        <xdr:cNvPr id="556" name="n_4aveValue【学校施設】&#10;有形固定資産減価償却率"/>
        <xdr:cNvSpPr txBox="1"/>
      </xdr:nvSpPr>
      <xdr:spPr>
        <a:xfrm>
          <a:off x="11102984" y="995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155501</xdr:rowOff>
    </xdr:from>
    <xdr:ext cx="405111" cy="259045"/>
    <xdr:sp macro="" textlink="">
      <xdr:nvSpPr>
        <xdr:cNvPr id="557" name="n_1mainValue【学校施設】&#10;有形固定資産減価償却率"/>
        <xdr:cNvSpPr txBox="1"/>
      </xdr:nvSpPr>
      <xdr:spPr>
        <a:xfrm>
          <a:off x="13437244" y="954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145704</xdr:rowOff>
    </xdr:from>
    <xdr:ext cx="405111" cy="259045"/>
    <xdr:sp macro="" textlink="">
      <xdr:nvSpPr>
        <xdr:cNvPr id="558" name="n_2mainValue【学校施設】&#10;有形固定資産減価償却率"/>
        <xdr:cNvSpPr txBox="1"/>
      </xdr:nvSpPr>
      <xdr:spPr>
        <a:xfrm>
          <a:off x="12675244" y="9533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16708</xdr:rowOff>
    </xdr:from>
    <xdr:ext cx="405111" cy="259045"/>
    <xdr:sp macro="" textlink="">
      <xdr:nvSpPr>
        <xdr:cNvPr id="559" name="n_3mainValue【学校施設】&#10;有形固定資産減価償却率"/>
        <xdr:cNvSpPr txBox="1"/>
      </xdr:nvSpPr>
      <xdr:spPr>
        <a:xfrm>
          <a:off x="11900544" y="957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113047</xdr:rowOff>
    </xdr:from>
    <xdr:ext cx="405111" cy="259045"/>
    <xdr:sp macro="" textlink="">
      <xdr:nvSpPr>
        <xdr:cNvPr id="560" name="n_4mainValue【学校施設】&#10;有形固定資産減価償却率"/>
        <xdr:cNvSpPr txBox="1"/>
      </xdr:nvSpPr>
      <xdr:spPr>
        <a:xfrm>
          <a:off x="11102984" y="950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2" name="直線コネクタ 571"/>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3" name="テキスト ボックス 572"/>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76" name="直線コネクタ 575"/>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77" name="テキスト ボックス 576"/>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581" name="直線コネクタ 580"/>
        <xdr:cNvCxnSpPr/>
      </xdr:nvCxnSpPr>
      <xdr:spPr>
        <a:xfrm flipV="1">
          <a:off x="19509104" y="9472422"/>
          <a:ext cx="0" cy="117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82" name="【学校施設】&#10;一人当たり面積最小値テキスト"/>
        <xdr:cNvSpPr txBox="1"/>
      </xdr:nvSpPr>
      <xdr:spPr>
        <a:xfrm>
          <a:off x="19547840" y="1065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83" name="直線コネクタ 582"/>
        <xdr:cNvCxnSpPr/>
      </xdr:nvCxnSpPr>
      <xdr:spPr>
        <a:xfrm>
          <a:off x="19443700" y="106493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84" name="【学校施設】&#10;一人当たり面積最大値テキスト"/>
        <xdr:cNvSpPr txBox="1"/>
      </xdr:nvSpPr>
      <xdr:spPr>
        <a:xfrm>
          <a:off x="19547840" y="925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85" name="直線コネクタ 584"/>
        <xdr:cNvCxnSpPr/>
      </xdr:nvCxnSpPr>
      <xdr:spPr>
        <a:xfrm>
          <a:off x="19443700" y="94724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138383</xdr:rowOff>
    </xdr:from>
    <xdr:ext cx="469744" cy="259045"/>
    <xdr:sp macro="" textlink="">
      <xdr:nvSpPr>
        <xdr:cNvPr id="586" name="【学校施設】&#10;一人当たり面積平均値テキスト"/>
        <xdr:cNvSpPr txBox="1"/>
      </xdr:nvSpPr>
      <xdr:spPr>
        <a:xfrm>
          <a:off x="19547840" y="10029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587" name="フローチャート: 判断 586"/>
        <xdr:cNvSpPr/>
      </xdr:nvSpPr>
      <xdr:spPr>
        <a:xfrm>
          <a:off x="19458940" y="101739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588" name="フローチャート: 判断 587"/>
        <xdr:cNvSpPr/>
      </xdr:nvSpPr>
      <xdr:spPr>
        <a:xfrm>
          <a:off x="18735040" y="101721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589" name="フローチャート: 判断 588"/>
        <xdr:cNvSpPr/>
      </xdr:nvSpPr>
      <xdr:spPr>
        <a:xfrm>
          <a:off x="17937480" y="101687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590" name="フローチャート: 判断 589"/>
        <xdr:cNvSpPr/>
      </xdr:nvSpPr>
      <xdr:spPr>
        <a:xfrm>
          <a:off x="17162780" y="101996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591" name="フローチャート: 判断 590"/>
        <xdr:cNvSpPr/>
      </xdr:nvSpPr>
      <xdr:spPr>
        <a:xfrm>
          <a:off x="16388080" y="102150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148082</xdr:rowOff>
    </xdr:from>
    <xdr:to>
      <xdr:col>116</xdr:col>
      <xdr:colOff>114300</xdr:colOff>
      <xdr:row>62</xdr:row>
      <xdr:rowOff>78232</xdr:rowOff>
    </xdr:to>
    <xdr:sp macro="" textlink="">
      <xdr:nvSpPr>
        <xdr:cNvPr id="597" name="楕円 596"/>
        <xdr:cNvSpPr/>
      </xdr:nvSpPr>
      <xdr:spPr>
        <a:xfrm>
          <a:off x="19458940" y="103741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126509</xdr:rowOff>
    </xdr:from>
    <xdr:ext cx="469744" cy="259045"/>
    <xdr:sp macro="" textlink="">
      <xdr:nvSpPr>
        <xdr:cNvPr id="598" name="【学校施設】&#10;一人当たり面積該当値テキスト"/>
        <xdr:cNvSpPr txBox="1"/>
      </xdr:nvSpPr>
      <xdr:spPr>
        <a:xfrm>
          <a:off x="19547840" y="1035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144653</xdr:rowOff>
    </xdr:from>
    <xdr:to>
      <xdr:col>112</xdr:col>
      <xdr:colOff>38100</xdr:colOff>
      <xdr:row>62</xdr:row>
      <xdr:rowOff>74803</xdr:rowOff>
    </xdr:to>
    <xdr:sp macro="" textlink="">
      <xdr:nvSpPr>
        <xdr:cNvPr id="599" name="楕円 598"/>
        <xdr:cNvSpPr/>
      </xdr:nvSpPr>
      <xdr:spPr>
        <a:xfrm>
          <a:off x="18735040" y="103706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24003</xdr:rowOff>
    </xdr:from>
    <xdr:to>
      <xdr:col>116</xdr:col>
      <xdr:colOff>63500</xdr:colOff>
      <xdr:row>62</xdr:row>
      <xdr:rowOff>27432</xdr:rowOff>
    </xdr:to>
    <xdr:cxnSp macro="">
      <xdr:nvCxnSpPr>
        <xdr:cNvPr id="600" name="直線コネクタ 599"/>
        <xdr:cNvCxnSpPr/>
      </xdr:nvCxnSpPr>
      <xdr:spPr>
        <a:xfrm>
          <a:off x="18778220" y="10417683"/>
          <a:ext cx="73152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154369</xdr:rowOff>
    </xdr:from>
    <xdr:to>
      <xdr:col>107</xdr:col>
      <xdr:colOff>101600</xdr:colOff>
      <xdr:row>62</xdr:row>
      <xdr:rowOff>84519</xdr:rowOff>
    </xdr:to>
    <xdr:sp macro="" textlink="">
      <xdr:nvSpPr>
        <xdr:cNvPr id="601" name="楕円 600"/>
        <xdr:cNvSpPr/>
      </xdr:nvSpPr>
      <xdr:spPr>
        <a:xfrm>
          <a:off x="17937480" y="103804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24003</xdr:rowOff>
    </xdr:from>
    <xdr:to>
      <xdr:col>111</xdr:col>
      <xdr:colOff>177800</xdr:colOff>
      <xdr:row>62</xdr:row>
      <xdr:rowOff>33719</xdr:rowOff>
    </xdr:to>
    <xdr:cxnSp macro="">
      <xdr:nvCxnSpPr>
        <xdr:cNvPr id="602" name="直線コネクタ 601"/>
        <xdr:cNvCxnSpPr/>
      </xdr:nvCxnSpPr>
      <xdr:spPr>
        <a:xfrm flipV="1">
          <a:off x="17988280" y="10417683"/>
          <a:ext cx="78994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33782</xdr:rowOff>
    </xdr:from>
    <xdr:to>
      <xdr:col>102</xdr:col>
      <xdr:colOff>165100</xdr:colOff>
      <xdr:row>62</xdr:row>
      <xdr:rowOff>135382</xdr:rowOff>
    </xdr:to>
    <xdr:sp macro="" textlink="">
      <xdr:nvSpPr>
        <xdr:cNvPr id="603" name="楕円 602"/>
        <xdr:cNvSpPr/>
      </xdr:nvSpPr>
      <xdr:spPr>
        <a:xfrm>
          <a:off x="17162780" y="1042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33719</xdr:rowOff>
    </xdr:from>
    <xdr:to>
      <xdr:col>107</xdr:col>
      <xdr:colOff>50800</xdr:colOff>
      <xdr:row>62</xdr:row>
      <xdr:rowOff>84582</xdr:rowOff>
    </xdr:to>
    <xdr:cxnSp macro="">
      <xdr:nvCxnSpPr>
        <xdr:cNvPr id="604" name="直線コネクタ 603"/>
        <xdr:cNvCxnSpPr/>
      </xdr:nvCxnSpPr>
      <xdr:spPr>
        <a:xfrm flipV="1">
          <a:off x="17213580" y="10427399"/>
          <a:ext cx="7747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28067</xdr:rowOff>
    </xdr:from>
    <xdr:to>
      <xdr:col>98</xdr:col>
      <xdr:colOff>38100</xdr:colOff>
      <xdr:row>62</xdr:row>
      <xdr:rowOff>129667</xdr:rowOff>
    </xdr:to>
    <xdr:sp macro="" textlink="">
      <xdr:nvSpPr>
        <xdr:cNvPr id="605" name="楕円 604"/>
        <xdr:cNvSpPr/>
      </xdr:nvSpPr>
      <xdr:spPr>
        <a:xfrm>
          <a:off x="16388080" y="104217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78867</xdr:rowOff>
    </xdr:from>
    <xdr:to>
      <xdr:col>102</xdr:col>
      <xdr:colOff>114300</xdr:colOff>
      <xdr:row>62</xdr:row>
      <xdr:rowOff>84582</xdr:rowOff>
    </xdr:to>
    <xdr:cxnSp macro="">
      <xdr:nvCxnSpPr>
        <xdr:cNvPr id="606" name="直線コネクタ 605"/>
        <xdr:cNvCxnSpPr/>
      </xdr:nvCxnSpPr>
      <xdr:spPr>
        <a:xfrm>
          <a:off x="16431260" y="10472547"/>
          <a:ext cx="7823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60469</xdr:rowOff>
    </xdr:from>
    <xdr:ext cx="469744" cy="259045"/>
    <xdr:sp macro="" textlink="">
      <xdr:nvSpPr>
        <xdr:cNvPr id="607" name="n_1aveValue【学校施設】&#10;一人当たり面積"/>
        <xdr:cNvSpPr txBox="1"/>
      </xdr:nvSpPr>
      <xdr:spPr>
        <a:xfrm>
          <a:off x="18561127" y="995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57040</xdr:rowOff>
    </xdr:from>
    <xdr:ext cx="469744" cy="259045"/>
    <xdr:sp macro="" textlink="">
      <xdr:nvSpPr>
        <xdr:cNvPr id="608" name="n_2aveValue【学校施設】&#10;一人当たり面積"/>
        <xdr:cNvSpPr txBox="1"/>
      </xdr:nvSpPr>
      <xdr:spPr>
        <a:xfrm>
          <a:off x="17776267" y="994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87901</xdr:rowOff>
    </xdr:from>
    <xdr:ext cx="469744" cy="259045"/>
    <xdr:sp macro="" textlink="">
      <xdr:nvSpPr>
        <xdr:cNvPr id="609" name="n_3aveValue【学校施設】&#10;一人当たり面積"/>
        <xdr:cNvSpPr txBox="1"/>
      </xdr:nvSpPr>
      <xdr:spPr>
        <a:xfrm>
          <a:off x="17001567" y="997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103332</xdr:rowOff>
    </xdr:from>
    <xdr:ext cx="469744" cy="259045"/>
    <xdr:sp macro="" textlink="">
      <xdr:nvSpPr>
        <xdr:cNvPr id="610" name="n_4aveValue【学校施設】&#10;一人当たり面積"/>
        <xdr:cNvSpPr txBox="1"/>
      </xdr:nvSpPr>
      <xdr:spPr>
        <a:xfrm>
          <a:off x="16226867" y="999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65930</xdr:rowOff>
    </xdr:from>
    <xdr:ext cx="469744" cy="259045"/>
    <xdr:sp macro="" textlink="">
      <xdr:nvSpPr>
        <xdr:cNvPr id="611" name="n_1mainValue【学校施設】&#10;一人当たり面積"/>
        <xdr:cNvSpPr txBox="1"/>
      </xdr:nvSpPr>
      <xdr:spPr>
        <a:xfrm>
          <a:off x="18561127" y="1045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75646</xdr:rowOff>
    </xdr:from>
    <xdr:ext cx="469744" cy="259045"/>
    <xdr:sp macro="" textlink="">
      <xdr:nvSpPr>
        <xdr:cNvPr id="612" name="n_2mainValue【学校施設】&#10;一人当たり面積"/>
        <xdr:cNvSpPr txBox="1"/>
      </xdr:nvSpPr>
      <xdr:spPr>
        <a:xfrm>
          <a:off x="17776267" y="1046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126509</xdr:rowOff>
    </xdr:from>
    <xdr:ext cx="469744" cy="259045"/>
    <xdr:sp macro="" textlink="">
      <xdr:nvSpPr>
        <xdr:cNvPr id="613" name="n_3mainValue【学校施設】&#10;一人当たり面積"/>
        <xdr:cNvSpPr txBox="1"/>
      </xdr:nvSpPr>
      <xdr:spPr>
        <a:xfrm>
          <a:off x="17001567" y="1052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120794</xdr:rowOff>
    </xdr:from>
    <xdr:ext cx="469744" cy="259045"/>
    <xdr:sp macro="" textlink="">
      <xdr:nvSpPr>
        <xdr:cNvPr id="614" name="n_4mainValue【学校施設】&#10;一人当たり面積"/>
        <xdr:cNvSpPr txBox="1"/>
      </xdr:nvSpPr>
      <xdr:spPr>
        <a:xfrm>
          <a:off x="16226867" y="1051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5" name="テキスト ボックス 624"/>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6" name="直線コネクタ 625"/>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7" name="テキスト ボックス 626"/>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8" name="直線コネクタ 627"/>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9" name="テキスト ボックス 628"/>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0" name="直線コネクタ 629"/>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1" name="テキスト ボックス 630"/>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2" name="直線コネクタ 631"/>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3" name="テキスト ボックス 632"/>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4" name="直線コネクタ 633"/>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5" name="テキスト ボックス 634"/>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6" name="直線コネクタ 63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7" name="テキスト ボックス 636"/>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8"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146686</xdr:rowOff>
    </xdr:from>
    <xdr:to>
      <xdr:col>85</xdr:col>
      <xdr:colOff>126364</xdr:colOff>
      <xdr:row>86</xdr:row>
      <xdr:rowOff>24764</xdr:rowOff>
    </xdr:to>
    <xdr:cxnSp macro="">
      <xdr:nvCxnSpPr>
        <xdr:cNvPr id="639" name="直線コネクタ 638"/>
        <xdr:cNvCxnSpPr/>
      </xdr:nvCxnSpPr>
      <xdr:spPr>
        <a:xfrm flipV="1">
          <a:off x="14375764" y="13222606"/>
          <a:ext cx="0" cy="1219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28591</xdr:rowOff>
    </xdr:from>
    <xdr:ext cx="405111" cy="259045"/>
    <xdr:sp macro="" textlink="">
      <xdr:nvSpPr>
        <xdr:cNvPr id="640" name="【児童館】&#10;有形固定資産減価償却率最小値テキスト"/>
        <xdr:cNvSpPr txBox="1"/>
      </xdr:nvSpPr>
      <xdr:spPr>
        <a:xfrm>
          <a:off x="14414500" y="14445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24764</xdr:rowOff>
    </xdr:from>
    <xdr:to>
      <xdr:col>86</xdr:col>
      <xdr:colOff>25400</xdr:colOff>
      <xdr:row>86</xdr:row>
      <xdr:rowOff>24764</xdr:rowOff>
    </xdr:to>
    <xdr:cxnSp macro="">
      <xdr:nvCxnSpPr>
        <xdr:cNvPr id="641" name="直線コネクタ 640"/>
        <xdr:cNvCxnSpPr/>
      </xdr:nvCxnSpPr>
      <xdr:spPr>
        <a:xfrm>
          <a:off x="14287500" y="144418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93363</xdr:rowOff>
    </xdr:from>
    <xdr:ext cx="405111" cy="259045"/>
    <xdr:sp macro="" textlink="">
      <xdr:nvSpPr>
        <xdr:cNvPr id="642" name="【児童館】&#10;有形固定資産減価償却率最大値テキスト"/>
        <xdr:cNvSpPr txBox="1"/>
      </xdr:nvSpPr>
      <xdr:spPr>
        <a:xfrm>
          <a:off x="14414500" y="13001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146686</xdr:rowOff>
    </xdr:from>
    <xdr:to>
      <xdr:col>86</xdr:col>
      <xdr:colOff>25400</xdr:colOff>
      <xdr:row>78</xdr:row>
      <xdr:rowOff>146686</xdr:rowOff>
    </xdr:to>
    <xdr:cxnSp macro="">
      <xdr:nvCxnSpPr>
        <xdr:cNvPr id="643" name="直線コネクタ 642"/>
        <xdr:cNvCxnSpPr/>
      </xdr:nvCxnSpPr>
      <xdr:spPr>
        <a:xfrm>
          <a:off x="14287500" y="13222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80027</xdr:rowOff>
    </xdr:from>
    <xdr:ext cx="405111" cy="259045"/>
    <xdr:sp macro="" textlink="">
      <xdr:nvSpPr>
        <xdr:cNvPr id="644" name="【児童館】&#10;有形固定資産減価償却率平均値テキスト"/>
        <xdr:cNvSpPr txBox="1"/>
      </xdr:nvSpPr>
      <xdr:spPr>
        <a:xfrm>
          <a:off x="14414500" y="13658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645" name="フローチャート: 判断 644"/>
        <xdr:cNvSpPr/>
      </xdr:nvSpPr>
      <xdr:spPr>
        <a:xfrm>
          <a:off x="14325600" y="136804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80645</xdr:rowOff>
    </xdr:from>
    <xdr:to>
      <xdr:col>81</xdr:col>
      <xdr:colOff>101600</xdr:colOff>
      <xdr:row>82</xdr:row>
      <xdr:rowOff>10795</xdr:rowOff>
    </xdr:to>
    <xdr:sp macro="" textlink="">
      <xdr:nvSpPr>
        <xdr:cNvPr id="646" name="フローチャート: 判断 645"/>
        <xdr:cNvSpPr/>
      </xdr:nvSpPr>
      <xdr:spPr>
        <a:xfrm>
          <a:off x="13578840" y="13659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82550</xdr:rowOff>
    </xdr:from>
    <xdr:to>
      <xdr:col>76</xdr:col>
      <xdr:colOff>165100</xdr:colOff>
      <xdr:row>82</xdr:row>
      <xdr:rowOff>12700</xdr:rowOff>
    </xdr:to>
    <xdr:sp macro="" textlink="">
      <xdr:nvSpPr>
        <xdr:cNvPr id="647" name="フローチャート: 判断 646"/>
        <xdr:cNvSpPr/>
      </xdr:nvSpPr>
      <xdr:spPr>
        <a:xfrm>
          <a:off x="12804140" y="13661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82550</xdr:rowOff>
    </xdr:from>
    <xdr:to>
      <xdr:col>72</xdr:col>
      <xdr:colOff>38100</xdr:colOff>
      <xdr:row>82</xdr:row>
      <xdr:rowOff>12700</xdr:rowOff>
    </xdr:to>
    <xdr:sp macro="" textlink="">
      <xdr:nvSpPr>
        <xdr:cNvPr id="648" name="フローチャート: 判断 647"/>
        <xdr:cNvSpPr/>
      </xdr:nvSpPr>
      <xdr:spPr>
        <a:xfrm>
          <a:off x="12029440" y="136613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170180</xdr:rowOff>
    </xdr:from>
    <xdr:to>
      <xdr:col>67</xdr:col>
      <xdr:colOff>101600</xdr:colOff>
      <xdr:row>81</xdr:row>
      <xdr:rowOff>100330</xdr:rowOff>
    </xdr:to>
    <xdr:sp macro="" textlink="">
      <xdr:nvSpPr>
        <xdr:cNvPr id="649" name="フローチャート: 判断 648"/>
        <xdr:cNvSpPr/>
      </xdr:nvSpPr>
      <xdr:spPr>
        <a:xfrm>
          <a:off x="11231880" y="13581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55880</xdr:rowOff>
    </xdr:from>
    <xdr:to>
      <xdr:col>85</xdr:col>
      <xdr:colOff>177800</xdr:colOff>
      <xdr:row>81</xdr:row>
      <xdr:rowOff>157480</xdr:rowOff>
    </xdr:to>
    <xdr:sp macro="" textlink="">
      <xdr:nvSpPr>
        <xdr:cNvPr id="655" name="楕円 654"/>
        <xdr:cNvSpPr/>
      </xdr:nvSpPr>
      <xdr:spPr>
        <a:xfrm>
          <a:off x="14325600" y="1363472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78757</xdr:rowOff>
    </xdr:from>
    <xdr:ext cx="405111" cy="259045"/>
    <xdr:sp macro="" textlink="">
      <xdr:nvSpPr>
        <xdr:cNvPr id="656" name="【児童館】&#10;有形固定資産減価償却率該当値テキスト"/>
        <xdr:cNvSpPr txBox="1"/>
      </xdr:nvSpPr>
      <xdr:spPr>
        <a:xfrm>
          <a:off x="14414500"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168275</xdr:rowOff>
    </xdr:from>
    <xdr:to>
      <xdr:col>81</xdr:col>
      <xdr:colOff>101600</xdr:colOff>
      <xdr:row>81</xdr:row>
      <xdr:rowOff>98425</xdr:rowOff>
    </xdr:to>
    <xdr:sp macro="" textlink="">
      <xdr:nvSpPr>
        <xdr:cNvPr id="657" name="楕円 656"/>
        <xdr:cNvSpPr/>
      </xdr:nvSpPr>
      <xdr:spPr>
        <a:xfrm>
          <a:off x="13578840" y="13579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47625</xdr:rowOff>
    </xdr:from>
    <xdr:to>
      <xdr:col>85</xdr:col>
      <xdr:colOff>127000</xdr:colOff>
      <xdr:row>81</xdr:row>
      <xdr:rowOff>106680</xdr:rowOff>
    </xdr:to>
    <xdr:cxnSp macro="">
      <xdr:nvCxnSpPr>
        <xdr:cNvPr id="658" name="直線コネクタ 657"/>
        <xdr:cNvCxnSpPr/>
      </xdr:nvCxnSpPr>
      <xdr:spPr>
        <a:xfrm>
          <a:off x="13629640" y="13626465"/>
          <a:ext cx="74676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36830</xdr:rowOff>
    </xdr:from>
    <xdr:to>
      <xdr:col>76</xdr:col>
      <xdr:colOff>165100</xdr:colOff>
      <xdr:row>81</xdr:row>
      <xdr:rowOff>138430</xdr:rowOff>
    </xdr:to>
    <xdr:sp macro="" textlink="">
      <xdr:nvSpPr>
        <xdr:cNvPr id="659" name="楕円 658"/>
        <xdr:cNvSpPr/>
      </xdr:nvSpPr>
      <xdr:spPr>
        <a:xfrm>
          <a:off x="1280414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47625</xdr:rowOff>
    </xdr:from>
    <xdr:to>
      <xdr:col>81</xdr:col>
      <xdr:colOff>50800</xdr:colOff>
      <xdr:row>81</xdr:row>
      <xdr:rowOff>87630</xdr:rowOff>
    </xdr:to>
    <xdr:cxnSp macro="">
      <xdr:nvCxnSpPr>
        <xdr:cNvPr id="660" name="直線コネクタ 659"/>
        <xdr:cNvCxnSpPr/>
      </xdr:nvCxnSpPr>
      <xdr:spPr>
        <a:xfrm flipV="1">
          <a:off x="12854940" y="13626465"/>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153036</xdr:rowOff>
    </xdr:from>
    <xdr:to>
      <xdr:col>72</xdr:col>
      <xdr:colOff>38100</xdr:colOff>
      <xdr:row>81</xdr:row>
      <xdr:rowOff>83186</xdr:rowOff>
    </xdr:to>
    <xdr:sp macro="" textlink="">
      <xdr:nvSpPr>
        <xdr:cNvPr id="661" name="楕円 660"/>
        <xdr:cNvSpPr/>
      </xdr:nvSpPr>
      <xdr:spPr>
        <a:xfrm>
          <a:off x="12029440" y="135642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32386</xdr:rowOff>
    </xdr:from>
    <xdr:to>
      <xdr:col>76</xdr:col>
      <xdr:colOff>114300</xdr:colOff>
      <xdr:row>81</xdr:row>
      <xdr:rowOff>87630</xdr:rowOff>
    </xdr:to>
    <xdr:cxnSp macro="">
      <xdr:nvCxnSpPr>
        <xdr:cNvPr id="662" name="直線コネクタ 661"/>
        <xdr:cNvCxnSpPr/>
      </xdr:nvCxnSpPr>
      <xdr:spPr>
        <a:xfrm>
          <a:off x="12072620" y="13611226"/>
          <a:ext cx="78232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107314</xdr:rowOff>
    </xdr:from>
    <xdr:to>
      <xdr:col>67</xdr:col>
      <xdr:colOff>101600</xdr:colOff>
      <xdr:row>81</xdr:row>
      <xdr:rowOff>37464</xdr:rowOff>
    </xdr:to>
    <xdr:sp macro="" textlink="">
      <xdr:nvSpPr>
        <xdr:cNvPr id="663" name="楕円 662"/>
        <xdr:cNvSpPr/>
      </xdr:nvSpPr>
      <xdr:spPr>
        <a:xfrm>
          <a:off x="11231880" y="135185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158114</xdr:rowOff>
    </xdr:from>
    <xdr:to>
      <xdr:col>71</xdr:col>
      <xdr:colOff>177800</xdr:colOff>
      <xdr:row>81</xdr:row>
      <xdr:rowOff>32386</xdr:rowOff>
    </xdr:to>
    <xdr:cxnSp macro="">
      <xdr:nvCxnSpPr>
        <xdr:cNvPr id="664" name="直線コネクタ 663"/>
        <xdr:cNvCxnSpPr/>
      </xdr:nvCxnSpPr>
      <xdr:spPr>
        <a:xfrm>
          <a:off x="11282680" y="13569314"/>
          <a:ext cx="789940" cy="4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1922</xdr:rowOff>
    </xdr:from>
    <xdr:ext cx="405111" cy="259045"/>
    <xdr:sp macro="" textlink="">
      <xdr:nvSpPr>
        <xdr:cNvPr id="665" name="n_1aveValue【児童館】&#10;有形固定資産減価償却率"/>
        <xdr:cNvSpPr txBox="1"/>
      </xdr:nvSpPr>
      <xdr:spPr>
        <a:xfrm>
          <a:off x="13437244" y="1374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3827</xdr:rowOff>
    </xdr:from>
    <xdr:ext cx="405111" cy="259045"/>
    <xdr:sp macro="" textlink="">
      <xdr:nvSpPr>
        <xdr:cNvPr id="666" name="n_2aveValue【児童館】&#10;有形固定資産減価償却率"/>
        <xdr:cNvSpPr txBox="1"/>
      </xdr:nvSpPr>
      <xdr:spPr>
        <a:xfrm>
          <a:off x="12675244" y="1375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3827</xdr:rowOff>
    </xdr:from>
    <xdr:ext cx="405111" cy="259045"/>
    <xdr:sp macro="" textlink="">
      <xdr:nvSpPr>
        <xdr:cNvPr id="667" name="n_3aveValue【児童館】&#10;有形固定資産減価償却率"/>
        <xdr:cNvSpPr txBox="1"/>
      </xdr:nvSpPr>
      <xdr:spPr>
        <a:xfrm>
          <a:off x="11900544" y="1375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91457</xdr:rowOff>
    </xdr:from>
    <xdr:ext cx="405111" cy="259045"/>
    <xdr:sp macro="" textlink="">
      <xdr:nvSpPr>
        <xdr:cNvPr id="668" name="n_4aveValue【児童館】&#10;有形固定資産減価償却率"/>
        <xdr:cNvSpPr txBox="1"/>
      </xdr:nvSpPr>
      <xdr:spPr>
        <a:xfrm>
          <a:off x="11102984" y="1367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114952</xdr:rowOff>
    </xdr:from>
    <xdr:ext cx="405111" cy="259045"/>
    <xdr:sp macro="" textlink="">
      <xdr:nvSpPr>
        <xdr:cNvPr id="669" name="n_1mainValue【児童館】&#10;有形固定資産減価償却率"/>
        <xdr:cNvSpPr txBox="1"/>
      </xdr:nvSpPr>
      <xdr:spPr>
        <a:xfrm>
          <a:off x="13437244" y="1335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154957</xdr:rowOff>
    </xdr:from>
    <xdr:ext cx="405111" cy="259045"/>
    <xdr:sp macro="" textlink="">
      <xdr:nvSpPr>
        <xdr:cNvPr id="670" name="n_2mainValue【児童館】&#10;有形固定資産減価償却率"/>
        <xdr:cNvSpPr txBox="1"/>
      </xdr:nvSpPr>
      <xdr:spPr>
        <a:xfrm>
          <a:off x="12675244" y="1339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99713</xdr:rowOff>
    </xdr:from>
    <xdr:ext cx="405111" cy="259045"/>
    <xdr:sp macro="" textlink="">
      <xdr:nvSpPr>
        <xdr:cNvPr id="671" name="n_3mainValue【児童館】&#10;有形固定資産減価償却率"/>
        <xdr:cNvSpPr txBox="1"/>
      </xdr:nvSpPr>
      <xdr:spPr>
        <a:xfrm>
          <a:off x="11900544" y="1334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53991</xdr:rowOff>
    </xdr:from>
    <xdr:ext cx="405111" cy="259045"/>
    <xdr:sp macro="" textlink="">
      <xdr:nvSpPr>
        <xdr:cNvPr id="672" name="n_4mainValue【児童館】&#10;有形固定資産減価償却率"/>
        <xdr:cNvSpPr txBox="1"/>
      </xdr:nvSpPr>
      <xdr:spPr>
        <a:xfrm>
          <a:off x="11102984" y="13297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3" name="直線コネクタ 682"/>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4" name="テキスト ボックス 683"/>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5" name="直線コネクタ 684"/>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6" name="テキスト ボックス 685"/>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7" name="直線コネクタ 686"/>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8" name="テキスト ボックス 687"/>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9" name="直線コネクタ 688"/>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0" name="テキスト ボックス 689"/>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1" name="直線コネクタ 690"/>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2" name="テキスト ボックス 691"/>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88900</xdr:rowOff>
    </xdr:to>
    <xdr:cxnSp macro="">
      <xdr:nvCxnSpPr>
        <xdr:cNvPr id="696" name="直線コネクタ 695"/>
        <xdr:cNvCxnSpPr/>
      </xdr:nvCxnSpPr>
      <xdr:spPr>
        <a:xfrm flipV="1">
          <a:off x="19509104" y="12927330"/>
          <a:ext cx="0" cy="1578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97" name="【児童館】&#10;一人当たり面積最小値テキスト"/>
        <xdr:cNvSpPr txBox="1"/>
      </xdr:nvSpPr>
      <xdr:spPr>
        <a:xfrm>
          <a:off x="19547840" y="1450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98" name="直線コネクタ 697"/>
        <xdr:cNvCxnSpPr/>
      </xdr:nvCxnSpPr>
      <xdr:spPr>
        <a:xfrm>
          <a:off x="19443700" y="14505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99" name="【児童館】&#10;一人当たり面積最大値テキスト"/>
        <xdr:cNvSpPr txBox="1"/>
      </xdr:nvSpPr>
      <xdr:spPr>
        <a:xfrm>
          <a:off x="1954784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00" name="直線コネクタ 699"/>
        <xdr:cNvCxnSpPr/>
      </xdr:nvCxnSpPr>
      <xdr:spPr>
        <a:xfrm>
          <a:off x="19443700" y="1292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01" name="【児童館】&#10;一人当たり面積平均値テキスト"/>
        <xdr:cNvSpPr txBox="1"/>
      </xdr:nvSpPr>
      <xdr:spPr>
        <a:xfrm>
          <a:off x="19547840" y="13936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2" name="フローチャート: 判断 701"/>
        <xdr:cNvSpPr/>
      </xdr:nvSpPr>
      <xdr:spPr>
        <a:xfrm>
          <a:off x="194589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703" name="フローチャート: 判断 702"/>
        <xdr:cNvSpPr/>
      </xdr:nvSpPr>
      <xdr:spPr>
        <a:xfrm>
          <a:off x="18735040" y="139712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704" name="フローチャート: 判断 703"/>
        <xdr:cNvSpPr/>
      </xdr:nvSpPr>
      <xdr:spPr>
        <a:xfrm>
          <a:off x="17937480" y="13911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05" name="フローチャート: 判断 704"/>
        <xdr:cNvSpPr/>
      </xdr:nvSpPr>
      <xdr:spPr>
        <a:xfrm>
          <a:off x="17162780" y="13911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19050</xdr:rowOff>
    </xdr:from>
    <xdr:to>
      <xdr:col>98</xdr:col>
      <xdr:colOff>38100</xdr:colOff>
      <xdr:row>83</xdr:row>
      <xdr:rowOff>120650</xdr:rowOff>
    </xdr:to>
    <xdr:sp macro="" textlink="">
      <xdr:nvSpPr>
        <xdr:cNvPr id="706" name="フローチャート: 判断 705"/>
        <xdr:cNvSpPr/>
      </xdr:nvSpPr>
      <xdr:spPr>
        <a:xfrm>
          <a:off x="16388080" y="13933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44450</xdr:rowOff>
    </xdr:from>
    <xdr:to>
      <xdr:col>116</xdr:col>
      <xdr:colOff>114300</xdr:colOff>
      <xdr:row>81</xdr:row>
      <xdr:rowOff>146050</xdr:rowOff>
    </xdr:to>
    <xdr:sp macro="" textlink="">
      <xdr:nvSpPr>
        <xdr:cNvPr id="712" name="楕円 711"/>
        <xdr:cNvSpPr/>
      </xdr:nvSpPr>
      <xdr:spPr>
        <a:xfrm>
          <a:off x="19458940" y="1362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67327</xdr:rowOff>
    </xdr:from>
    <xdr:ext cx="469744" cy="259045"/>
    <xdr:sp macro="" textlink="">
      <xdr:nvSpPr>
        <xdr:cNvPr id="713" name="【児童館】&#10;一人当たり面積該当値テキスト"/>
        <xdr:cNvSpPr txBox="1"/>
      </xdr:nvSpPr>
      <xdr:spPr>
        <a:xfrm>
          <a:off x="19547840"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69850</xdr:rowOff>
    </xdr:from>
    <xdr:to>
      <xdr:col>112</xdr:col>
      <xdr:colOff>38100</xdr:colOff>
      <xdr:row>82</xdr:row>
      <xdr:rowOff>0</xdr:rowOff>
    </xdr:to>
    <xdr:sp macro="" textlink="">
      <xdr:nvSpPr>
        <xdr:cNvPr id="714" name="楕円 713"/>
        <xdr:cNvSpPr/>
      </xdr:nvSpPr>
      <xdr:spPr>
        <a:xfrm>
          <a:off x="18735040" y="13648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95250</xdr:rowOff>
    </xdr:from>
    <xdr:to>
      <xdr:col>116</xdr:col>
      <xdr:colOff>63500</xdr:colOff>
      <xdr:row>81</xdr:row>
      <xdr:rowOff>120650</xdr:rowOff>
    </xdr:to>
    <xdr:cxnSp macro="">
      <xdr:nvCxnSpPr>
        <xdr:cNvPr id="715" name="直線コネクタ 714"/>
        <xdr:cNvCxnSpPr/>
      </xdr:nvCxnSpPr>
      <xdr:spPr>
        <a:xfrm flipV="1">
          <a:off x="18778220" y="13674090"/>
          <a:ext cx="7315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120650</xdr:rowOff>
    </xdr:from>
    <xdr:to>
      <xdr:col>107</xdr:col>
      <xdr:colOff>101600</xdr:colOff>
      <xdr:row>82</xdr:row>
      <xdr:rowOff>50800</xdr:rowOff>
    </xdr:to>
    <xdr:sp macro="" textlink="">
      <xdr:nvSpPr>
        <xdr:cNvPr id="716" name="楕円 715"/>
        <xdr:cNvSpPr/>
      </xdr:nvSpPr>
      <xdr:spPr>
        <a:xfrm>
          <a:off x="17937480" y="13699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120650</xdr:rowOff>
    </xdr:from>
    <xdr:to>
      <xdr:col>111</xdr:col>
      <xdr:colOff>177800</xdr:colOff>
      <xdr:row>82</xdr:row>
      <xdr:rowOff>0</xdr:rowOff>
    </xdr:to>
    <xdr:cxnSp macro="">
      <xdr:nvCxnSpPr>
        <xdr:cNvPr id="717" name="直線コネクタ 716"/>
        <xdr:cNvCxnSpPr/>
      </xdr:nvCxnSpPr>
      <xdr:spPr>
        <a:xfrm flipV="1">
          <a:off x="17988280" y="13699490"/>
          <a:ext cx="78994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107950</xdr:rowOff>
    </xdr:from>
    <xdr:to>
      <xdr:col>102</xdr:col>
      <xdr:colOff>165100</xdr:colOff>
      <xdr:row>82</xdr:row>
      <xdr:rowOff>38100</xdr:rowOff>
    </xdr:to>
    <xdr:sp macro="" textlink="">
      <xdr:nvSpPr>
        <xdr:cNvPr id="718" name="楕円 717"/>
        <xdr:cNvSpPr/>
      </xdr:nvSpPr>
      <xdr:spPr>
        <a:xfrm>
          <a:off x="17162780" y="13686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158750</xdr:rowOff>
    </xdr:from>
    <xdr:to>
      <xdr:col>107</xdr:col>
      <xdr:colOff>50800</xdr:colOff>
      <xdr:row>82</xdr:row>
      <xdr:rowOff>0</xdr:rowOff>
    </xdr:to>
    <xdr:cxnSp macro="">
      <xdr:nvCxnSpPr>
        <xdr:cNvPr id="719" name="直線コネクタ 718"/>
        <xdr:cNvCxnSpPr/>
      </xdr:nvCxnSpPr>
      <xdr:spPr>
        <a:xfrm>
          <a:off x="17213580" y="13737590"/>
          <a:ext cx="7747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107950</xdr:rowOff>
    </xdr:from>
    <xdr:to>
      <xdr:col>98</xdr:col>
      <xdr:colOff>38100</xdr:colOff>
      <xdr:row>82</xdr:row>
      <xdr:rowOff>38100</xdr:rowOff>
    </xdr:to>
    <xdr:sp macro="" textlink="">
      <xdr:nvSpPr>
        <xdr:cNvPr id="720" name="楕円 719"/>
        <xdr:cNvSpPr/>
      </xdr:nvSpPr>
      <xdr:spPr>
        <a:xfrm>
          <a:off x="16388080" y="13686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158750</xdr:rowOff>
    </xdr:from>
    <xdr:to>
      <xdr:col>102</xdr:col>
      <xdr:colOff>114300</xdr:colOff>
      <xdr:row>81</xdr:row>
      <xdr:rowOff>158750</xdr:rowOff>
    </xdr:to>
    <xdr:cxnSp macro="">
      <xdr:nvCxnSpPr>
        <xdr:cNvPr id="721" name="直線コネクタ 720"/>
        <xdr:cNvCxnSpPr/>
      </xdr:nvCxnSpPr>
      <xdr:spPr>
        <a:xfrm>
          <a:off x="16431260" y="1373759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149877</xdr:rowOff>
    </xdr:from>
    <xdr:ext cx="469744" cy="259045"/>
    <xdr:sp macro="" textlink="">
      <xdr:nvSpPr>
        <xdr:cNvPr id="722" name="n_1aveValue【児童館】&#10;一人当たり面積"/>
        <xdr:cNvSpPr txBox="1"/>
      </xdr:nvSpPr>
      <xdr:spPr>
        <a:xfrm>
          <a:off x="18561127" y="140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723" name="n_2aveValue【児童館】&#10;一人当たり面積"/>
        <xdr:cNvSpPr txBox="1"/>
      </xdr:nvSpPr>
      <xdr:spPr>
        <a:xfrm>
          <a:off x="17776267" y="140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724" name="n_3aveValue【児童館】&#10;一人当たり面積"/>
        <xdr:cNvSpPr txBox="1"/>
      </xdr:nvSpPr>
      <xdr:spPr>
        <a:xfrm>
          <a:off x="17001567" y="140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111777</xdr:rowOff>
    </xdr:from>
    <xdr:ext cx="469744" cy="259045"/>
    <xdr:sp macro="" textlink="">
      <xdr:nvSpPr>
        <xdr:cNvPr id="725" name="n_4aveValue【児童館】&#10;一人当たり面積"/>
        <xdr:cNvSpPr txBox="1"/>
      </xdr:nvSpPr>
      <xdr:spPr>
        <a:xfrm>
          <a:off x="16226867" y="1402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16527</xdr:rowOff>
    </xdr:from>
    <xdr:ext cx="469744" cy="259045"/>
    <xdr:sp macro="" textlink="">
      <xdr:nvSpPr>
        <xdr:cNvPr id="726" name="n_1mainValue【児童館】&#10;一人当たり面積"/>
        <xdr:cNvSpPr txBox="1"/>
      </xdr:nvSpPr>
      <xdr:spPr>
        <a:xfrm>
          <a:off x="18561127" y="134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727" name="n_2mainValue【児童館】&#10;一人当たり面積"/>
        <xdr:cNvSpPr txBox="1"/>
      </xdr:nvSpPr>
      <xdr:spPr>
        <a:xfrm>
          <a:off x="1777626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54627</xdr:rowOff>
    </xdr:from>
    <xdr:ext cx="469744" cy="259045"/>
    <xdr:sp macro="" textlink="">
      <xdr:nvSpPr>
        <xdr:cNvPr id="728" name="n_3mainValue【児童館】&#10;一人当たり面積"/>
        <xdr:cNvSpPr txBox="1"/>
      </xdr:nvSpPr>
      <xdr:spPr>
        <a:xfrm>
          <a:off x="1700156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54627</xdr:rowOff>
    </xdr:from>
    <xdr:ext cx="469744" cy="259045"/>
    <xdr:sp macro="" textlink="">
      <xdr:nvSpPr>
        <xdr:cNvPr id="729" name="n_4mainValue【児童館】&#10;一人当たり面積"/>
        <xdr:cNvSpPr txBox="1"/>
      </xdr:nvSpPr>
      <xdr:spPr>
        <a:xfrm>
          <a:off x="1622686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1" name="直線コネクタ 740"/>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2" name="テキスト ボックス 741"/>
        <xdr:cNvSpPr txBox="1"/>
      </xdr:nvSpPr>
      <xdr:spPr>
        <a:xfrm>
          <a:off x="105615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3" name="直線コネクタ 742"/>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4" name="テキスト ボックス 743"/>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5" name="直線コネクタ 744"/>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6" name="テキスト ボックス 745"/>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47" name="直線コネクタ 746"/>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48" name="テキスト ボックス 747"/>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0" name="テキスト ボックス 749"/>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1"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752" name="直線コネクタ 751"/>
        <xdr:cNvCxnSpPr/>
      </xdr:nvCxnSpPr>
      <xdr:spPr>
        <a:xfrm flipV="1">
          <a:off x="14375764" y="168173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753" name="【公民館】&#10;有形固定資産減価償却率最小値テキスト"/>
        <xdr:cNvSpPr txBox="1"/>
      </xdr:nvSpPr>
      <xdr:spPr>
        <a:xfrm>
          <a:off x="14414500"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754" name="直線コネクタ 753"/>
        <xdr:cNvCxnSpPr/>
      </xdr:nvCxnSpPr>
      <xdr:spPr>
        <a:xfrm>
          <a:off x="14287500" y="18135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755" name="【公民館】&#10;有形固定資産減価償却率最大値テキスト"/>
        <xdr:cNvSpPr txBox="1"/>
      </xdr:nvSpPr>
      <xdr:spPr>
        <a:xfrm>
          <a:off x="14414500" y="16596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756" name="直線コネクタ 755"/>
        <xdr:cNvCxnSpPr/>
      </xdr:nvCxnSpPr>
      <xdr:spPr>
        <a:xfrm>
          <a:off x="14287500" y="16817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757" name="【公民館】&#10;有形固定資産減価償却率平均値テキスト"/>
        <xdr:cNvSpPr txBox="1"/>
      </xdr:nvSpPr>
      <xdr:spPr>
        <a:xfrm>
          <a:off x="14414500" y="17136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758" name="フローチャート: 判断 757"/>
        <xdr:cNvSpPr/>
      </xdr:nvSpPr>
      <xdr:spPr>
        <a:xfrm>
          <a:off x="14325600" y="172808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759" name="フローチャート: 判断 758"/>
        <xdr:cNvSpPr/>
      </xdr:nvSpPr>
      <xdr:spPr>
        <a:xfrm>
          <a:off x="13578840" y="172298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760" name="フローチャート: 判断 759"/>
        <xdr:cNvSpPr/>
      </xdr:nvSpPr>
      <xdr:spPr>
        <a:xfrm>
          <a:off x="12804140" y="17254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761" name="フローチャート: 判断 760"/>
        <xdr:cNvSpPr/>
      </xdr:nvSpPr>
      <xdr:spPr>
        <a:xfrm>
          <a:off x="12029440" y="172115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2539</xdr:rowOff>
    </xdr:from>
    <xdr:to>
      <xdr:col>67</xdr:col>
      <xdr:colOff>101600</xdr:colOff>
      <xdr:row>103</xdr:row>
      <xdr:rowOff>104139</xdr:rowOff>
    </xdr:to>
    <xdr:sp macro="" textlink="">
      <xdr:nvSpPr>
        <xdr:cNvPr id="762" name="フローチャート: 判断 761"/>
        <xdr:cNvSpPr/>
      </xdr:nvSpPr>
      <xdr:spPr>
        <a:xfrm>
          <a:off x="11231880" y="1726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3" name="テキスト ボックス 762"/>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4" name="テキスト ボックス 763"/>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5" name="テキスト ボックス 764"/>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6" name="テキスト ボックス 765"/>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7" name="テキスト ボックス 766"/>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146558</xdr:rowOff>
    </xdr:from>
    <xdr:to>
      <xdr:col>85</xdr:col>
      <xdr:colOff>177800</xdr:colOff>
      <xdr:row>104</xdr:row>
      <xdr:rowOff>76708</xdr:rowOff>
    </xdr:to>
    <xdr:sp macro="" textlink="">
      <xdr:nvSpPr>
        <xdr:cNvPr id="768" name="楕円 767"/>
        <xdr:cNvSpPr/>
      </xdr:nvSpPr>
      <xdr:spPr>
        <a:xfrm>
          <a:off x="14325600" y="1741347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124985</xdr:rowOff>
    </xdr:from>
    <xdr:ext cx="405111" cy="259045"/>
    <xdr:sp macro="" textlink="">
      <xdr:nvSpPr>
        <xdr:cNvPr id="769" name="【公民館】&#10;有形固定資産減価償却率該当値テキスト"/>
        <xdr:cNvSpPr txBox="1"/>
      </xdr:nvSpPr>
      <xdr:spPr>
        <a:xfrm>
          <a:off x="14414500" y="17391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114554</xdr:rowOff>
    </xdr:from>
    <xdr:to>
      <xdr:col>81</xdr:col>
      <xdr:colOff>101600</xdr:colOff>
      <xdr:row>104</xdr:row>
      <xdr:rowOff>44704</xdr:rowOff>
    </xdr:to>
    <xdr:sp macro="" textlink="">
      <xdr:nvSpPr>
        <xdr:cNvPr id="770" name="楕円 769"/>
        <xdr:cNvSpPr/>
      </xdr:nvSpPr>
      <xdr:spPr>
        <a:xfrm>
          <a:off x="13578840" y="173814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165354</xdr:rowOff>
    </xdr:from>
    <xdr:to>
      <xdr:col>85</xdr:col>
      <xdr:colOff>127000</xdr:colOff>
      <xdr:row>104</xdr:row>
      <xdr:rowOff>25908</xdr:rowOff>
    </xdr:to>
    <xdr:cxnSp macro="">
      <xdr:nvCxnSpPr>
        <xdr:cNvPr id="771" name="直線コネクタ 770"/>
        <xdr:cNvCxnSpPr/>
      </xdr:nvCxnSpPr>
      <xdr:spPr>
        <a:xfrm>
          <a:off x="13629640" y="17432274"/>
          <a:ext cx="74676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68835</xdr:rowOff>
    </xdr:from>
    <xdr:to>
      <xdr:col>76</xdr:col>
      <xdr:colOff>165100</xdr:colOff>
      <xdr:row>103</xdr:row>
      <xdr:rowOff>170435</xdr:rowOff>
    </xdr:to>
    <xdr:sp macro="" textlink="">
      <xdr:nvSpPr>
        <xdr:cNvPr id="772" name="楕円 771"/>
        <xdr:cNvSpPr/>
      </xdr:nvSpPr>
      <xdr:spPr>
        <a:xfrm>
          <a:off x="12804140" y="173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119635</xdr:rowOff>
    </xdr:from>
    <xdr:to>
      <xdr:col>81</xdr:col>
      <xdr:colOff>50800</xdr:colOff>
      <xdr:row>103</xdr:row>
      <xdr:rowOff>165354</xdr:rowOff>
    </xdr:to>
    <xdr:cxnSp macro="">
      <xdr:nvCxnSpPr>
        <xdr:cNvPr id="773" name="直線コネクタ 772"/>
        <xdr:cNvCxnSpPr/>
      </xdr:nvCxnSpPr>
      <xdr:spPr>
        <a:xfrm>
          <a:off x="12854940" y="17386555"/>
          <a:ext cx="7747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20828</xdr:rowOff>
    </xdr:from>
    <xdr:to>
      <xdr:col>72</xdr:col>
      <xdr:colOff>38100</xdr:colOff>
      <xdr:row>103</xdr:row>
      <xdr:rowOff>122428</xdr:rowOff>
    </xdr:to>
    <xdr:sp macro="" textlink="">
      <xdr:nvSpPr>
        <xdr:cNvPr id="774" name="楕円 773"/>
        <xdr:cNvSpPr/>
      </xdr:nvSpPr>
      <xdr:spPr>
        <a:xfrm>
          <a:off x="12029440" y="172877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71628</xdr:rowOff>
    </xdr:from>
    <xdr:to>
      <xdr:col>76</xdr:col>
      <xdr:colOff>114300</xdr:colOff>
      <xdr:row>103</xdr:row>
      <xdr:rowOff>119635</xdr:rowOff>
    </xdr:to>
    <xdr:cxnSp macro="">
      <xdr:nvCxnSpPr>
        <xdr:cNvPr id="775" name="直線コネクタ 774"/>
        <xdr:cNvCxnSpPr/>
      </xdr:nvCxnSpPr>
      <xdr:spPr>
        <a:xfrm>
          <a:off x="12072620" y="17338548"/>
          <a:ext cx="78232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153415</xdr:rowOff>
    </xdr:from>
    <xdr:to>
      <xdr:col>67</xdr:col>
      <xdr:colOff>101600</xdr:colOff>
      <xdr:row>103</xdr:row>
      <xdr:rowOff>83565</xdr:rowOff>
    </xdr:to>
    <xdr:sp macro="" textlink="">
      <xdr:nvSpPr>
        <xdr:cNvPr id="776" name="楕円 775"/>
        <xdr:cNvSpPr/>
      </xdr:nvSpPr>
      <xdr:spPr>
        <a:xfrm>
          <a:off x="11231880" y="172526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32765</xdr:rowOff>
    </xdr:from>
    <xdr:to>
      <xdr:col>71</xdr:col>
      <xdr:colOff>177800</xdr:colOff>
      <xdr:row>103</xdr:row>
      <xdr:rowOff>71628</xdr:rowOff>
    </xdr:to>
    <xdr:cxnSp macro="">
      <xdr:nvCxnSpPr>
        <xdr:cNvPr id="777" name="直線コネクタ 776"/>
        <xdr:cNvCxnSpPr/>
      </xdr:nvCxnSpPr>
      <xdr:spPr>
        <a:xfrm>
          <a:off x="11282680" y="17299685"/>
          <a:ext cx="78994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77233</xdr:rowOff>
    </xdr:from>
    <xdr:ext cx="405111" cy="259045"/>
    <xdr:sp macro="" textlink="">
      <xdr:nvSpPr>
        <xdr:cNvPr id="778" name="n_1aveValue【公民館】&#10;有形固定資産減価償却率"/>
        <xdr:cNvSpPr txBox="1"/>
      </xdr:nvSpPr>
      <xdr:spPr>
        <a:xfrm>
          <a:off x="13437244" y="1700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102379</xdr:rowOff>
    </xdr:from>
    <xdr:ext cx="405111" cy="259045"/>
    <xdr:sp macro="" textlink="">
      <xdr:nvSpPr>
        <xdr:cNvPr id="779" name="n_2aveValue【公民館】&#10;有形固定資産減価償却率"/>
        <xdr:cNvSpPr txBox="1"/>
      </xdr:nvSpPr>
      <xdr:spPr>
        <a:xfrm>
          <a:off x="12675244" y="170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58945</xdr:rowOff>
    </xdr:from>
    <xdr:ext cx="405111" cy="259045"/>
    <xdr:sp macro="" textlink="">
      <xdr:nvSpPr>
        <xdr:cNvPr id="780" name="n_3aveValue【公民館】&#10;有形固定資産減価償却率"/>
        <xdr:cNvSpPr txBox="1"/>
      </xdr:nvSpPr>
      <xdr:spPr>
        <a:xfrm>
          <a:off x="11900544" y="1699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95266</xdr:rowOff>
    </xdr:from>
    <xdr:ext cx="405111" cy="259045"/>
    <xdr:sp macro="" textlink="">
      <xdr:nvSpPr>
        <xdr:cNvPr id="781" name="n_4aveValue【公民館】&#10;有形固定資産減価償却率"/>
        <xdr:cNvSpPr txBox="1"/>
      </xdr:nvSpPr>
      <xdr:spPr>
        <a:xfrm>
          <a:off x="11102984" y="17362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35831</xdr:rowOff>
    </xdr:from>
    <xdr:ext cx="405111" cy="259045"/>
    <xdr:sp macro="" textlink="">
      <xdr:nvSpPr>
        <xdr:cNvPr id="782" name="n_1mainValue【公民館】&#10;有形固定資産減価償却率"/>
        <xdr:cNvSpPr txBox="1"/>
      </xdr:nvSpPr>
      <xdr:spPr>
        <a:xfrm>
          <a:off x="13437244" y="1747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161562</xdr:rowOff>
    </xdr:from>
    <xdr:ext cx="405111" cy="259045"/>
    <xdr:sp macro="" textlink="">
      <xdr:nvSpPr>
        <xdr:cNvPr id="783" name="n_2mainValue【公民館】&#10;有形固定資産減価償却率"/>
        <xdr:cNvSpPr txBox="1"/>
      </xdr:nvSpPr>
      <xdr:spPr>
        <a:xfrm>
          <a:off x="12675244" y="1742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113555</xdr:rowOff>
    </xdr:from>
    <xdr:ext cx="405111" cy="259045"/>
    <xdr:sp macro="" textlink="">
      <xdr:nvSpPr>
        <xdr:cNvPr id="784" name="n_3mainValue【公民館】&#10;有形固定資産減価償却率"/>
        <xdr:cNvSpPr txBox="1"/>
      </xdr:nvSpPr>
      <xdr:spPr>
        <a:xfrm>
          <a:off x="11900544" y="17380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100092</xdr:rowOff>
    </xdr:from>
    <xdr:ext cx="405111" cy="259045"/>
    <xdr:sp macro="" textlink="">
      <xdr:nvSpPr>
        <xdr:cNvPr id="785" name="n_4mainValue【公民館】&#10;有形固定資産減価償却率"/>
        <xdr:cNvSpPr txBox="1"/>
      </xdr:nvSpPr>
      <xdr:spPr>
        <a:xfrm>
          <a:off x="11102984" y="1703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6" name="直線コネクタ 795"/>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7" name="テキスト ボックス 796"/>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8" name="直線コネクタ 797"/>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9" name="テキスト ボックス 798"/>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0" name="直線コネクタ 799"/>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1" name="テキスト ボックス 800"/>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2" name="直線コネクタ 801"/>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3" name="テキスト ボックス 802"/>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4" name="直線コネクタ 803"/>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5" name="テキスト ボックス 804"/>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6" name="直線コネクタ 805"/>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7" name="テキスト ボックス 806"/>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134982</xdr:rowOff>
    </xdr:to>
    <xdr:cxnSp macro="">
      <xdr:nvCxnSpPr>
        <xdr:cNvPr id="811" name="直線コネクタ 810"/>
        <xdr:cNvCxnSpPr/>
      </xdr:nvCxnSpPr>
      <xdr:spPr>
        <a:xfrm flipV="1">
          <a:off x="19509104" y="16680724"/>
          <a:ext cx="0" cy="155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812" name="【公民館】&#10;一人当たり面積最小値テキスト"/>
        <xdr:cNvSpPr txBox="1"/>
      </xdr:nvSpPr>
      <xdr:spPr>
        <a:xfrm>
          <a:off x="19547840" y="1824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813" name="直線コネクタ 812"/>
        <xdr:cNvCxnSpPr/>
      </xdr:nvCxnSpPr>
      <xdr:spPr>
        <a:xfrm>
          <a:off x="19443700" y="182401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814" name="【公民館】&#10;一人当たり面積最大値テキスト"/>
        <xdr:cNvSpPr txBox="1"/>
      </xdr:nvSpPr>
      <xdr:spPr>
        <a:xfrm>
          <a:off x="19547840" y="1645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815" name="直線コネクタ 814"/>
        <xdr:cNvCxnSpPr/>
      </xdr:nvCxnSpPr>
      <xdr:spPr>
        <a:xfrm>
          <a:off x="19443700" y="166807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816" name="【公民館】&#10;一人当たり面積平均値テキスト"/>
        <xdr:cNvSpPr txBox="1"/>
      </xdr:nvSpPr>
      <xdr:spPr>
        <a:xfrm>
          <a:off x="19547840" y="175432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17" name="フローチャート: 判断 816"/>
        <xdr:cNvSpPr/>
      </xdr:nvSpPr>
      <xdr:spPr>
        <a:xfrm>
          <a:off x="19458940" y="176880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818" name="フローチャート: 判断 817"/>
        <xdr:cNvSpPr/>
      </xdr:nvSpPr>
      <xdr:spPr>
        <a:xfrm>
          <a:off x="18735040" y="176618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157662</xdr:rowOff>
    </xdr:from>
    <xdr:to>
      <xdr:col>107</xdr:col>
      <xdr:colOff>101600</xdr:colOff>
      <xdr:row>102</xdr:row>
      <xdr:rowOff>87812</xdr:rowOff>
    </xdr:to>
    <xdr:sp macro="" textlink="">
      <xdr:nvSpPr>
        <xdr:cNvPr id="819" name="フローチャート: 判断 818"/>
        <xdr:cNvSpPr/>
      </xdr:nvSpPr>
      <xdr:spPr>
        <a:xfrm>
          <a:off x="17937480" y="17089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820" name="フローチャート: 判断 819"/>
        <xdr:cNvSpPr/>
      </xdr:nvSpPr>
      <xdr:spPr>
        <a:xfrm>
          <a:off x="17162780" y="176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821" name="フローチャート: 判断 820"/>
        <xdr:cNvSpPr/>
      </xdr:nvSpPr>
      <xdr:spPr>
        <a:xfrm>
          <a:off x="16388080" y="175971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62956</xdr:rowOff>
    </xdr:from>
    <xdr:to>
      <xdr:col>116</xdr:col>
      <xdr:colOff>114300</xdr:colOff>
      <xdr:row>107</xdr:row>
      <xdr:rowOff>164556</xdr:rowOff>
    </xdr:to>
    <xdr:sp macro="" textlink="">
      <xdr:nvSpPr>
        <xdr:cNvPr id="827" name="楕円 826"/>
        <xdr:cNvSpPr/>
      </xdr:nvSpPr>
      <xdr:spPr>
        <a:xfrm>
          <a:off x="19458940" y="180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41383</xdr:rowOff>
    </xdr:from>
    <xdr:ext cx="469744" cy="259045"/>
    <xdr:sp macro="" textlink="">
      <xdr:nvSpPr>
        <xdr:cNvPr id="828" name="【公民館】&#10;一人当たり面積該当値テキスト"/>
        <xdr:cNvSpPr txBox="1"/>
      </xdr:nvSpPr>
      <xdr:spPr>
        <a:xfrm>
          <a:off x="19547840" y="1797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62956</xdr:rowOff>
    </xdr:from>
    <xdr:to>
      <xdr:col>112</xdr:col>
      <xdr:colOff>38100</xdr:colOff>
      <xdr:row>107</xdr:row>
      <xdr:rowOff>164556</xdr:rowOff>
    </xdr:to>
    <xdr:sp macro="" textlink="">
      <xdr:nvSpPr>
        <xdr:cNvPr id="829" name="楕円 828"/>
        <xdr:cNvSpPr/>
      </xdr:nvSpPr>
      <xdr:spPr>
        <a:xfrm>
          <a:off x="18735040" y="180004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113756</xdr:rowOff>
    </xdr:from>
    <xdr:to>
      <xdr:col>116</xdr:col>
      <xdr:colOff>63500</xdr:colOff>
      <xdr:row>107</xdr:row>
      <xdr:rowOff>113756</xdr:rowOff>
    </xdr:to>
    <xdr:cxnSp macro="">
      <xdr:nvCxnSpPr>
        <xdr:cNvPr id="830" name="直線コネクタ 829"/>
        <xdr:cNvCxnSpPr/>
      </xdr:nvCxnSpPr>
      <xdr:spPr>
        <a:xfrm>
          <a:off x="18778220" y="1805123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62956</xdr:rowOff>
    </xdr:from>
    <xdr:to>
      <xdr:col>107</xdr:col>
      <xdr:colOff>101600</xdr:colOff>
      <xdr:row>107</xdr:row>
      <xdr:rowOff>164556</xdr:rowOff>
    </xdr:to>
    <xdr:sp macro="" textlink="">
      <xdr:nvSpPr>
        <xdr:cNvPr id="831" name="楕円 830"/>
        <xdr:cNvSpPr/>
      </xdr:nvSpPr>
      <xdr:spPr>
        <a:xfrm>
          <a:off x="17937480" y="180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113756</xdr:rowOff>
    </xdr:from>
    <xdr:to>
      <xdr:col>111</xdr:col>
      <xdr:colOff>177800</xdr:colOff>
      <xdr:row>107</xdr:row>
      <xdr:rowOff>113756</xdr:rowOff>
    </xdr:to>
    <xdr:cxnSp macro="">
      <xdr:nvCxnSpPr>
        <xdr:cNvPr id="832" name="直線コネクタ 831"/>
        <xdr:cNvCxnSpPr/>
      </xdr:nvCxnSpPr>
      <xdr:spPr>
        <a:xfrm>
          <a:off x="17988280" y="1805123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59689</xdr:rowOff>
    </xdr:from>
    <xdr:to>
      <xdr:col>102</xdr:col>
      <xdr:colOff>165100</xdr:colOff>
      <xdr:row>107</xdr:row>
      <xdr:rowOff>161289</xdr:rowOff>
    </xdr:to>
    <xdr:sp macro="" textlink="">
      <xdr:nvSpPr>
        <xdr:cNvPr id="833" name="楕円 832"/>
        <xdr:cNvSpPr/>
      </xdr:nvSpPr>
      <xdr:spPr>
        <a:xfrm>
          <a:off x="17162780" y="179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110489</xdr:rowOff>
    </xdr:from>
    <xdr:to>
      <xdr:col>107</xdr:col>
      <xdr:colOff>50800</xdr:colOff>
      <xdr:row>107</xdr:row>
      <xdr:rowOff>113756</xdr:rowOff>
    </xdr:to>
    <xdr:cxnSp macro="">
      <xdr:nvCxnSpPr>
        <xdr:cNvPr id="834" name="直線コネクタ 833"/>
        <xdr:cNvCxnSpPr/>
      </xdr:nvCxnSpPr>
      <xdr:spPr>
        <a:xfrm>
          <a:off x="17213580" y="18047969"/>
          <a:ext cx="7747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59689</xdr:rowOff>
    </xdr:from>
    <xdr:to>
      <xdr:col>98</xdr:col>
      <xdr:colOff>38100</xdr:colOff>
      <xdr:row>107</xdr:row>
      <xdr:rowOff>161289</xdr:rowOff>
    </xdr:to>
    <xdr:sp macro="" textlink="">
      <xdr:nvSpPr>
        <xdr:cNvPr id="835" name="楕円 834"/>
        <xdr:cNvSpPr/>
      </xdr:nvSpPr>
      <xdr:spPr>
        <a:xfrm>
          <a:off x="16388080" y="179971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110489</xdr:rowOff>
    </xdr:from>
    <xdr:to>
      <xdr:col>102</xdr:col>
      <xdr:colOff>114300</xdr:colOff>
      <xdr:row>107</xdr:row>
      <xdr:rowOff>110489</xdr:rowOff>
    </xdr:to>
    <xdr:cxnSp macro="">
      <xdr:nvCxnSpPr>
        <xdr:cNvPr id="836" name="直線コネクタ 835"/>
        <xdr:cNvCxnSpPr/>
      </xdr:nvCxnSpPr>
      <xdr:spPr>
        <a:xfrm>
          <a:off x="16431260" y="1804796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837" name="n_1aveValue【公民館】&#10;一人当たり面積"/>
        <xdr:cNvSpPr txBox="1"/>
      </xdr:nvSpPr>
      <xdr:spPr>
        <a:xfrm>
          <a:off x="18561127" y="1744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104339</xdr:rowOff>
    </xdr:from>
    <xdr:ext cx="469744" cy="259045"/>
    <xdr:sp macro="" textlink="">
      <xdr:nvSpPr>
        <xdr:cNvPr id="838" name="n_2aveValue【公民館】&#10;一人当たり面積"/>
        <xdr:cNvSpPr txBox="1"/>
      </xdr:nvSpPr>
      <xdr:spPr>
        <a:xfrm>
          <a:off x="17776267" y="1686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171285</xdr:rowOff>
    </xdr:from>
    <xdr:ext cx="469744" cy="259045"/>
    <xdr:sp macro="" textlink="">
      <xdr:nvSpPr>
        <xdr:cNvPr id="839" name="n_3aveValue【公民館】&#10;一人当たり面積"/>
        <xdr:cNvSpPr txBox="1"/>
      </xdr:nvSpPr>
      <xdr:spPr>
        <a:xfrm>
          <a:off x="17001567" y="1743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840" name="n_4aveValue【公民館】&#10;一人当たり面積"/>
        <xdr:cNvSpPr txBox="1"/>
      </xdr:nvSpPr>
      <xdr:spPr>
        <a:xfrm>
          <a:off x="16226867" y="173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155683</xdr:rowOff>
    </xdr:from>
    <xdr:ext cx="469744" cy="259045"/>
    <xdr:sp macro="" textlink="">
      <xdr:nvSpPr>
        <xdr:cNvPr id="841" name="n_1mainValue【公民館】&#10;一人当たり面積"/>
        <xdr:cNvSpPr txBox="1"/>
      </xdr:nvSpPr>
      <xdr:spPr>
        <a:xfrm>
          <a:off x="18561127" y="180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842" name="n_2mainValue【公民館】&#10;一人当たり面積"/>
        <xdr:cNvSpPr txBox="1"/>
      </xdr:nvSpPr>
      <xdr:spPr>
        <a:xfrm>
          <a:off x="17776267" y="180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152416</xdr:rowOff>
    </xdr:from>
    <xdr:ext cx="469744" cy="259045"/>
    <xdr:sp macro="" textlink="">
      <xdr:nvSpPr>
        <xdr:cNvPr id="843" name="n_3mainValue【公民館】&#10;一人当たり面積"/>
        <xdr:cNvSpPr txBox="1"/>
      </xdr:nvSpPr>
      <xdr:spPr>
        <a:xfrm>
          <a:off x="17001567" y="1808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152416</xdr:rowOff>
    </xdr:from>
    <xdr:ext cx="469744" cy="259045"/>
    <xdr:sp macro="" textlink="">
      <xdr:nvSpPr>
        <xdr:cNvPr id="844" name="n_4mainValue【公民館】&#10;一人当たり面積"/>
        <xdr:cNvSpPr txBox="1"/>
      </xdr:nvSpPr>
      <xdr:spPr>
        <a:xfrm>
          <a:off x="16226867" y="1808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末の状況で類似団体と比較して有形固定資産減価償却率が大きく上回っているのは「認定こども園・幼稚園・保育所」であり、３３．９ポイント高くなっている。これは町が運営する保育園３施設がいずれも建築後２０年以上経過しているからであり、今後さらに老朽化が進行することから、大泉町公共施設等総合管理計画及び個別施設計画に基づき対応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群馬県大泉町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41,987
34,010
18.03
13,281,502
12,816,882
442,684
8,440,459
6,677,259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103959</xdr:rowOff>
    </xdr:to>
    <xdr:cxnSp macro="">
      <xdr:nvCxnSpPr>
        <xdr:cNvPr id="58" name="直線コネクタ 57"/>
        <xdr:cNvCxnSpPr/>
      </xdr:nvCxnSpPr>
      <xdr:spPr>
        <a:xfrm flipV="1">
          <a:off x="4086225" y="5614851"/>
          <a:ext cx="0" cy="136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xdr:cNvSpPr txBox="1"/>
      </xdr:nvSpPr>
      <xdr:spPr>
        <a:xfrm>
          <a:off x="4124960" y="698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xdr:cNvCxnSpPr/>
      </xdr:nvCxnSpPr>
      <xdr:spPr>
        <a:xfrm>
          <a:off x="4020820" y="69771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340478" cy="259045"/>
    <xdr:sp macro="" textlink="">
      <xdr:nvSpPr>
        <xdr:cNvPr id="61" name="【図書館】&#10;有形固定資産減価償却率最大値テキスト"/>
        <xdr:cNvSpPr txBox="1"/>
      </xdr:nvSpPr>
      <xdr:spPr>
        <a:xfrm>
          <a:off x="4124960" y="53938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2" name="直線コネクタ 61"/>
        <xdr:cNvCxnSpPr/>
      </xdr:nvCxnSpPr>
      <xdr:spPr>
        <a:xfrm>
          <a:off x="4020820" y="56148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126654</xdr:rowOff>
    </xdr:from>
    <xdr:ext cx="405111" cy="259045"/>
    <xdr:sp macro="" textlink="">
      <xdr:nvSpPr>
        <xdr:cNvPr id="63" name="【図書館】&#10;有形固定資産減価償却率平均値テキスト"/>
        <xdr:cNvSpPr txBox="1"/>
      </xdr:nvSpPr>
      <xdr:spPr>
        <a:xfrm>
          <a:off x="4124960" y="61616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4" name="フローチャート: 判断 63"/>
        <xdr:cNvSpPr/>
      </xdr:nvSpPr>
      <xdr:spPr>
        <a:xfrm>
          <a:off x="4036060" y="63064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xdr:cNvSpPr/>
      </xdr:nvSpPr>
      <xdr:spPr>
        <a:xfrm>
          <a:off x="3312160" y="6296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xdr:cNvSpPr/>
      </xdr:nvSpPr>
      <xdr:spPr>
        <a:xfrm>
          <a:off x="2514600" y="6288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64589</xdr:rowOff>
    </xdr:from>
    <xdr:to>
      <xdr:col>10</xdr:col>
      <xdr:colOff>165100</xdr:colOff>
      <xdr:row>37</xdr:row>
      <xdr:rowOff>166188</xdr:rowOff>
    </xdr:to>
    <xdr:sp macro="" textlink="">
      <xdr:nvSpPr>
        <xdr:cNvPr id="67" name="フローチャート: 判断 66"/>
        <xdr:cNvSpPr/>
      </xdr:nvSpPr>
      <xdr:spPr>
        <a:xfrm>
          <a:off x="1739900" y="62672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xdr:cNvSpPr/>
      </xdr:nvSpPr>
      <xdr:spPr>
        <a:xfrm>
          <a:off x="965200" y="61845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62956</xdr:rowOff>
    </xdr:from>
    <xdr:to>
      <xdr:col>24</xdr:col>
      <xdr:colOff>114300</xdr:colOff>
      <xdr:row>38</xdr:row>
      <xdr:rowOff>164556</xdr:rowOff>
    </xdr:to>
    <xdr:sp macro="" textlink="">
      <xdr:nvSpPr>
        <xdr:cNvPr id="74" name="楕円 73"/>
        <xdr:cNvSpPr/>
      </xdr:nvSpPr>
      <xdr:spPr>
        <a:xfrm>
          <a:off x="4036060" y="643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41383</xdr:rowOff>
    </xdr:from>
    <xdr:ext cx="405111" cy="259045"/>
    <xdr:sp macro="" textlink="">
      <xdr:nvSpPr>
        <xdr:cNvPr id="75" name="【図書館】&#10;有形固定資産減価償却率該当値テキスト"/>
        <xdr:cNvSpPr txBox="1"/>
      </xdr:nvSpPr>
      <xdr:spPr>
        <a:xfrm>
          <a:off x="4124960" y="6411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28666</xdr:rowOff>
    </xdr:from>
    <xdr:to>
      <xdr:col>20</xdr:col>
      <xdr:colOff>38100</xdr:colOff>
      <xdr:row>38</xdr:row>
      <xdr:rowOff>130266</xdr:rowOff>
    </xdr:to>
    <xdr:sp macro="" textlink="">
      <xdr:nvSpPr>
        <xdr:cNvPr id="76" name="楕円 75"/>
        <xdr:cNvSpPr/>
      </xdr:nvSpPr>
      <xdr:spPr>
        <a:xfrm>
          <a:off x="3312160" y="63989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79466</xdr:rowOff>
    </xdr:from>
    <xdr:to>
      <xdr:col>24</xdr:col>
      <xdr:colOff>63500</xdr:colOff>
      <xdr:row>38</xdr:row>
      <xdr:rowOff>113756</xdr:rowOff>
    </xdr:to>
    <xdr:cxnSp macro="">
      <xdr:nvCxnSpPr>
        <xdr:cNvPr id="77" name="直線コネクタ 76"/>
        <xdr:cNvCxnSpPr/>
      </xdr:nvCxnSpPr>
      <xdr:spPr>
        <a:xfrm>
          <a:off x="3355340" y="6449786"/>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9072</xdr:rowOff>
    </xdr:from>
    <xdr:to>
      <xdr:col>15</xdr:col>
      <xdr:colOff>101600</xdr:colOff>
      <xdr:row>38</xdr:row>
      <xdr:rowOff>110672</xdr:rowOff>
    </xdr:to>
    <xdr:sp macro="" textlink="">
      <xdr:nvSpPr>
        <xdr:cNvPr id="78" name="楕円 77"/>
        <xdr:cNvSpPr/>
      </xdr:nvSpPr>
      <xdr:spPr>
        <a:xfrm>
          <a:off x="2514600" y="637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59872</xdr:rowOff>
    </xdr:from>
    <xdr:to>
      <xdr:col>19</xdr:col>
      <xdr:colOff>177800</xdr:colOff>
      <xdr:row>38</xdr:row>
      <xdr:rowOff>79466</xdr:rowOff>
    </xdr:to>
    <xdr:cxnSp macro="">
      <xdr:nvCxnSpPr>
        <xdr:cNvPr id="79" name="直線コネクタ 78"/>
        <xdr:cNvCxnSpPr/>
      </xdr:nvCxnSpPr>
      <xdr:spPr>
        <a:xfrm>
          <a:off x="2565400" y="6430192"/>
          <a:ext cx="78994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147864</xdr:rowOff>
    </xdr:from>
    <xdr:to>
      <xdr:col>10</xdr:col>
      <xdr:colOff>165100</xdr:colOff>
      <xdr:row>38</xdr:row>
      <xdr:rowOff>78014</xdr:rowOff>
    </xdr:to>
    <xdr:sp macro="" textlink="">
      <xdr:nvSpPr>
        <xdr:cNvPr id="80" name="楕円 79"/>
        <xdr:cNvSpPr/>
      </xdr:nvSpPr>
      <xdr:spPr>
        <a:xfrm>
          <a:off x="1739900" y="63505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27215</xdr:rowOff>
    </xdr:from>
    <xdr:to>
      <xdr:col>15</xdr:col>
      <xdr:colOff>50800</xdr:colOff>
      <xdr:row>38</xdr:row>
      <xdr:rowOff>59872</xdr:rowOff>
    </xdr:to>
    <xdr:cxnSp macro="">
      <xdr:nvCxnSpPr>
        <xdr:cNvPr id="81" name="直線コネクタ 80"/>
        <xdr:cNvCxnSpPr/>
      </xdr:nvCxnSpPr>
      <xdr:spPr>
        <a:xfrm>
          <a:off x="1790700" y="6397535"/>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115207</xdr:rowOff>
    </xdr:from>
    <xdr:to>
      <xdr:col>6</xdr:col>
      <xdr:colOff>38100</xdr:colOff>
      <xdr:row>38</xdr:row>
      <xdr:rowOff>45357</xdr:rowOff>
    </xdr:to>
    <xdr:sp macro="" textlink="">
      <xdr:nvSpPr>
        <xdr:cNvPr id="82" name="楕円 81"/>
        <xdr:cNvSpPr/>
      </xdr:nvSpPr>
      <xdr:spPr>
        <a:xfrm>
          <a:off x="965200" y="63178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166007</xdr:rowOff>
    </xdr:from>
    <xdr:to>
      <xdr:col>10</xdr:col>
      <xdr:colOff>114300</xdr:colOff>
      <xdr:row>38</xdr:row>
      <xdr:rowOff>27215</xdr:rowOff>
    </xdr:to>
    <xdr:cxnSp macro="">
      <xdr:nvCxnSpPr>
        <xdr:cNvPr id="83" name="直線コネクタ 82"/>
        <xdr:cNvCxnSpPr/>
      </xdr:nvCxnSpPr>
      <xdr:spPr>
        <a:xfrm>
          <a:off x="1008380" y="6368687"/>
          <a:ext cx="782320" cy="2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40657</xdr:rowOff>
    </xdr:from>
    <xdr:ext cx="405111" cy="259045"/>
    <xdr:sp macro="" textlink="">
      <xdr:nvSpPr>
        <xdr:cNvPr id="84" name="n_1aveValue【図書館】&#10;有形固定資産減価償却率"/>
        <xdr:cNvSpPr txBox="1"/>
      </xdr:nvSpPr>
      <xdr:spPr>
        <a:xfrm>
          <a:off x="317056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85" name="n_2aveValue【図書館】&#10;有形固定資産減価償却率"/>
        <xdr:cNvSpPr txBox="1"/>
      </xdr:nvSpPr>
      <xdr:spPr>
        <a:xfrm>
          <a:off x="238570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11266</xdr:rowOff>
    </xdr:from>
    <xdr:ext cx="405111" cy="259045"/>
    <xdr:sp macro="" textlink="">
      <xdr:nvSpPr>
        <xdr:cNvPr id="86" name="n_3aveValue【図書館】&#10;有形固定資産減価償却率"/>
        <xdr:cNvSpPr txBox="1"/>
      </xdr:nvSpPr>
      <xdr:spPr>
        <a:xfrm>
          <a:off x="1611004" y="604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7" name="n_4aveValue【図書館】&#10;有形固定資産減価償却率"/>
        <xdr:cNvSpPr txBox="1"/>
      </xdr:nvSpPr>
      <xdr:spPr>
        <a:xfrm>
          <a:off x="836304" y="5963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121393</xdr:rowOff>
    </xdr:from>
    <xdr:ext cx="405111" cy="259045"/>
    <xdr:sp macro="" textlink="">
      <xdr:nvSpPr>
        <xdr:cNvPr id="88" name="n_1mainValue【図書館】&#10;有形固定資産減価償却率"/>
        <xdr:cNvSpPr txBox="1"/>
      </xdr:nvSpPr>
      <xdr:spPr>
        <a:xfrm>
          <a:off x="3170564" y="649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101799</xdr:rowOff>
    </xdr:from>
    <xdr:ext cx="405111" cy="259045"/>
    <xdr:sp macro="" textlink="">
      <xdr:nvSpPr>
        <xdr:cNvPr id="89" name="n_2mainValue【図書館】&#10;有形固定資産減価償却率"/>
        <xdr:cNvSpPr txBox="1"/>
      </xdr:nvSpPr>
      <xdr:spPr>
        <a:xfrm>
          <a:off x="2385704" y="647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69142</xdr:rowOff>
    </xdr:from>
    <xdr:ext cx="405111" cy="259045"/>
    <xdr:sp macro="" textlink="">
      <xdr:nvSpPr>
        <xdr:cNvPr id="90" name="n_3mainValue【図書館】&#10;有形固定資産減価償却率"/>
        <xdr:cNvSpPr txBox="1"/>
      </xdr:nvSpPr>
      <xdr:spPr>
        <a:xfrm>
          <a:off x="1611004" y="643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36484</xdr:rowOff>
    </xdr:from>
    <xdr:ext cx="405111" cy="259045"/>
    <xdr:sp macro="" textlink="">
      <xdr:nvSpPr>
        <xdr:cNvPr id="91" name="n_4mainValue【図書館】&#10;有形固定資産減価償却率"/>
        <xdr:cNvSpPr txBox="1"/>
      </xdr:nvSpPr>
      <xdr:spPr>
        <a:xfrm>
          <a:off x="836304" y="6406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115" name="直線コネクタ 114"/>
        <xdr:cNvCxnSpPr/>
      </xdr:nvCxnSpPr>
      <xdr:spPr>
        <a:xfrm flipV="1">
          <a:off x="9219565" y="565023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6" name="【図書館】&#10;一人当たり面積最小値テキスト"/>
        <xdr:cNvSpPr txBox="1"/>
      </xdr:nvSpPr>
      <xdr:spPr>
        <a:xfrm>
          <a:off x="92583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7" name="直線コネクタ 116"/>
        <xdr:cNvCxnSpPr/>
      </xdr:nvCxnSpPr>
      <xdr:spPr>
        <a:xfrm>
          <a:off x="9154160" y="6976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xdr:cNvSpPr txBox="1"/>
      </xdr:nvSpPr>
      <xdr:spPr>
        <a:xfrm>
          <a:off x="92583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xdr:cNvCxnSpPr/>
      </xdr:nvCxnSpPr>
      <xdr:spPr>
        <a:xfrm>
          <a:off x="9154160" y="565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0" name="【図書館】&#10;一人当たり面積平均値テキスト"/>
        <xdr:cNvSpPr txBox="1"/>
      </xdr:nvSpPr>
      <xdr:spPr>
        <a:xfrm>
          <a:off x="9258300" y="639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1" name="フローチャート: 判断 120"/>
        <xdr:cNvSpPr/>
      </xdr:nvSpPr>
      <xdr:spPr>
        <a:xfrm>
          <a:off x="9192260" y="65443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122" name="フローチャート: 判断 121"/>
        <xdr:cNvSpPr/>
      </xdr:nvSpPr>
      <xdr:spPr>
        <a:xfrm>
          <a:off x="8445500" y="654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3" name="フローチャート: 判断 122"/>
        <xdr:cNvSpPr/>
      </xdr:nvSpPr>
      <xdr:spPr>
        <a:xfrm>
          <a:off x="7670800" y="6532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130810</xdr:rowOff>
    </xdr:to>
    <xdr:sp macro="" textlink="">
      <xdr:nvSpPr>
        <xdr:cNvPr id="124" name="フローチャート: 判断 123"/>
        <xdr:cNvSpPr/>
      </xdr:nvSpPr>
      <xdr:spPr>
        <a:xfrm>
          <a:off x="687324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5" name="フローチャート: 判断 124"/>
        <xdr:cNvSpPr/>
      </xdr:nvSpPr>
      <xdr:spPr>
        <a:xfrm>
          <a:off x="609854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128270</xdr:rowOff>
    </xdr:from>
    <xdr:to>
      <xdr:col>55</xdr:col>
      <xdr:colOff>50800</xdr:colOff>
      <xdr:row>40</xdr:row>
      <xdr:rowOff>58420</xdr:rowOff>
    </xdr:to>
    <xdr:sp macro="" textlink="">
      <xdr:nvSpPr>
        <xdr:cNvPr id="131" name="楕円 130"/>
        <xdr:cNvSpPr/>
      </xdr:nvSpPr>
      <xdr:spPr>
        <a:xfrm>
          <a:off x="9192260" y="6666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106697</xdr:rowOff>
    </xdr:from>
    <xdr:ext cx="469744" cy="259045"/>
    <xdr:sp macro="" textlink="">
      <xdr:nvSpPr>
        <xdr:cNvPr id="132" name="【図書館】&#10;一人当たり面積該当値テキスト"/>
        <xdr:cNvSpPr txBox="1"/>
      </xdr:nvSpPr>
      <xdr:spPr>
        <a:xfrm>
          <a:off x="9258300"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128270</xdr:rowOff>
    </xdr:from>
    <xdr:to>
      <xdr:col>50</xdr:col>
      <xdr:colOff>165100</xdr:colOff>
      <xdr:row>40</xdr:row>
      <xdr:rowOff>58420</xdr:rowOff>
    </xdr:to>
    <xdr:sp macro="" textlink="">
      <xdr:nvSpPr>
        <xdr:cNvPr id="133" name="楕円 132"/>
        <xdr:cNvSpPr/>
      </xdr:nvSpPr>
      <xdr:spPr>
        <a:xfrm>
          <a:off x="8445500" y="6666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xdr:rowOff>
    </xdr:from>
    <xdr:to>
      <xdr:col>55</xdr:col>
      <xdr:colOff>0</xdr:colOff>
      <xdr:row>40</xdr:row>
      <xdr:rowOff>7620</xdr:rowOff>
    </xdr:to>
    <xdr:cxnSp macro="">
      <xdr:nvCxnSpPr>
        <xdr:cNvPr id="134" name="直線コネクタ 133"/>
        <xdr:cNvCxnSpPr/>
      </xdr:nvCxnSpPr>
      <xdr:spPr>
        <a:xfrm>
          <a:off x="8496300" y="67132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128270</xdr:rowOff>
    </xdr:from>
    <xdr:to>
      <xdr:col>46</xdr:col>
      <xdr:colOff>38100</xdr:colOff>
      <xdr:row>40</xdr:row>
      <xdr:rowOff>58420</xdr:rowOff>
    </xdr:to>
    <xdr:sp macro="" textlink="">
      <xdr:nvSpPr>
        <xdr:cNvPr id="135" name="楕円 134"/>
        <xdr:cNvSpPr/>
      </xdr:nvSpPr>
      <xdr:spPr>
        <a:xfrm>
          <a:off x="7670800" y="6666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xdr:rowOff>
    </xdr:from>
    <xdr:to>
      <xdr:col>50</xdr:col>
      <xdr:colOff>114300</xdr:colOff>
      <xdr:row>40</xdr:row>
      <xdr:rowOff>7620</xdr:rowOff>
    </xdr:to>
    <xdr:cxnSp macro="">
      <xdr:nvCxnSpPr>
        <xdr:cNvPr id="136" name="直線コネクタ 135"/>
        <xdr:cNvCxnSpPr/>
      </xdr:nvCxnSpPr>
      <xdr:spPr>
        <a:xfrm>
          <a:off x="7713980" y="67132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128270</xdr:rowOff>
    </xdr:from>
    <xdr:to>
      <xdr:col>41</xdr:col>
      <xdr:colOff>101600</xdr:colOff>
      <xdr:row>40</xdr:row>
      <xdr:rowOff>58420</xdr:rowOff>
    </xdr:to>
    <xdr:sp macro="" textlink="">
      <xdr:nvSpPr>
        <xdr:cNvPr id="137" name="楕円 136"/>
        <xdr:cNvSpPr/>
      </xdr:nvSpPr>
      <xdr:spPr>
        <a:xfrm>
          <a:off x="6873240" y="6666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xdr:rowOff>
    </xdr:from>
    <xdr:to>
      <xdr:col>45</xdr:col>
      <xdr:colOff>177800</xdr:colOff>
      <xdr:row>40</xdr:row>
      <xdr:rowOff>7620</xdr:rowOff>
    </xdr:to>
    <xdr:cxnSp macro="">
      <xdr:nvCxnSpPr>
        <xdr:cNvPr id="138" name="直線コネクタ 137"/>
        <xdr:cNvCxnSpPr/>
      </xdr:nvCxnSpPr>
      <xdr:spPr>
        <a:xfrm>
          <a:off x="6924040" y="67132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39" name="楕円 138"/>
        <xdr:cNvSpPr/>
      </xdr:nvSpPr>
      <xdr:spPr>
        <a:xfrm>
          <a:off x="6098540" y="6658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0</xdr:rowOff>
    </xdr:from>
    <xdr:to>
      <xdr:col>41</xdr:col>
      <xdr:colOff>50800</xdr:colOff>
      <xdr:row>40</xdr:row>
      <xdr:rowOff>7620</xdr:rowOff>
    </xdr:to>
    <xdr:cxnSp macro="">
      <xdr:nvCxnSpPr>
        <xdr:cNvPr id="140" name="直線コネクタ 139"/>
        <xdr:cNvCxnSpPr/>
      </xdr:nvCxnSpPr>
      <xdr:spPr>
        <a:xfrm>
          <a:off x="6149340" y="670560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116857</xdr:rowOff>
    </xdr:from>
    <xdr:ext cx="469744" cy="259045"/>
    <xdr:sp macro="" textlink="">
      <xdr:nvSpPr>
        <xdr:cNvPr id="141" name="n_1aveValue【図書館】&#10;一人当たり面積"/>
        <xdr:cNvSpPr txBox="1"/>
      </xdr:nvSpPr>
      <xdr:spPr>
        <a:xfrm>
          <a:off x="827158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42" name="n_2aveValue【図書館】&#10;一人当たり面積"/>
        <xdr:cNvSpPr txBox="1"/>
      </xdr:nvSpPr>
      <xdr:spPr>
        <a:xfrm>
          <a:off x="7509587"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147337</xdr:rowOff>
    </xdr:from>
    <xdr:ext cx="469744" cy="259045"/>
    <xdr:sp macro="" textlink="">
      <xdr:nvSpPr>
        <xdr:cNvPr id="143" name="n_3aveValue【図書館】&#10;一人当たり面積"/>
        <xdr:cNvSpPr txBox="1"/>
      </xdr:nvSpPr>
      <xdr:spPr>
        <a:xfrm>
          <a:off x="6712027"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44" name="n_4aveValue【図書館】&#10;一人当たり面積"/>
        <xdr:cNvSpPr txBox="1"/>
      </xdr:nvSpPr>
      <xdr:spPr>
        <a:xfrm>
          <a:off x="5937327"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49547</xdr:rowOff>
    </xdr:from>
    <xdr:ext cx="469744" cy="259045"/>
    <xdr:sp macro="" textlink="">
      <xdr:nvSpPr>
        <xdr:cNvPr id="145" name="n_1mainValue【図書館】&#10;一人当たり面積"/>
        <xdr:cNvSpPr txBox="1"/>
      </xdr:nvSpPr>
      <xdr:spPr>
        <a:xfrm>
          <a:off x="8271587"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49547</xdr:rowOff>
    </xdr:from>
    <xdr:ext cx="469744" cy="259045"/>
    <xdr:sp macro="" textlink="">
      <xdr:nvSpPr>
        <xdr:cNvPr id="146" name="n_2mainValue【図書館】&#10;一人当たり面積"/>
        <xdr:cNvSpPr txBox="1"/>
      </xdr:nvSpPr>
      <xdr:spPr>
        <a:xfrm>
          <a:off x="7509587"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49547</xdr:rowOff>
    </xdr:from>
    <xdr:ext cx="469744" cy="259045"/>
    <xdr:sp macro="" textlink="">
      <xdr:nvSpPr>
        <xdr:cNvPr id="147" name="n_3mainValue【図書館】&#10;一人当たり面積"/>
        <xdr:cNvSpPr txBox="1"/>
      </xdr:nvSpPr>
      <xdr:spPr>
        <a:xfrm>
          <a:off x="6712027"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41927</xdr:rowOff>
    </xdr:from>
    <xdr:ext cx="469744" cy="259045"/>
    <xdr:sp macro="" textlink="">
      <xdr:nvSpPr>
        <xdr:cNvPr id="148" name="n_4mainValue【図書館】&#10;一人当たり面積"/>
        <xdr:cNvSpPr txBox="1"/>
      </xdr:nvSpPr>
      <xdr:spPr>
        <a:xfrm>
          <a:off x="59373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173" name="直線コネクタ 172"/>
        <xdr:cNvCxnSpPr/>
      </xdr:nvCxnSpPr>
      <xdr:spPr>
        <a:xfrm flipV="1">
          <a:off x="4086225" y="954595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76" name="【体育館・プール】&#10;有形固定資産減価償却率最大値テキスト"/>
        <xdr:cNvSpPr txBox="1"/>
      </xdr:nvSpPr>
      <xdr:spPr>
        <a:xfrm>
          <a:off x="412496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77" name="直線コネクタ 176"/>
        <xdr:cNvCxnSpPr/>
      </xdr:nvCxnSpPr>
      <xdr:spPr>
        <a:xfrm>
          <a:off x="4020820" y="9545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78" name="【体育館・プール】&#10;有形固定資産減価償却率平均値テキスト"/>
        <xdr:cNvSpPr txBox="1"/>
      </xdr:nvSpPr>
      <xdr:spPr>
        <a:xfrm>
          <a:off x="4124960" y="1000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9" name="フローチャート: 判断 178"/>
        <xdr:cNvSpPr/>
      </xdr:nvSpPr>
      <xdr:spPr>
        <a:xfrm>
          <a:off x="4036060" y="10154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80" name="フローチャート: 判断 179"/>
        <xdr:cNvSpPr/>
      </xdr:nvSpPr>
      <xdr:spPr>
        <a:xfrm>
          <a:off x="3312160" y="101047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81" name="フローチャート: 判断 180"/>
        <xdr:cNvSpPr/>
      </xdr:nvSpPr>
      <xdr:spPr>
        <a:xfrm>
          <a:off x="2514600" y="1005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2" name="フローチャート: 判断 181"/>
        <xdr:cNvSpPr/>
      </xdr:nvSpPr>
      <xdr:spPr>
        <a:xfrm>
          <a:off x="1739900" y="1004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83" name="フローチャート: 判断 182"/>
        <xdr:cNvSpPr/>
      </xdr:nvSpPr>
      <xdr:spPr>
        <a:xfrm>
          <a:off x="965200" y="100037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122555</xdr:rowOff>
    </xdr:from>
    <xdr:to>
      <xdr:col>24</xdr:col>
      <xdr:colOff>114300</xdr:colOff>
      <xdr:row>61</xdr:row>
      <xdr:rowOff>52705</xdr:rowOff>
    </xdr:to>
    <xdr:sp macro="" textlink="">
      <xdr:nvSpPr>
        <xdr:cNvPr id="189" name="楕円 188"/>
        <xdr:cNvSpPr/>
      </xdr:nvSpPr>
      <xdr:spPr>
        <a:xfrm>
          <a:off x="4036060" y="10180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100982</xdr:rowOff>
    </xdr:from>
    <xdr:ext cx="405111" cy="259045"/>
    <xdr:sp macro="" textlink="">
      <xdr:nvSpPr>
        <xdr:cNvPr id="190" name="【体育館・プール】&#10;有形固定資産減価償却率該当値テキスト"/>
        <xdr:cNvSpPr txBox="1"/>
      </xdr:nvSpPr>
      <xdr:spPr>
        <a:xfrm>
          <a:off x="4124960" y="1015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82550</xdr:rowOff>
    </xdr:from>
    <xdr:to>
      <xdr:col>20</xdr:col>
      <xdr:colOff>38100</xdr:colOff>
      <xdr:row>61</xdr:row>
      <xdr:rowOff>12700</xdr:rowOff>
    </xdr:to>
    <xdr:sp macro="" textlink="">
      <xdr:nvSpPr>
        <xdr:cNvPr id="191" name="楕円 190"/>
        <xdr:cNvSpPr/>
      </xdr:nvSpPr>
      <xdr:spPr>
        <a:xfrm>
          <a:off x="3312160" y="10140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133350</xdr:rowOff>
    </xdr:from>
    <xdr:to>
      <xdr:col>24</xdr:col>
      <xdr:colOff>63500</xdr:colOff>
      <xdr:row>61</xdr:row>
      <xdr:rowOff>1905</xdr:rowOff>
    </xdr:to>
    <xdr:cxnSp macro="">
      <xdr:nvCxnSpPr>
        <xdr:cNvPr id="192" name="直線コネクタ 191"/>
        <xdr:cNvCxnSpPr/>
      </xdr:nvCxnSpPr>
      <xdr:spPr>
        <a:xfrm>
          <a:off x="3355340" y="10191750"/>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42545</xdr:rowOff>
    </xdr:from>
    <xdr:to>
      <xdr:col>15</xdr:col>
      <xdr:colOff>101600</xdr:colOff>
      <xdr:row>60</xdr:row>
      <xdr:rowOff>144145</xdr:rowOff>
    </xdr:to>
    <xdr:sp macro="" textlink="">
      <xdr:nvSpPr>
        <xdr:cNvPr id="193" name="楕円 192"/>
        <xdr:cNvSpPr/>
      </xdr:nvSpPr>
      <xdr:spPr>
        <a:xfrm>
          <a:off x="25146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93345</xdr:rowOff>
    </xdr:from>
    <xdr:to>
      <xdr:col>19</xdr:col>
      <xdr:colOff>177800</xdr:colOff>
      <xdr:row>60</xdr:row>
      <xdr:rowOff>133350</xdr:rowOff>
    </xdr:to>
    <xdr:cxnSp macro="">
      <xdr:nvCxnSpPr>
        <xdr:cNvPr id="194" name="直線コネクタ 193"/>
        <xdr:cNvCxnSpPr/>
      </xdr:nvCxnSpPr>
      <xdr:spPr>
        <a:xfrm>
          <a:off x="2565400" y="10151745"/>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2540</xdr:rowOff>
    </xdr:from>
    <xdr:to>
      <xdr:col>10</xdr:col>
      <xdr:colOff>165100</xdr:colOff>
      <xdr:row>60</xdr:row>
      <xdr:rowOff>104140</xdr:rowOff>
    </xdr:to>
    <xdr:sp macro="" textlink="">
      <xdr:nvSpPr>
        <xdr:cNvPr id="195" name="楕円 194"/>
        <xdr:cNvSpPr/>
      </xdr:nvSpPr>
      <xdr:spPr>
        <a:xfrm>
          <a:off x="17399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53340</xdr:rowOff>
    </xdr:from>
    <xdr:to>
      <xdr:col>15</xdr:col>
      <xdr:colOff>50800</xdr:colOff>
      <xdr:row>60</xdr:row>
      <xdr:rowOff>93345</xdr:rowOff>
    </xdr:to>
    <xdr:cxnSp macro="">
      <xdr:nvCxnSpPr>
        <xdr:cNvPr id="196" name="直線コネクタ 195"/>
        <xdr:cNvCxnSpPr/>
      </xdr:nvCxnSpPr>
      <xdr:spPr>
        <a:xfrm>
          <a:off x="1790700" y="10111740"/>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135890</xdr:rowOff>
    </xdr:from>
    <xdr:to>
      <xdr:col>6</xdr:col>
      <xdr:colOff>38100</xdr:colOff>
      <xdr:row>60</xdr:row>
      <xdr:rowOff>66040</xdr:rowOff>
    </xdr:to>
    <xdr:sp macro="" textlink="">
      <xdr:nvSpPr>
        <xdr:cNvPr id="197" name="楕円 196"/>
        <xdr:cNvSpPr/>
      </xdr:nvSpPr>
      <xdr:spPr>
        <a:xfrm>
          <a:off x="965200" y="10026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15240</xdr:rowOff>
    </xdr:from>
    <xdr:to>
      <xdr:col>10</xdr:col>
      <xdr:colOff>114300</xdr:colOff>
      <xdr:row>60</xdr:row>
      <xdr:rowOff>53340</xdr:rowOff>
    </xdr:to>
    <xdr:cxnSp macro="">
      <xdr:nvCxnSpPr>
        <xdr:cNvPr id="198" name="直線コネクタ 197"/>
        <xdr:cNvCxnSpPr/>
      </xdr:nvCxnSpPr>
      <xdr:spPr>
        <a:xfrm>
          <a:off x="1008380" y="1007364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164482</xdr:rowOff>
    </xdr:from>
    <xdr:ext cx="405111" cy="259045"/>
    <xdr:sp macro="" textlink="">
      <xdr:nvSpPr>
        <xdr:cNvPr id="199" name="n_1aveValue【体育館・プール】&#10;有形固定資産減価償却率"/>
        <xdr:cNvSpPr txBox="1"/>
      </xdr:nvSpPr>
      <xdr:spPr>
        <a:xfrm>
          <a:off x="317056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200" name="n_2aveValue【体育館・プール】&#10;有形固定資産減価償却率"/>
        <xdr:cNvSpPr txBox="1"/>
      </xdr:nvSpPr>
      <xdr:spPr>
        <a:xfrm>
          <a:off x="238570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201" name="n_3aveValue【体育館・プール】&#10;有形固定資産減価償却率"/>
        <xdr:cNvSpPr txBox="1"/>
      </xdr:nvSpPr>
      <xdr:spPr>
        <a:xfrm>
          <a:off x="161100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59707</xdr:rowOff>
    </xdr:from>
    <xdr:ext cx="405111" cy="259045"/>
    <xdr:sp macro="" textlink="">
      <xdr:nvSpPr>
        <xdr:cNvPr id="202" name="n_4aveValue【体育館・プール】&#10;有形固定資産減価償却率"/>
        <xdr:cNvSpPr txBox="1"/>
      </xdr:nvSpPr>
      <xdr:spPr>
        <a:xfrm>
          <a:off x="83630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3827</xdr:rowOff>
    </xdr:from>
    <xdr:ext cx="405111" cy="259045"/>
    <xdr:sp macro="" textlink="">
      <xdr:nvSpPr>
        <xdr:cNvPr id="203" name="n_1mainValue【体育館・プール】&#10;有形固定資産減価償却率"/>
        <xdr:cNvSpPr txBox="1"/>
      </xdr:nvSpPr>
      <xdr:spPr>
        <a:xfrm>
          <a:off x="317056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135272</xdr:rowOff>
    </xdr:from>
    <xdr:ext cx="405111" cy="259045"/>
    <xdr:sp macro="" textlink="">
      <xdr:nvSpPr>
        <xdr:cNvPr id="204" name="n_2mainValue【体育館・プール】&#10;有形固定資産減価償却率"/>
        <xdr:cNvSpPr txBox="1"/>
      </xdr:nvSpPr>
      <xdr:spPr>
        <a:xfrm>
          <a:off x="238570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95267</xdr:rowOff>
    </xdr:from>
    <xdr:ext cx="405111" cy="259045"/>
    <xdr:sp macro="" textlink="">
      <xdr:nvSpPr>
        <xdr:cNvPr id="205" name="n_3mainValue【体育館・プール】&#10;有形固定資産減価償却率"/>
        <xdr:cNvSpPr txBox="1"/>
      </xdr:nvSpPr>
      <xdr:spPr>
        <a:xfrm>
          <a:off x="161100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57167</xdr:rowOff>
    </xdr:from>
    <xdr:ext cx="405111" cy="259045"/>
    <xdr:sp macro="" textlink="">
      <xdr:nvSpPr>
        <xdr:cNvPr id="206" name="n_4mainValue【体育館・プール】&#10;有形固定資産減価償却率"/>
        <xdr:cNvSpPr txBox="1"/>
      </xdr:nvSpPr>
      <xdr:spPr>
        <a:xfrm>
          <a:off x="836304"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230" name="直線コネクタ 229"/>
        <xdr:cNvCxnSpPr/>
      </xdr:nvCxnSpPr>
      <xdr:spPr>
        <a:xfrm flipV="1">
          <a:off x="9219565" y="950214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xdr:cNvSpPr txBox="1"/>
      </xdr:nvSpPr>
      <xdr:spPr>
        <a:xfrm>
          <a:off x="925830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xdr:cNvCxnSpPr/>
      </xdr:nvCxnSpPr>
      <xdr:spPr>
        <a:xfrm>
          <a:off x="9154160" y="10763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233" name="【体育館・プール】&#10;一人当たり面積最大値テキスト"/>
        <xdr:cNvSpPr txBox="1"/>
      </xdr:nvSpPr>
      <xdr:spPr>
        <a:xfrm>
          <a:off x="92583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234" name="直線コネクタ 233"/>
        <xdr:cNvCxnSpPr/>
      </xdr:nvCxnSpPr>
      <xdr:spPr>
        <a:xfrm>
          <a:off x="9154160" y="9502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87647</xdr:rowOff>
    </xdr:from>
    <xdr:ext cx="469744" cy="259045"/>
    <xdr:sp macro="" textlink="">
      <xdr:nvSpPr>
        <xdr:cNvPr id="235" name="【体育館・プール】&#10;一人当たり面積平均値テキスト"/>
        <xdr:cNvSpPr txBox="1"/>
      </xdr:nvSpPr>
      <xdr:spPr>
        <a:xfrm>
          <a:off x="9258300" y="10313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236" name="フローチャート: 判断 235"/>
        <xdr:cNvSpPr/>
      </xdr:nvSpPr>
      <xdr:spPr>
        <a:xfrm>
          <a:off x="9192260" y="104584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237" name="フローチャート: 判断 236"/>
        <xdr:cNvSpPr/>
      </xdr:nvSpPr>
      <xdr:spPr>
        <a:xfrm>
          <a:off x="8445500" y="1044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238" name="フローチャート: 判断 237"/>
        <xdr:cNvSpPr/>
      </xdr:nvSpPr>
      <xdr:spPr>
        <a:xfrm>
          <a:off x="7670800" y="104292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239" name="フローチャート: 判断 238"/>
        <xdr:cNvSpPr/>
      </xdr:nvSpPr>
      <xdr:spPr>
        <a:xfrm>
          <a:off x="6873240" y="1042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240" name="フローチャート: 判断 239"/>
        <xdr:cNvSpPr/>
      </xdr:nvSpPr>
      <xdr:spPr>
        <a:xfrm>
          <a:off x="6098540" y="10473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11430</xdr:rowOff>
    </xdr:from>
    <xdr:to>
      <xdr:col>55</xdr:col>
      <xdr:colOff>50800</xdr:colOff>
      <xdr:row>63</xdr:row>
      <xdr:rowOff>113030</xdr:rowOff>
    </xdr:to>
    <xdr:sp macro="" textlink="">
      <xdr:nvSpPr>
        <xdr:cNvPr id="246" name="楕円 245"/>
        <xdr:cNvSpPr/>
      </xdr:nvSpPr>
      <xdr:spPr>
        <a:xfrm>
          <a:off x="9192260" y="10572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161307</xdr:rowOff>
    </xdr:from>
    <xdr:ext cx="469744" cy="259045"/>
    <xdr:sp macro="" textlink="">
      <xdr:nvSpPr>
        <xdr:cNvPr id="247" name="【体育館・プール】&#10;一人当たり面積該当値テキスト"/>
        <xdr:cNvSpPr txBox="1"/>
      </xdr:nvSpPr>
      <xdr:spPr>
        <a:xfrm>
          <a:off x="9258300" y="1055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11430</xdr:rowOff>
    </xdr:from>
    <xdr:to>
      <xdr:col>50</xdr:col>
      <xdr:colOff>165100</xdr:colOff>
      <xdr:row>63</xdr:row>
      <xdr:rowOff>113030</xdr:rowOff>
    </xdr:to>
    <xdr:sp macro="" textlink="">
      <xdr:nvSpPr>
        <xdr:cNvPr id="248" name="楕円 247"/>
        <xdr:cNvSpPr/>
      </xdr:nvSpPr>
      <xdr:spPr>
        <a:xfrm>
          <a:off x="8445500" y="105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62230</xdr:rowOff>
    </xdr:from>
    <xdr:to>
      <xdr:col>55</xdr:col>
      <xdr:colOff>0</xdr:colOff>
      <xdr:row>63</xdr:row>
      <xdr:rowOff>62230</xdr:rowOff>
    </xdr:to>
    <xdr:cxnSp macro="">
      <xdr:nvCxnSpPr>
        <xdr:cNvPr id="249" name="直線コネクタ 248"/>
        <xdr:cNvCxnSpPr/>
      </xdr:nvCxnSpPr>
      <xdr:spPr>
        <a:xfrm>
          <a:off x="8496300" y="1062355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11430</xdr:rowOff>
    </xdr:from>
    <xdr:to>
      <xdr:col>46</xdr:col>
      <xdr:colOff>38100</xdr:colOff>
      <xdr:row>63</xdr:row>
      <xdr:rowOff>113030</xdr:rowOff>
    </xdr:to>
    <xdr:sp macro="" textlink="">
      <xdr:nvSpPr>
        <xdr:cNvPr id="250" name="楕円 249"/>
        <xdr:cNvSpPr/>
      </xdr:nvSpPr>
      <xdr:spPr>
        <a:xfrm>
          <a:off x="7670800" y="10572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62230</xdr:rowOff>
    </xdr:from>
    <xdr:to>
      <xdr:col>50</xdr:col>
      <xdr:colOff>114300</xdr:colOff>
      <xdr:row>63</xdr:row>
      <xdr:rowOff>62230</xdr:rowOff>
    </xdr:to>
    <xdr:cxnSp macro="">
      <xdr:nvCxnSpPr>
        <xdr:cNvPr id="251" name="直線コネクタ 250"/>
        <xdr:cNvCxnSpPr/>
      </xdr:nvCxnSpPr>
      <xdr:spPr>
        <a:xfrm>
          <a:off x="7713980" y="106235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10160</xdr:rowOff>
    </xdr:from>
    <xdr:to>
      <xdr:col>41</xdr:col>
      <xdr:colOff>101600</xdr:colOff>
      <xdr:row>63</xdr:row>
      <xdr:rowOff>111760</xdr:rowOff>
    </xdr:to>
    <xdr:sp macro="" textlink="">
      <xdr:nvSpPr>
        <xdr:cNvPr id="252" name="楕円 251"/>
        <xdr:cNvSpPr/>
      </xdr:nvSpPr>
      <xdr:spPr>
        <a:xfrm>
          <a:off x="687324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60960</xdr:rowOff>
    </xdr:from>
    <xdr:to>
      <xdr:col>45</xdr:col>
      <xdr:colOff>177800</xdr:colOff>
      <xdr:row>63</xdr:row>
      <xdr:rowOff>62230</xdr:rowOff>
    </xdr:to>
    <xdr:cxnSp macro="">
      <xdr:nvCxnSpPr>
        <xdr:cNvPr id="253" name="直線コネクタ 252"/>
        <xdr:cNvCxnSpPr/>
      </xdr:nvCxnSpPr>
      <xdr:spPr>
        <a:xfrm>
          <a:off x="6924040" y="10622280"/>
          <a:ext cx="78994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8890</xdr:rowOff>
    </xdr:from>
    <xdr:to>
      <xdr:col>36</xdr:col>
      <xdr:colOff>165100</xdr:colOff>
      <xdr:row>63</xdr:row>
      <xdr:rowOff>110490</xdr:rowOff>
    </xdr:to>
    <xdr:sp macro="" textlink="">
      <xdr:nvSpPr>
        <xdr:cNvPr id="254" name="楕円 253"/>
        <xdr:cNvSpPr/>
      </xdr:nvSpPr>
      <xdr:spPr>
        <a:xfrm>
          <a:off x="6098540" y="1057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59690</xdr:rowOff>
    </xdr:from>
    <xdr:to>
      <xdr:col>41</xdr:col>
      <xdr:colOff>50800</xdr:colOff>
      <xdr:row>63</xdr:row>
      <xdr:rowOff>60960</xdr:rowOff>
    </xdr:to>
    <xdr:cxnSp macro="">
      <xdr:nvCxnSpPr>
        <xdr:cNvPr id="255" name="直線コネクタ 254"/>
        <xdr:cNvCxnSpPr/>
      </xdr:nvCxnSpPr>
      <xdr:spPr>
        <a:xfrm>
          <a:off x="6149340" y="10621010"/>
          <a:ext cx="7747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1287</xdr:rowOff>
    </xdr:from>
    <xdr:ext cx="469744" cy="259045"/>
    <xdr:sp macro="" textlink="">
      <xdr:nvSpPr>
        <xdr:cNvPr id="256" name="n_1aveValue【体育館・プール】&#10;一人当たり面積"/>
        <xdr:cNvSpPr txBox="1"/>
      </xdr:nvSpPr>
      <xdr:spPr>
        <a:xfrm>
          <a:off x="827158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153687</xdr:rowOff>
    </xdr:from>
    <xdr:ext cx="469744" cy="259045"/>
    <xdr:sp macro="" textlink="">
      <xdr:nvSpPr>
        <xdr:cNvPr id="257" name="n_2aveValue【体育館・プール】&#10;一人当たり面積"/>
        <xdr:cNvSpPr txBox="1"/>
      </xdr:nvSpPr>
      <xdr:spPr>
        <a:xfrm>
          <a:off x="7509587" y="1021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144797</xdr:rowOff>
    </xdr:from>
    <xdr:ext cx="469744" cy="259045"/>
    <xdr:sp macro="" textlink="">
      <xdr:nvSpPr>
        <xdr:cNvPr id="258" name="n_3aveValue【体育館・プール】&#10;一人当たり面積"/>
        <xdr:cNvSpPr txBox="1"/>
      </xdr:nvSpPr>
      <xdr:spPr>
        <a:xfrm>
          <a:off x="6712027" y="1020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26687</xdr:rowOff>
    </xdr:from>
    <xdr:ext cx="469744" cy="259045"/>
    <xdr:sp macro="" textlink="">
      <xdr:nvSpPr>
        <xdr:cNvPr id="259" name="n_4aveValue【体育館・プール】&#10;一人当たり面積"/>
        <xdr:cNvSpPr txBox="1"/>
      </xdr:nvSpPr>
      <xdr:spPr>
        <a:xfrm>
          <a:off x="59373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104157</xdr:rowOff>
    </xdr:from>
    <xdr:ext cx="469744" cy="259045"/>
    <xdr:sp macro="" textlink="">
      <xdr:nvSpPr>
        <xdr:cNvPr id="260" name="n_1mainValue【体育館・プール】&#10;一人当たり面積"/>
        <xdr:cNvSpPr txBox="1"/>
      </xdr:nvSpPr>
      <xdr:spPr>
        <a:xfrm>
          <a:off x="8271587" y="1066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104157</xdr:rowOff>
    </xdr:from>
    <xdr:ext cx="469744" cy="259045"/>
    <xdr:sp macro="" textlink="">
      <xdr:nvSpPr>
        <xdr:cNvPr id="261" name="n_2mainValue【体育館・プール】&#10;一人当たり面積"/>
        <xdr:cNvSpPr txBox="1"/>
      </xdr:nvSpPr>
      <xdr:spPr>
        <a:xfrm>
          <a:off x="7509587" y="1066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102887</xdr:rowOff>
    </xdr:from>
    <xdr:ext cx="469744" cy="259045"/>
    <xdr:sp macro="" textlink="">
      <xdr:nvSpPr>
        <xdr:cNvPr id="262" name="n_3mainValue【体育館・プール】&#10;一人当たり面積"/>
        <xdr:cNvSpPr txBox="1"/>
      </xdr:nvSpPr>
      <xdr:spPr>
        <a:xfrm>
          <a:off x="67120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101617</xdr:rowOff>
    </xdr:from>
    <xdr:ext cx="469744" cy="259045"/>
    <xdr:sp macro="" textlink="">
      <xdr:nvSpPr>
        <xdr:cNvPr id="263" name="n_4mainValue【体育館・プール】&#10;一人当たり面積"/>
        <xdr:cNvSpPr txBox="1"/>
      </xdr:nvSpPr>
      <xdr:spPr>
        <a:xfrm>
          <a:off x="5937327" y="1066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36195</xdr:rowOff>
    </xdr:from>
    <xdr:to>
      <xdr:col>24</xdr:col>
      <xdr:colOff>62865</xdr:colOff>
      <xdr:row>86</xdr:row>
      <xdr:rowOff>13336</xdr:rowOff>
    </xdr:to>
    <xdr:cxnSp macro="">
      <xdr:nvCxnSpPr>
        <xdr:cNvPr id="288" name="直線コネクタ 287"/>
        <xdr:cNvCxnSpPr/>
      </xdr:nvCxnSpPr>
      <xdr:spPr>
        <a:xfrm flipV="1">
          <a:off x="4086225" y="13279755"/>
          <a:ext cx="0" cy="1150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17163</xdr:rowOff>
    </xdr:from>
    <xdr:ext cx="405111" cy="259045"/>
    <xdr:sp macro="" textlink="">
      <xdr:nvSpPr>
        <xdr:cNvPr id="289" name="【福祉施設】&#10;有形固定資産減価償却率最小値テキスト"/>
        <xdr:cNvSpPr txBox="1"/>
      </xdr:nvSpPr>
      <xdr:spPr>
        <a:xfrm>
          <a:off x="4124960" y="14434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13336</xdr:rowOff>
    </xdr:from>
    <xdr:to>
      <xdr:col>24</xdr:col>
      <xdr:colOff>152400</xdr:colOff>
      <xdr:row>86</xdr:row>
      <xdr:rowOff>13336</xdr:rowOff>
    </xdr:to>
    <xdr:cxnSp macro="">
      <xdr:nvCxnSpPr>
        <xdr:cNvPr id="290" name="直線コネクタ 289"/>
        <xdr:cNvCxnSpPr/>
      </xdr:nvCxnSpPr>
      <xdr:spPr>
        <a:xfrm>
          <a:off x="4020820" y="144303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154322</xdr:rowOff>
    </xdr:from>
    <xdr:ext cx="405111" cy="259045"/>
    <xdr:sp macro="" textlink="">
      <xdr:nvSpPr>
        <xdr:cNvPr id="291" name="【福祉施設】&#10;有形固定資産減価償却率最大値テキスト"/>
        <xdr:cNvSpPr txBox="1"/>
      </xdr:nvSpPr>
      <xdr:spPr>
        <a:xfrm>
          <a:off x="4124960" y="1306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36195</xdr:rowOff>
    </xdr:from>
    <xdr:to>
      <xdr:col>24</xdr:col>
      <xdr:colOff>152400</xdr:colOff>
      <xdr:row>79</xdr:row>
      <xdr:rowOff>36195</xdr:rowOff>
    </xdr:to>
    <xdr:cxnSp macro="">
      <xdr:nvCxnSpPr>
        <xdr:cNvPr id="292" name="直線コネクタ 291"/>
        <xdr:cNvCxnSpPr/>
      </xdr:nvCxnSpPr>
      <xdr:spPr>
        <a:xfrm>
          <a:off x="4020820" y="13279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293" name="【福祉施設】&#10;有形固定資産減価償却率平均値テキスト"/>
        <xdr:cNvSpPr txBox="1"/>
      </xdr:nvSpPr>
      <xdr:spPr>
        <a:xfrm>
          <a:off x="4124960" y="13533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94" name="フローチャート: 判断 293"/>
        <xdr:cNvSpPr/>
      </xdr:nvSpPr>
      <xdr:spPr>
        <a:xfrm>
          <a:off x="4036060" y="13678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95" name="フローチャート: 判断 294"/>
        <xdr:cNvSpPr/>
      </xdr:nvSpPr>
      <xdr:spPr>
        <a:xfrm>
          <a:off x="3312160" y="13653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31114</xdr:rowOff>
    </xdr:from>
    <xdr:to>
      <xdr:col>15</xdr:col>
      <xdr:colOff>101600</xdr:colOff>
      <xdr:row>81</xdr:row>
      <xdr:rowOff>132714</xdr:rowOff>
    </xdr:to>
    <xdr:sp macro="" textlink="">
      <xdr:nvSpPr>
        <xdr:cNvPr id="296" name="フローチャート: 判断 295"/>
        <xdr:cNvSpPr/>
      </xdr:nvSpPr>
      <xdr:spPr>
        <a:xfrm>
          <a:off x="2514600" y="13609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97" name="フローチャート: 判断 296"/>
        <xdr:cNvSpPr/>
      </xdr:nvSpPr>
      <xdr:spPr>
        <a:xfrm>
          <a:off x="1739900" y="1358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xdr:rowOff>
    </xdr:from>
    <xdr:to>
      <xdr:col>6</xdr:col>
      <xdr:colOff>38100</xdr:colOff>
      <xdr:row>81</xdr:row>
      <xdr:rowOff>106045</xdr:rowOff>
    </xdr:to>
    <xdr:sp macro="" textlink="">
      <xdr:nvSpPr>
        <xdr:cNvPr id="298" name="フローチャート: 判断 297"/>
        <xdr:cNvSpPr/>
      </xdr:nvSpPr>
      <xdr:spPr>
        <a:xfrm>
          <a:off x="965200" y="135832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133986</xdr:rowOff>
    </xdr:from>
    <xdr:to>
      <xdr:col>24</xdr:col>
      <xdr:colOff>114300</xdr:colOff>
      <xdr:row>86</xdr:row>
      <xdr:rowOff>64136</xdr:rowOff>
    </xdr:to>
    <xdr:sp macro="" textlink="">
      <xdr:nvSpPr>
        <xdr:cNvPr id="304" name="楕円 303"/>
        <xdr:cNvSpPr/>
      </xdr:nvSpPr>
      <xdr:spPr>
        <a:xfrm>
          <a:off x="4036060" y="143833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48913</xdr:rowOff>
    </xdr:from>
    <xdr:ext cx="405111" cy="259045"/>
    <xdr:sp macro="" textlink="">
      <xdr:nvSpPr>
        <xdr:cNvPr id="305" name="【福祉施設】&#10;有形固定資産減価償却率該当値テキスト"/>
        <xdr:cNvSpPr txBox="1"/>
      </xdr:nvSpPr>
      <xdr:spPr>
        <a:xfrm>
          <a:off x="4124960" y="14298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93980</xdr:rowOff>
    </xdr:from>
    <xdr:to>
      <xdr:col>20</xdr:col>
      <xdr:colOff>38100</xdr:colOff>
      <xdr:row>86</xdr:row>
      <xdr:rowOff>24130</xdr:rowOff>
    </xdr:to>
    <xdr:sp macro="" textlink="">
      <xdr:nvSpPr>
        <xdr:cNvPr id="306" name="楕円 305"/>
        <xdr:cNvSpPr/>
      </xdr:nvSpPr>
      <xdr:spPr>
        <a:xfrm>
          <a:off x="3312160" y="143433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144780</xdr:rowOff>
    </xdr:from>
    <xdr:to>
      <xdr:col>24</xdr:col>
      <xdr:colOff>63500</xdr:colOff>
      <xdr:row>86</xdr:row>
      <xdr:rowOff>13336</xdr:rowOff>
    </xdr:to>
    <xdr:cxnSp macro="">
      <xdr:nvCxnSpPr>
        <xdr:cNvPr id="307" name="直線コネクタ 306"/>
        <xdr:cNvCxnSpPr/>
      </xdr:nvCxnSpPr>
      <xdr:spPr>
        <a:xfrm>
          <a:off x="3355340" y="14394180"/>
          <a:ext cx="73152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53975</xdr:rowOff>
    </xdr:from>
    <xdr:to>
      <xdr:col>15</xdr:col>
      <xdr:colOff>101600</xdr:colOff>
      <xdr:row>85</xdr:row>
      <xdr:rowOff>155575</xdr:rowOff>
    </xdr:to>
    <xdr:sp macro="" textlink="">
      <xdr:nvSpPr>
        <xdr:cNvPr id="308" name="楕円 307"/>
        <xdr:cNvSpPr/>
      </xdr:nvSpPr>
      <xdr:spPr>
        <a:xfrm>
          <a:off x="25146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104775</xdr:rowOff>
    </xdr:from>
    <xdr:to>
      <xdr:col>19</xdr:col>
      <xdr:colOff>177800</xdr:colOff>
      <xdr:row>85</xdr:row>
      <xdr:rowOff>144780</xdr:rowOff>
    </xdr:to>
    <xdr:cxnSp macro="">
      <xdr:nvCxnSpPr>
        <xdr:cNvPr id="309" name="直線コネクタ 308"/>
        <xdr:cNvCxnSpPr/>
      </xdr:nvCxnSpPr>
      <xdr:spPr>
        <a:xfrm>
          <a:off x="2565400" y="14354175"/>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8255</xdr:rowOff>
    </xdr:from>
    <xdr:to>
      <xdr:col>10</xdr:col>
      <xdr:colOff>165100</xdr:colOff>
      <xdr:row>85</xdr:row>
      <xdr:rowOff>109855</xdr:rowOff>
    </xdr:to>
    <xdr:sp macro="" textlink="">
      <xdr:nvSpPr>
        <xdr:cNvPr id="310" name="楕円 309"/>
        <xdr:cNvSpPr/>
      </xdr:nvSpPr>
      <xdr:spPr>
        <a:xfrm>
          <a:off x="17399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59055</xdr:rowOff>
    </xdr:from>
    <xdr:to>
      <xdr:col>15</xdr:col>
      <xdr:colOff>50800</xdr:colOff>
      <xdr:row>85</xdr:row>
      <xdr:rowOff>104775</xdr:rowOff>
    </xdr:to>
    <xdr:cxnSp macro="">
      <xdr:nvCxnSpPr>
        <xdr:cNvPr id="311" name="直線コネクタ 310"/>
        <xdr:cNvCxnSpPr/>
      </xdr:nvCxnSpPr>
      <xdr:spPr>
        <a:xfrm>
          <a:off x="1790700" y="14308455"/>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133986</xdr:rowOff>
    </xdr:from>
    <xdr:to>
      <xdr:col>6</xdr:col>
      <xdr:colOff>38100</xdr:colOff>
      <xdr:row>85</xdr:row>
      <xdr:rowOff>64136</xdr:rowOff>
    </xdr:to>
    <xdr:sp macro="" textlink="">
      <xdr:nvSpPr>
        <xdr:cNvPr id="312" name="楕円 311"/>
        <xdr:cNvSpPr/>
      </xdr:nvSpPr>
      <xdr:spPr>
        <a:xfrm>
          <a:off x="965200" y="142157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13336</xdr:rowOff>
    </xdr:from>
    <xdr:to>
      <xdr:col>10</xdr:col>
      <xdr:colOff>114300</xdr:colOff>
      <xdr:row>85</xdr:row>
      <xdr:rowOff>59055</xdr:rowOff>
    </xdr:to>
    <xdr:cxnSp macro="">
      <xdr:nvCxnSpPr>
        <xdr:cNvPr id="313" name="直線コネクタ 312"/>
        <xdr:cNvCxnSpPr/>
      </xdr:nvCxnSpPr>
      <xdr:spPr>
        <a:xfrm>
          <a:off x="1008380" y="14262736"/>
          <a:ext cx="78232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314" name="n_1aveValue【福祉施設】&#10;有形固定資産減価償却率"/>
        <xdr:cNvSpPr txBox="1"/>
      </xdr:nvSpPr>
      <xdr:spPr>
        <a:xfrm>
          <a:off x="317056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149241</xdr:rowOff>
    </xdr:from>
    <xdr:ext cx="405111" cy="259045"/>
    <xdr:sp macro="" textlink="">
      <xdr:nvSpPr>
        <xdr:cNvPr id="315" name="n_2aveValue【福祉施設】&#10;有形固定資産減価償却率"/>
        <xdr:cNvSpPr txBox="1"/>
      </xdr:nvSpPr>
      <xdr:spPr>
        <a:xfrm>
          <a:off x="2385704" y="133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316" name="n_3aveValue【福祉施設】&#10;有形固定資産減価償却率"/>
        <xdr:cNvSpPr txBox="1"/>
      </xdr:nvSpPr>
      <xdr:spPr>
        <a:xfrm>
          <a:off x="1611004" y="13371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122572</xdr:rowOff>
    </xdr:from>
    <xdr:ext cx="405111" cy="259045"/>
    <xdr:sp macro="" textlink="">
      <xdr:nvSpPr>
        <xdr:cNvPr id="317" name="n_4aveValue【福祉施設】&#10;有形固定資産減価償却率"/>
        <xdr:cNvSpPr txBox="1"/>
      </xdr:nvSpPr>
      <xdr:spPr>
        <a:xfrm>
          <a:off x="836304" y="1336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15257</xdr:rowOff>
    </xdr:from>
    <xdr:ext cx="405111" cy="259045"/>
    <xdr:sp macro="" textlink="">
      <xdr:nvSpPr>
        <xdr:cNvPr id="318" name="n_1mainValue【福祉施設】&#10;有形固定資産減価償却率"/>
        <xdr:cNvSpPr txBox="1"/>
      </xdr:nvSpPr>
      <xdr:spPr>
        <a:xfrm>
          <a:off x="317056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146702</xdr:rowOff>
    </xdr:from>
    <xdr:ext cx="405111" cy="259045"/>
    <xdr:sp macro="" textlink="">
      <xdr:nvSpPr>
        <xdr:cNvPr id="319" name="n_2mainValue【福祉施設】&#10;有形固定資産減価償却率"/>
        <xdr:cNvSpPr txBox="1"/>
      </xdr:nvSpPr>
      <xdr:spPr>
        <a:xfrm>
          <a:off x="238570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100982</xdr:rowOff>
    </xdr:from>
    <xdr:ext cx="405111" cy="259045"/>
    <xdr:sp macro="" textlink="">
      <xdr:nvSpPr>
        <xdr:cNvPr id="320" name="n_3mainValue【福祉施設】&#10;有形固定資産減価償却率"/>
        <xdr:cNvSpPr txBox="1"/>
      </xdr:nvSpPr>
      <xdr:spPr>
        <a:xfrm>
          <a:off x="161100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55263</xdr:rowOff>
    </xdr:from>
    <xdr:ext cx="405111" cy="259045"/>
    <xdr:sp macro="" textlink="">
      <xdr:nvSpPr>
        <xdr:cNvPr id="321" name="n_4mainValue【福祉施設】&#10;有形固定資産減価償却率"/>
        <xdr:cNvSpPr txBox="1"/>
      </xdr:nvSpPr>
      <xdr:spPr>
        <a:xfrm>
          <a:off x="83630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137161</xdr:rowOff>
    </xdr:from>
    <xdr:to>
      <xdr:col>54</xdr:col>
      <xdr:colOff>189865</xdr:colOff>
      <xdr:row>86</xdr:row>
      <xdr:rowOff>99061</xdr:rowOff>
    </xdr:to>
    <xdr:cxnSp macro="">
      <xdr:nvCxnSpPr>
        <xdr:cNvPr id="345" name="直線コネクタ 344"/>
        <xdr:cNvCxnSpPr/>
      </xdr:nvCxnSpPr>
      <xdr:spPr>
        <a:xfrm flipV="1">
          <a:off x="9219565" y="13045441"/>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6" name="【福祉施設】&#10;一人当たり面積最小値テキスト"/>
        <xdr:cNvSpPr txBox="1"/>
      </xdr:nvSpPr>
      <xdr:spPr>
        <a:xfrm>
          <a:off x="925830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7" name="直線コネクタ 346"/>
        <xdr:cNvCxnSpPr/>
      </xdr:nvCxnSpPr>
      <xdr:spPr>
        <a:xfrm>
          <a:off x="915416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83838</xdr:rowOff>
    </xdr:from>
    <xdr:ext cx="469744" cy="259045"/>
    <xdr:sp macro="" textlink="">
      <xdr:nvSpPr>
        <xdr:cNvPr id="348" name="【福祉施設】&#10;一人当たり面積最大値テキスト"/>
        <xdr:cNvSpPr txBox="1"/>
      </xdr:nvSpPr>
      <xdr:spPr>
        <a:xfrm>
          <a:off x="9258300" y="12824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137161</xdr:rowOff>
    </xdr:from>
    <xdr:to>
      <xdr:col>55</xdr:col>
      <xdr:colOff>88900</xdr:colOff>
      <xdr:row>77</xdr:row>
      <xdr:rowOff>137161</xdr:rowOff>
    </xdr:to>
    <xdr:cxnSp macro="">
      <xdr:nvCxnSpPr>
        <xdr:cNvPr id="349" name="直線コネクタ 348"/>
        <xdr:cNvCxnSpPr/>
      </xdr:nvCxnSpPr>
      <xdr:spPr>
        <a:xfrm>
          <a:off x="9154160" y="130454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50" name="【福祉施設】&#10;一人当たり面積平均値テキスト"/>
        <xdr:cNvSpPr txBox="1"/>
      </xdr:nvSpPr>
      <xdr:spPr>
        <a:xfrm>
          <a:off x="9258300" y="13931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1" name="フローチャート: 判断 350"/>
        <xdr:cNvSpPr/>
      </xdr:nvSpPr>
      <xdr:spPr>
        <a:xfrm>
          <a:off x="9192260" y="140804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2" name="フローチャート: 判断 351"/>
        <xdr:cNvSpPr/>
      </xdr:nvSpPr>
      <xdr:spPr>
        <a:xfrm>
          <a:off x="8445500" y="14065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53" name="フローチャート: 判断 352"/>
        <xdr:cNvSpPr/>
      </xdr:nvSpPr>
      <xdr:spPr>
        <a:xfrm>
          <a:off x="7670800" y="140500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116839</xdr:rowOff>
    </xdr:from>
    <xdr:to>
      <xdr:col>41</xdr:col>
      <xdr:colOff>101600</xdr:colOff>
      <xdr:row>84</xdr:row>
      <xdr:rowOff>46989</xdr:rowOff>
    </xdr:to>
    <xdr:sp macro="" textlink="">
      <xdr:nvSpPr>
        <xdr:cNvPr id="354" name="フローチャート: 判断 353"/>
        <xdr:cNvSpPr/>
      </xdr:nvSpPr>
      <xdr:spPr>
        <a:xfrm>
          <a:off x="6873240" y="140309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55" name="フローチャート: 判断 354"/>
        <xdr:cNvSpPr/>
      </xdr:nvSpPr>
      <xdr:spPr>
        <a:xfrm>
          <a:off x="609854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86361</xdr:rowOff>
    </xdr:from>
    <xdr:to>
      <xdr:col>55</xdr:col>
      <xdr:colOff>50800</xdr:colOff>
      <xdr:row>86</xdr:row>
      <xdr:rowOff>16511</xdr:rowOff>
    </xdr:to>
    <xdr:sp macro="" textlink="">
      <xdr:nvSpPr>
        <xdr:cNvPr id="361" name="楕円 360"/>
        <xdr:cNvSpPr/>
      </xdr:nvSpPr>
      <xdr:spPr>
        <a:xfrm>
          <a:off x="9192260" y="143357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64788</xdr:rowOff>
    </xdr:from>
    <xdr:ext cx="469744" cy="259045"/>
    <xdr:sp macro="" textlink="">
      <xdr:nvSpPr>
        <xdr:cNvPr id="362" name="【福祉施設】&#10;一人当たり面積該当値テキスト"/>
        <xdr:cNvSpPr txBox="1"/>
      </xdr:nvSpPr>
      <xdr:spPr>
        <a:xfrm>
          <a:off x="9258300" y="1431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86361</xdr:rowOff>
    </xdr:from>
    <xdr:to>
      <xdr:col>50</xdr:col>
      <xdr:colOff>165100</xdr:colOff>
      <xdr:row>86</xdr:row>
      <xdr:rowOff>16511</xdr:rowOff>
    </xdr:to>
    <xdr:sp macro="" textlink="">
      <xdr:nvSpPr>
        <xdr:cNvPr id="363" name="楕円 362"/>
        <xdr:cNvSpPr/>
      </xdr:nvSpPr>
      <xdr:spPr>
        <a:xfrm>
          <a:off x="8445500" y="143357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137161</xdr:rowOff>
    </xdr:from>
    <xdr:to>
      <xdr:col>55</xdr:col>
      <xdr:colOff>0</xdr:colOff>
      <xdr:row>85</xdr:row>
      <xdr:rowOff>137161</xdr:rowOff>
    </xdr:to>
    <xdr:cxnSp macro="">
      <xdr:nvCxnSpPr>
        <xdr:cNvPr id="364" name="直線コネクタ 363"/>
        <xdr:cNvCxnSpPr/>
      </xdr:nvCxnSpPr>
      <xdr:spPr>
        <a:xfrm>
          <a:off x="8496300" y="14386561"/>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86361</xdr:rowOff>
    </xdr:from>
    <xdr:to>
      <xdr:col>46</xdr:col>
      <xdr:colOff>38100</xdr:colOff>
      <xdr:row>86</xdr:row>
      <xdr:rowOff>16511</xdr:rowOff>
    </xdr:to>
    <xdr:sp macro="" textlink="">
      <xdr:nvSpPr>
        <xdr:cNvPr id="365" name="楕円 364"/>
        <xdr:cNvSpPr/>
      </xdr:nvSpPr>
      <xdr:spPr>
        <a:xfrm>
          <a:off x="7670800" y="143357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137161</xdr:rowOff>
    </xdr:from>
    <xdr:to>
      <xdr:col>50</xdr:col>
      <xdr:colOff>114300</xdr:colOff>
      <xdr:row>85</xdr:row>
      <xdr:rowOff>137161</xdr:rowOff>
    </xdr:to>
    <xdr:cxnSp macro="">
      <xdr:nvCxnSpPr>
        <xdr:cNvPr id="366" name="直線コネクタ 365"/>
        <xdr:cNvCxnSpPr/>
      </xdr:nvCxnSpPr>
      <xdr:spPr>
        <a:xfrm>
          <a:off x="7713980" y="1438656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82550</xdr:rowOff>
    </xdr:from>
    <xdr:to>
      <xdr:col>41</xdr:col>
      <xdr:colOff>101600</xdr:colOff>
      <xdr:row>86</xdr:row>
      <xdr:rowOff>12700</xdr:rowOff>
    </xdr:to>
    <xdr:sp macro="" textlink="">
      <xdr:nvSpPr>
        <xdr:cNvPr id="367" name="楕円 366"/>
        <xdr:cNvSpPr/>
      </xdr:nvSpPr>
      <xdr:spPr>
        <a:xfrm>
          <a:off x="6873240" y="14331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133350</xdr:rowOff>
    </xdr:from>
    <xdr:to>
      <xdr:col>45</xdr:col>
      <xdr:colOff>177800</xdr:colOff>
      <xdr:row>85</xdr:row>
      <xdr:rowOff>137161</xdr:rowOff>
    </xdr:to>
    <xdr:cxnSp macro="">
      <xdr:nvCxnSpPr>
        <xdr:cNvPr id="368" name="直線コネクタ 367"/>
        <xdr:cNvCxnSpPr/>
      </xdr:nvCxnSpPr>
      <xdr:spPr>
        <a:xfrm>
          <a:off x="6924040" y="14382750"/>
          <a:ext cx="78994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82550</xdr:rowOff>
    </xdr:from>
    <xdr:to>
      <xdr:col>36</xdr:col>
      <xdr:colOff>165100</xdr:colOff>
      <xdr:row>86</xdr:row>
      <xdr:rowOff>12700</xdr:rowOff>
    </xdr:to>
    <xdr:sp macro="" textlink="">
      <xdr:nvSpPr>
        <xdr:cNvPr id="369" name="楕円 368"/>
        <xdr:cNvSpPr/>
      </xdr:nvSpPr>
      <xdr:spPr>
        <a:xfrm>
          <a:off x="6098540" y="14331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133350</xdr:rowOff>
    </xdr:from>
    <xdr:to>
      <xdr:col>41</xdr:col>
      <xdr:colOff>50800</xdr:colOff>
      <xdr:row>85</xdr:row>
      <xdr:rowOff>133350</xdr:rowOff>
    </xdr:to>
    <xdr:cxnSp macro="">
      <xdr:nvCxnSpPr>
        <xdr:cNvPr id="370" name="直線コネクタ 369"/>
        <xdr:cNvCxnSpPr/>
      </xdr:nvCxnSpPr>
      <xdr:spPr>
        <a:xfrm>
          <a:off x="6149340" y="143827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371" name="n_1aveValue【福祉施設】&#10;一人当たり面積"/>
        <xdr:cNvSpPr txBox="1"/>
      </xdr:nvSpPr>
      <xdr:spPr>
        <a:xfrm>
          <a:off x="8271587" y="1384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372" name="n_2aveValue【福祉施設】&#10;一人当たり面積"/>
        <xdr:cNvSpPr txBox="1"/>
      </xdr:nvSpPr>
      <xdr:spPr>
        <a:xfrm>
          <a:off x="7509587" y="1382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63516</xdr:rowOff>
    </xdr:from>
    <xdr:ext cx="469744" cy="259045"/>
    <xdr:sp macro="" textlink="">
      <xdr:nvSpPr>
        <xdr:cNvPr id="373" name="n_3aveValue【福祉施設】&#10;一人当たり面積"/>
        <xdr:cNvSpPr txBox="1"/>
      </xdr:nvSpPr>
      <xdr:spPr>
        <a:xfrm>
          <a:off x="6712027" y="1380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162577</xdr:rowOff>
    </xdr:from>
    <xdr:ext cx="469744" cy="259045"/>
    <xdr:sp macro="" textlink="">
      <xdr:nvSpPr>
        <xdr:cNvPr id="374" name="n_4aveValue【福祉施設】&#10;一人当たり面積"/>
        <xdr:cNvSpPr txBox="1"/>
      </xdr:nvSpPr>
      <xdr:spPr>
        <a:xfrm>
          <a:off x="593732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7638</xdr:rowOff>
    </xdr:from>
    <xdr:ext cx="469744" cy="259045"/>
    <xdr:sp macro="" textlink="">
      <xdr:nvSpPr>
        <xdr:cNvPr id="375" name="n_1mainValue【福祉施設】&#10;一人当たり面積"/>
        <xdr:cNvSpPr txBox="1"/>
      </xdr:nvSpPr>
      <xdr:spPr>
        <a:xfrm>
          <a:off x="8271587" y="1442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7638</xdr:rowOff>
    </xdr:from>
    <xdr:ext cx="469744" cy="259045"/>
    <xdr:sp macro="" textlink="">
      <xdr:nvSpPr>
        <xdr:cNvPr id="376" name="n_2mainValue【福祉施設】&#10;一人当たり面積"/>
        <xdr:cNvSpPr txBox="1"/>
      </xdr:nvSpPr>
      <xdr:spPr>
        <a:xfrm>
          <a:off x="7509587" y="1442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3827</xdr:rowOff>
    </xdr:from>
    <xdr:ext cx="469744" cy="259045"/>
    <xdr:sp macro="" textlink="">
      <xdr:nvSpPr>
        <xdr:cNvPr id="377" name="n_3mainValue【福祉施設】&#10;一人当たり面積"/>
        <xdr:cNvSpPr txBox="1"/>
      </xdr:nvSpPr>
      <xdr:spPr>
        <a:xfrm>
          <a:off x="671202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3827</xdr:rowOff>
    </xdr:from>
    <xdr:ext cx="469744" cy="259045"/>
    <xdr:sp macro="" textlink="">
      <xdr:nvSpPr>
        <xdr:cNvPr id="378" name="n_4mainValue【福祉施設】&#10;一人当たり面積"/>
        <xdr:cNvSpPr txBox="1"/>
      </xdr:nvSpPr>
      <xdr:spPr>
        <a:xfrm>
          <a:off x="593732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0" name="直線コネクタ 389"/>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91" name="テキスト ボックス 390"/>
        <xdr:cNvSpPr txBox="1"/>
      </xdr:nvSpPr>
      <xdr:spPr>
        <a:xfrm>
          <a:off x="33608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2" name="直線コネクタ 391"/>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3" name="テキスト ボックス 392"/>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4" name="直線コネクタ 393"/>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5" name="テキスト ボックス 394"/>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6" name="直線コネクタ 395"/>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7" name="テキスト ボックス 396"/>
        <xdr:cNvSpPr txBox="1"/>
      </xdr:nvSpPr>
      <xdr:spPr>
        <a:xfrm>
          <a:off x="33608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108</xdr:row>
      <xdr:rowOff>69342</xdr:rowOff>
    </xdr:to>
    <xdr:cxnSp macro="">
      <xdr:nvCxnSpPr>
        <xdr:cNvPr id="401" name="直線コネクタ 400"/>
        <xdr:cNvCxnSpPr/>
      </xdr:nvCxnSpPr>
      <xdr:spPr>
        <a:xfrm flipV="1">
          <a:off x="4086225" y="16906494"/>
          <a:ext cx="0" cy="126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73169</xdr:rowOff>
    </xdr:from>
    <xdr:ext cx="405111" cy="259045"/>
    <xdr:sp macro="" textlink="">
      <xdr:nvSpPr>
        <xdr:cNvPr id="402" name="【市民会館】&#10;有形固定資産減価償却率最小値テキスト"/>
        <xdr:cNvSpPr txBox="1"/>
      </xdr:nvSpPr>
      <xdr:spPr>
        <a:xfrm>
          <a:off x="4124960" y="18178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69342</xdr:rowOff>
    </xdr:from>
    <xdr:to>
      <xdr:col>24</xdr:col>
      <xdr:colOff>152400</xdr:colOff>
      <xdr:row>108</xdr:row>
      <xdr:rowOff>69342</xdr:rowOff>
    </xdr:to>
    <xdr:cxnSp macro="">
      <xdr:nvCxnSpPr>
        <xdr:cNvPr id="403" name="直線コネクタ 402"/>
        <xdr:cNvCxnSpPr/>
      </xdr:nvCxnSpPr>
      <xdr:spPr>
        <a:xfrm>
          <a:off x="4020820" y="181744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404" name="【市民会館】&#10;有形固定資産減価償却率最大値テキスト"/>
        <xdr:cNvSpPr txBox="1"/>
      </xdr:nvSpPr>
      <xdr:spPr>
        <a:xfrm>
          <a:off x="4124960" y="16685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405" name="直線コネクタ 404"/>
        <xdr:cNvCxnSpPr/>
      </xdr:nvCxnSpPr>
      <xdr:spPr>
        <a:xfrm>
          <a:off x="4020820" y="169064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153433</xdr:rowOff>
    </xdr:from>
    <xdr:ext cx="405111" cy="259045"/>
    <xdr:sp macro="" textlink="">
      <xdr:nvSpPr>
        <xdr:cNvPr id="406" name="【市民会館】&#10;有形固定資産減価償却率平均値テキスト"/>
        <xdr:cNvSpPr txBox="1"/>
      </xdr:nvSpPr>
      <xdr:spPr>
        <a:xfrm>
          <a:off x="4124960" y="17420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130556</xdr:rowOff>
    </xdr:from>
    <xdr:to>
      <xdr:col>24</xdr:col>
      <xdr:colOff>114300</xdr:colOff>
      <xdr:row>105</xdr:row>
      <xdr:rowOff>60706</xdr:rowOff>
    </xdr:to>
    <xdr:sp macro="" textlink="">
      <xdr:nvSpPr>
        <xdr:cNvPr id="407" name="フローチャート: 判断 406"/>
        <xdr:cNvSpPr/>
      </xdr:nvSpPr>
      <xdr:spPr>
        <a:xfrm>
          <a:off x="4036060" y="175651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103124</xdr:rowOff>
    </xdr:from>
    <xdr:to>
      <xdr:col>20</xdr:col>
      <xdr:colOff>38100</xdr:colOff>
      <xdr:row>105</xdr:row>
      <xdr:rowOff>33274</xdr:rowOff>
    </xdr:to>
    <xdr:sp macro="" textlink="">
      <xdr:nvSpPr>
        <xdr:cNvPr id="408" name="フローチャート: 判断 407"/>
        <xdr:cNvSpPr/>
      </xdr:nvSpPr>
      <xdr:spPr>
        <a:xfrm>
          <a:off x="3312160" y="175376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409" name="フローチャート: 判断 408"/>
        <xdr:cNvSpPr/>
      </xdr:nvSpPr>
      <xdr:spPr>
        <a:xfrm>
          <a:off x="2514600" y="175079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23113</xdr:rowOff>
    </xdr:from>
    <xdr:to>
      <xdr:col>10</xdr:col>
      <xdr:colOff>165100</xdr:colOff>
      <xdr:row>104</xdr:row>
      <xdr:rowOff>124713</xdr:rowOff>
    </xdr:to>
    <xdr:sp macro="" textlink="">
      <xdr:nvSpPr>
        <xdr:cNvPr id="410" name="フローチャート: 判断 409"/>
        <xdr:cNvSpPr/>
      </xdr:nvSpPr>
      <xdr:spPr>
        <a:xfrm>
          <a:off x="1739900" y="1745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27687</xdr:rowOff>
    </xdr:from>
    <xdr:to>
      <xdr:col>6</xdr:col>
      <xdr:colOff>38100</xdr:colOff>
      <xdr:row>104</xdr:row>
      <xdr:rowOff>129287</xdr:rowOff>
    </xdr:to>
    <xdr:sp macro="" textlink="">
      <xdr:nvSpPr>
        <xdr:cNvPr id="411" name="フローチャート: 判断 410"/>
        <xdr:cNvSpPr/>
      </xdr:nvSpPr>
      <xdr:spPr>
        <a:xfrm>
          <a:off x="965200" y="174622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61976</xdr:rowOff>
    </xdr:from>
    <xdr:to>
      <xdr:col>24</xdr:col>
      <xdr:colOff>114300</xdr:colOff>
      <xdr:row>106</xdr:row>
      <xdr:rowOff>163576</xdr:rowOff>
    </xdr:to>
    <xdr:sp macro="" textlink="">
      <xdr:nvSpPr>
        <xdr:cNvPr id="417" name="楕円 416"/>
        <xdr:cNvSpPr/>
      </xdr:nvSpPr>
      <xdr:spPr>
        <a:xfrm>
          <a:off x="4036060" y="1783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40403</xdr:rowOff>
    </xdr:from>
    <xdr:ext cx="405111" cy="259045"/>
    <xdr:sp macro="" textlink="">
      <xdr:nvSpPr>
        <xdr:cNvPr id="418" name="【市民会館】&#10;有形固定資産減価償却率該当値テキスト"/>
        <xdr:cNvSpPr txBox="1"/>
      </xdr:nvSpPr>
      <xdr:spPr>
        <a:xfrm>
          <a:off x="4124960" y="17810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18542</xdr:rowOff>
    </xdr:from>
    <xdr:to>
      <xdr:col>20</xdr:col>
      <xdr:colOff>38100</xdr:colOff>
      <xdr:row>106</xdr:row>
      <xdr:rowOff>120142</xdr:rowOff>
    </xdr:to>
    <xdr:sp macro="" textlink="">
      <xdr:nvSpPr>
        <xdr:cNvPr id="419" name="楕円 418"/>
        <xdr:cNvSpPr/>
      </xdr:nvSpPr>
      <xdr:spPr>
        <a:xfrm>
          <a:off x="3312160" y="177883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69342</xdr:rowOff>
    </xdr:from>
    <xdr:to>
      <xdr:col>24</xdr:col>
      <xdr:colOff>63500</xdr:colOff>
      <xdr:row>106</xdr:row>
      <xdr:rowOff>112776</xdr:rowOff>
    </xdr:to>
    <xdr:cxnSp macro="">
      <xdr:nvCxnSpPr>
        <xdr:cNvPr id="420" name="直線コネクタ 419"/>
        <xdr:cNvCxnSpPr/>
      </xdr:nvCxnSpPr>
      <xdr:spPr>
        <a:xfrm>
          <a:off x="3355340" y="17839182"/>
          <a:ext cx="73152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146558</xdr:rowOff>
    </xdr:from>
    <xdr:to>
      <xdr:col>15</xdr:col>
      <xdr:colOff>101600</xdr:colOff>
      <xdr:row>106</xdr:row>
      <xdr:rowOff>76708</xdr:rowOff>
    </xdr:to>
    <xdr:sp macro="" textlink="">
      <xdr:nvSpPr>
        <xdr:cNvPr id="421" name="楕円 420"/>
        <xdr:cNvSpPr/>
      </xdr:nvSpPr>
      <xdr:spPr>
        <a:xfrm>
          <a:off x="2514600" y="177487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25908</xdr:rowOff>
    </xdr:from>
    <xdr:to>
      <xdr:col>19</xdr:col>
      <xdr:colOff>177800</xdr:colOff>
      <xdr:row>106</xdr:row>
      <xdr:rowOff>69342</xdr:rowOff>
    </xdr:to>
    <xdr:cxnSp macro="">
      <xdr:nvCxnSpPr>
        <xdr:cNvPr id="422" name="直線コネクタ 421"/>
        <xdr:cNvCxnSpPr/>
      </xdr:nvCxnSpPr>
      <xdr:spPr>
        <a:xfrm>
          <a:off x="2565400" y="17795748"/>
          <a:ext cx="78994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20828</xdr:rowOff>
    </xdr:from>
    <xdr:to>
      <xdr:col>10</xdr:col>
      <xdr:colOff>165100</xdr:colOff>
      <xdr:row>105</xdr:row>
      <xdr:rowOff>122428</xdr:rowOff>
    </xdr:to>
    <xdr:sp macro="" textlink="">
      <xdr:nvSpPr>
        <xdr:cNvPr id="423" name="楕円 422"/>
        <xdr:cNvSpPr/>
      </xdr:nvSpPr>
      <xdr:spPr>
        <a:xfrm>
          <a:off x="1739900" y="176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71628</xdr:rowOff>
    </xdr:from>
    <xdr:to>
      <xdr:col>15</xdr:col>
      <xdr:colOff>50800</xdr:colOff>
      <xdr:row>106</xdr:row>
      <xdr:rowOff>25908</xdr:rowOff>
    </xdr:to>
    <xdr:cxnSp macro="">
      <xdr:nvCxnSpPr>
        <xdr:cNvPr id="424" name="直線コネクタ 423"/>
        <xdr:cNvCxnSpPr/>
      </xdr:nvCxnSpPr>
      <xdr:spPr>
        <a:xfrm>
          <a:off x="1790700" y="17673828"/>
          <a:ext cx="7747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141987</xdr:rowOff>
    </xdr:from>
    <xdr:to>
      <xdr:col>6</xdr:col>
      <xdr:colOff>38100</xdr:colOff>
      <xdr:row>105</xdr:row>
      <xdr:rowOff>72137</xdr:rowOff>
    </xdr:to>
    <xdr:sp macro="" textlink="">
      <xdr:nvSpPr>
        <xdr:cNvPr id="425" name="楕円 424"/>
        <xdr:cNvSpPr/>
      </xdr:nvSpPr>
      <xdr:spPr>
        <a:xfrm>
          <a:off x="965200" y="175765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21337</xdr:rowOff>
    </xdr:from>
    <xdr:to>
      <xdr:col>10</xdr:col>
      <xdr:colOff>114300</xdr:colOff>
      <xdr:row>105</xdr:row>
      <xdr:rowOff>71628</xdr:rowOff>
    </xdr:to>
    <xdr:cxnSp macro="">
      <xdr:nvCxnSpPr>
        <xdr:cNvPr id="426" name="直線コネクタ 425"/>
        <xdr:cNvCxnSpPr/>
      </xdr:nvCxnSpPr>
      <xdr:spPr>
        <a:xfrm>
          <a:off x="1008380" y="17623537"/>
          <a:ext cx="78232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49801</xdr:rowOff>
    </xdr:from>
    <xdr:ext cx="405111" cy="259045"/>
    <xdr:sp macro="" textlink="">
      <xdr:nvSpPr>
        <xdr:cNvPr id="427" name="n_1aveValue【市民会館】&#10;有形固定資産減価償却率"/>
        <xdr:cNvSpPr txBox="1"/>
      </xdr:nvSpPr>
      <xdr:spPr>
        <a:xfrm>
          <a:off x="3170564" y="173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20083</xdr:rowOff>
    </xdr:from>
    <xdr:ext cx="405111" cy="259045"/>
    <xdr:sp macro="" textlink="">
      <xdr:nvSpPr>
        <xdr:cNvPr id="428" name="n_2aveValue【市民会館】&#10;有形固定資産減価償却率"/>
        <xdr:cNvSpPr txBox="1"/>
      </xdr:nvSpPr>
      <xdr:spPr>
        <a:xfrm>
          <a:off x="2385704" y="1728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141240</xdr:rowOff>
    </xdr:from>
    <xdr:ext cx="405111" cy="259045"/>
    <xdr:sp macro="" textlink="">
      <xdr:nvSpPr>
        <xdr:cNvPr id="429" name="n_3aveValue【市民会館】&#10;有形固定資産減価償却率"/>
        <xdr:cNvSpPr txBox="1"/>
      </xdr:nvSpPr>
      <xdr:spPr>
        <a:xfrm>
          <a:off x="1611004" y="17240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145814</xdr:rowOff>
    </xdr:from>
    <xdr:ext cx="405111" cy="259045"/>
    <xdr:sp macro="" textlink="">
      <xdr:nvSpPr>
        <xdr:cNvPr id="430" name="n_4aveValue【市民会館】&#10;有形固定資産減価償却率"/>
        <xdr:cNvSpPr txBox="1"/>
      </xdr:nvSpPr>
      <xdr:spPr>
        <a:xfrm>
          <a:off x="836304" y="17245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111269</xdr:rowOff>
    </xdr:from>
    <xdr:ext cx="405111" cy="259045"/>
    <xdr:sp macro="" textlink="">
      <xdr:nvSpPr>
        <xdr:cNvPr id="431" name="n_1mainValue【市民会館】&#10;有形固定資産減価償却率"/>
        <xdr:cNvSpPr txBox="1"/>
      </xdr:nvSpPr>
      <xdr:spPr>
        <a:xfrm>
          <a:off x="3170564" y="17881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67835</xdr:rowOff>
    </xdr:from>
    <xdr:ext cx="405111" cy="259045"/>
    <xdr:sp macro="" textlink="">
      <xdr:nvSpPr>
        <xdr:cNvPr id="432" name="n_2mainValue【市民会館】&#10;有形固定資産減価償却率"/>
        <xdr:cNvSpPr txBox="1"/>
      </xdr:nvSpPr>
      <xdr:spPr>
        <a:xfrm>
          <a:off x="2385704" y="17837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113555</xdr:rowOff>
    </xdr:from>
    <xdr:ext cx="405111" cy="259045"/>
    <xdr:sp macro="" textlink="">
      <xdr:nvSpPr>
        <xdr:cNvPr id="433" name="n_3mainValue【市民会館】&#10;有形固定資産減価償却率"/>
        <xdr:cNvSpPr txBox="1"/>
      </xdr:nvSpPr>
      <xdr:spPr>
        <a:xfrm>
          <a:off x="1611004" y="1771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63264</xdr:rowOff>
    </xdr:from>
    <xdr:ext cx="405111" cy="259045"/>
    <xdr:sp macro="" textlink="">
      <xdr:nvSpPr>
        <xdr:cNvPr id="434" name="n_4mainValue【市民会館】&#10;有形固定資産減価償却率"/>
        <xdr:cNvSpPr txBox="1"/>
      </xdr:nvSpPr>
      <xdr:spPr>
        <a:xfrm>
          <a:off x="836304" y="1766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6" name="テキスト ボックス 445"/>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8" name="テキスト ボックス 447"/>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0" name="テキスト ボックス 449"/>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2" name="テキスト ボックス 451"/>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4" name="テキスト ボックス 453"/>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19050</xdr:rowOff>
    </xdr:to>
    <xdr:cxnSp macro="">
      <xdr:nvCxnSpPr>
        <xdr:cNvPr id="458" name="直線コネクタ 457"/>
        <xdr:cNvCxnSpPr/>
      </xdr:nvCxnSpPr>
      <xdr:spPr>
        <a:xfrm flipV="1">
          <a:off x="9219565" y="1677543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59" name="【市民会館】&#10;一人当たり面積最小値テキスト"/>
        <xdr:cNvSpPr txBox="1"/>
      </xdr:nvSpPr>
      <xdr:spPr>
        <a:xfrm>
          <a:off x="9258300"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60" name="直線コネクタ 459"/>
        <xdr:cNvCxnSpPr/>
      </xdr:nvCxnSpPr>
      <xdr:spPr>
        <a:xfrm>
          <a:off x="9154160" y="18124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1" name="【市民会館】&#10;一人当たり面積最大値テキスト"/>
        <xdr:cNvSpPr txBox="1"/>
      </xdr:nvSpPr>
      <xdr:spPr>
        <a:xfrm>
          <a:off x="9258300" y="1655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2" name="直線コネクタ 461"/>
        <xdr:cNvCxnSpPr/>
      </xdr:nvCxnSpPr>
      <xdr:spPr>
        <a:xfrm>
          <a:off x="9154160" y="16775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121938</xdr:rowOff>
    </xdr:from>
    <xdr:ext cx="469744" cy="259045"/>
    <xdr:sp macro="" textlink="">
      <xdr:nvSpPr>
        <xdr:cNvPr id="463" name="【市民会館】&#10;一人当たり面積平均値テキスト"/>
        <xdr:cNvSpPr txBox="1"/>
      </xdr:nvSpPr>
      <xdr:spPr>
        <a:xfrm>
          <a:off x="9258300" y="17556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143511</xdr:rowOff>
    </xdr:from>
    <xdr:to>
      <xdr:col>55</xdr:col>
      <xdr:colOff>50800</xdr:colOff>
      <xdr:row>105</xdr:row>
      <xdr:rowOff>73661</xdr:rowOff>
    </xdr:to>
    <xdr:sp macro="" textlink="">
      <xdr:nvSpPr>
        <xdr:cNvPr id="464" name="フローチャート: 判断 463"/>
        <xdr:cNvSpPr/>
      </xdr:nvSpPr>
      <xdr:spPr>
        <a:xfrm>
          <a:off x="9192260" y="175780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65" name="フローチャート: 判断 464"/>
        <xdr:cNvSpPr/>
      </xdr:nvSpPr>
      <xdr:spPr>
        <a:xfrm>
          <a:off x="8445500" y="175704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151130</xdr:rowOff>
    </xdr:from>
    <xdr:to>
      <xdr:col>46</xdr:col>
      <xdr:colOff>38100</xdr:colOff>
      <xdr:row>105</xdr:row>
      <xdr:rowOff>81280</xdr:rowOff>
    </xdr:to>
    <xdr:sp macro="" textlink="">
      <xdr:nvSpPr>
        <xdr:cNvPr id="466" name="フローチャート: 判断 465"/>
        <xdr:cNvSpPr/>
      </xdr:nvSpPr>
      <xdr:spPr>
        <a:xfrm>
          <a:off x="7670800" y="17585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124461</xdr:rowOff>
    </xdr:from>
    <xdr:to>
      <xdr:col>41</xdr:col>
      <xdr:colOff>101600</xdr:colOff>
      <xdr:row>105</xdr:row>
      <xdr:rowOff>54611</xdr:rowOff>
    </xdr:to>
    <xdr:sp macro="" textlink="">
      <xdr:nvSpPr>
        <xdr:cNvPr id="467" name="フローチャート: 判断 466"/>
        <xdr:cNvSpPr/>
      </xdr:nvSpPr>
      <xdr:spPr>
        <a:xfrm>
          <a:off x="6873240" y="175590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468" name="フローチャート: 判断 467"/>
        <xdr:cNvSpPr/>
      </xdr:nvSpPr>
      <xdr:spPr>
        <a:xfrm>
          <a:off x="6098540" y="17574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xdr:rowOff>
    </xdr:from>
    <xdr:to>
      <xdr:col>55</xdr:col>
      <xdr:colOff>50800</xdr:colOff>
      <xdr:row>104</xdr:row>
      <xdr:rowOff>115570</xdr:rowOff>
    </xdr:to>
    <xdr:sp macro="" textlink="">
      <xdr:nvSpPr>
        <xdr:cNvPr id="474" name="楕円 473"/>
        <xdr:cNvSpPr/>
      </xdr:nvSpPr>
      <xdr:spPr>
        <a:xfrm>
          <a:off x="9192260" y="174485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36847</xdr:rowOff>
    </xdr:from>
    <xdr:ext cx="469744" cy="259045"/>
    <xdr:sp macro="" textlink="">
      <xdr:nvSpPr>
        <xdr:cNvPr id="475" name="【市民会館】&#10;一人当たり面積該当値テキスト"/>
        <xdr:cNvSpPr txBox="1"/>
      </xdr:nvSpPr>
      <xdr:spPr>
        <a:xfrm>
          <a:off x="9258300" y="1730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10161</xdr:rowOff>
    </xdr:from>
    <xdr:to>
      <xdr:col>50</xdr:col>
      <xdr:colOff>165100</xdr:colOff>
      <xdr:row>104</xdr:row>
      <xdr:rowOff>111761</xdr:rowOff>
    </xdr:to>
    <xdr:sp macro="" textlink="">
      <xdr:nvSpPr>
        <xdr:cNvPr id="476" name="楕円 475"/>
        <xdr:cNvSpPr/>
      </xdr:nvSpPr>
      <xdr:spPr>
        <a:xfrm>
          <a:off x="8445500" y="1744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60961</xdr:rowOff>
    </xdr:from>
    <xdr:to>
      <xdr:col>55</xdr:col>
      <xdr:colOff>0</xdr:colOff>
      <xdr:row>104</xdr:row>
      <xdr:rowOff>64770</xdr:rowOff>
    </xdr:to>
    <xdr:cxnSp macro="">
      <xdr:nvCxnSpPr>
        <xdr:cNvPr id="477" name="直線コネクタ 476"/>
        <xdr:cNvCxnSpPr/>
      </xdr:nvCxnSpPr>
      <xdr:spPr>
        <a:xfrm>
          <a:off x="8496300" y="17495521"/>
          <a:ext cx="7239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10161</xdr:rowOff>
    </xdr:from>
    <xdr:to>
      <xdr:col>46</xdr:col>
      <xdr:colOff>38100</xdr:colOff>
      <xdr:row>104</xdr:row>
      <xdr:rowOff>111761</xdr:rowOff>
    </xdr:to>
    <xdr:sp macro="" textlink="">
      <xdr:nvSpPr>
        <xdr:cNvPr id="478" name="楕円 477"/>
        <xdr:cNvSpPr/>
      </xdr:nvSpPr>
      <xdr:spPr>
        <a:xfrm>
          <a:off x="7670800" y="174447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60961</xdr:rowOff>
    </xdr:from>
    <xdr:to>
      <xdr:col>50</xdr:col>
      <xdr:colOff>114300</xdr:colOff>
      <xdr:row>104</xdr:row>
      <xdr:rowOff>60961</xdr:rowOff>
    </xdr:to>
    <xdr:cxnSp macro="">
      <xdr:nvCxnSpPr>
        <xdr:cNvPr id="479" name="直線コネクタ 478"/>
        <xdr:cNvCxnSpPr/>
      </xdr:nvCxnSpPr>
      <xdr:spPr>
        <a:xfrm>
          <a:off x="7713980" y="1749552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6350</xdr:rowOff>
    </xdr:from>
    <xdr:to>
      <xdr:col>41</xdr:col>
      <xdr:colOff>101600</xdr:colOff>
      <xdr:row>104</xdr:row>
      <xdr:rowOff>107950</xdr:rowOff>
    </xdr:to>
    <xdr:sp macro="" textlink="">
      <xdr:nvSpPr>
        <xdr:cNvPr id="480" name="楕円 479"/>
        <xdr:cNvSpPr/>
      </xdr:nvSpPr>
      <xdr:spPr>
        <a:xfrm>
          <a:off x="6873240" y="1744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57150</xdr:rowOff>
    </xdr:from>
    <xdr:to>
      <xdr:col>45</xdr:col>
      <xdr:colOff>177800</xdr:colOff>
      <xdr:row>104</xdr:row>
      <xdr:rowOff>60961</xdr:rowOff>
    </xdr:to>
    <xdr:cxnSp macro="">
      <xdr:nvCxnSpPr>
        <xdr:cNvPr id="481" name="直線コネクタ 480"/>
        <xdr:cNvCxnSpPr/>
      </xdr:nvCxnSpPr>
      <xdr:spPr>
        <a:xfrm>
          <a:off x="6924040" y="17491710"/>
          <a:ext cx="78994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170180</xdr:rowOff>
    </xdr:from>
    <xdr:to>
      <xdr:col>36</xdr:col>
      <xdr:colOff>165100</xdr:colOff>
      <xdr:row>104</xdr:row>
      <xdr:rowOff>100330</xdr:rowOff>
    </xdr:to>
    <xdr:sp macro="" textlink="">
      <xdr:nvSpPr>
        <xdr:cNvPr id="482" name="楕円 481"/>
        <xdr:cNvSpPr/>
      </xdr:nvSpPr>
      <xdr:spPr>
        <a:xfrm>
          <a:off x="6098540" y="17437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49530</xdr:rowOff>
    </xdr:from>
    <xdr:to>
      <xdr:col>41</xdr:col>
      <xdr:colOff>50800</xdr:colOff>
      <xdr:row>104</xdr:row>
      <xdr:rowOff>57150</xdr:rowOff>
    </xdr:to>
    <xdr:cxnSp macro="">
      <xdr:nvCxnSpPr>
        <xdr:cNvPr id="483" name="直線コネクタ 482"/>
        <xdr:cNvCxnSpPr/>
      </xdr:nvCxnSpPr>
      <xdr:spPr>
        <a:xfrm>
          <a:off x="6149340" y="1748409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57166</xdr:rowOff>
    </xdr:from>
    <xdr:ext cx="469744" cy="259045"/>
    <xdr:sp macro="" textlink="">
      <xdr:nvSpPr>
        <xdr:cNvPr id="484" name="n_1aveValue【市民会館】&#10;一人当たり面積"/>
        <xdr:cNvSpPr txBox="1"/>
      </xdr:nvSpPr>
      <xdr:spPr>
        <a:xfrm>
          <a:off x="8271587" y="1765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72407</xdr:rowOff>
    </xdr:from>
    <xdr:ext cx="469744" cy="259045"/>
    <xdr:sp macro="" textlink="">
      <xdr:nvSpPr>
        <xdr:cNvPr id="485" name="n_2aveValue【市民会館】&#10;一人当たり面積"/>
        <xdr:cNvSpPr txBox="1"/>
      </xdr:nvSpPr>
      <xdr:spPr>
        <a:xfrm>
          <a:off x="7509587" y="1767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45738</xdr:rowOff>
    </xdr:from>
    <xdr:ext cx="469744" cy="259045"/>
    <xdr:sp macro="" textlink="">
      <xdr:nvSpPr>
        <xdr:cNvPr id="486" name="n_3aveValue【市民会館】&#10;一人当たり面積"/>
        <xdr:cNvSpPr txBox="1"/>
      </xdr:nvSpPr>
      <xdr:spPr>
        <a:xfrm>
          <a:off x="6712027" y="176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60977</xdr:rowOff>
    </xdr:from>
    <xdr:ext cx="469744" cy="259045"/>
    <xdr:sp macro="" textlink="">
      <xdr:nvSpPr>
        <xdr:cNvPr id="487" name="n_4aveValue【市民会館】&#10;一人当たり面積"/>
        <xdr:cNvSpPr txBox="1"/>
      </xdr:nvSpPr>
      <xdr:spPr>
        <a:xfrm>
          <a:off x="5937327" y="1766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128288</xdr:rowOff>
    </xdr:from>
    <xdr:ext cx="469744" cy="259045"/>
    <xdr:sp macro="" textlink="">
      <xdr:nvSpPr>
        <xdr:cNvPr id="488" name="n_1mainValue【市民会館】&#10;一人当たり面積"/>
        <xdr:cNvSpPr txBox="1"/>
      </xdr:nvSpPr>
      <xdr:spPr>
        <a:xfrm>
          <a:off x="8271587" y="1722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128288</xdr:rowOff>
    </xdr:from>
    <xdr:ext cx="469744" cy="259045"/>
    <xdr:sp macro="" textlink="">
      <xdr:nvSpPr>
        <xdr:cNvPr id="489" name="n_2mainValue【市民会館】&#10;一人当たり面積"/>
        <xdr:cNvSpPr txBox="1"/>
      </xdr:nvSpPr>
      <xdr:spPr>
        <a:xfrm>
          <a:off x="7509587" y="1722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124477</xdr:rowOff>
    </xdr:from>
    <xdr:ext cx="469744" cy="259045"/>
    <xdr:sp macro="" textlink="">
      <xdr:nvSpPr>
        <xdr:cNvPr id="490" name="n_3mainValue【市民会館】&#10;一人当たり面積"/>
        <xdr:cNvSpPr txBox="1"/>
      </xdr:nvSpPr>
      <xdr:spPr>
        <a:xfrm>
          <a:off x="6712027" y="1722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116857</xdr:rowOff>
    </xdr:from>
    <xdr:ext cx="469744" cy="259045"/>
    <xdr:sp macro="" textlink="">
      <xdr:nvSpPr>
        <xdr:cNvPr id="491" name="n_4mainValue【市民会館】&#10;一人当たり面積"/>
        <xdr:cNvSpPr txBox="1"/>
      </xdr:nvSpPr>
      <xdr:spPr>
        <a:xfrm>
          <a:off x="5937327" y="1721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0" name="正方形/長方形 49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1" name="正方形/長方形 50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2" name="正方形/長方形 50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3" name="正方形/長方形 50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4" name="正方形/長方形 50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5" name="正方形/長方形 50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6" name="正方形/長方形 50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7" name="正方形/長方形 506"/>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0" name="テキスト ボックス 519"/>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8" name="テキスト ボックス 527"/>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531" name="直線コネクタ 530"/>
        <xdr:cNvCxnSpPr/>
      </xdr:nvCxnSpPr>
      <xdr:spPr>
        <a:xfrm flipV="1">
          <a:off x="14375764" y="95402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532" name="【保健センター・保健所】&#10;有形固定資産減価償却率最小値テキスト"/>
        <xdr:cNvSpPr txBox="1"/>
      </xdr:nvSpPr>
      <xdr:spPr>
        <a:xfrm>
          <a:off x="14414500"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533" name="直線コネクタ 532"/>
        <xdr:cNvCxnSpPr/>
      </xdr:nvCxnSpPr>
      <xdr:spPr>
        <a:xfrm>
          <a:off x="14287500" y="10843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534" name="【保健センター・保健所】&#10;有形固定資産減価償却率最大値テキスト"/>
        <xdr:cNvSpPr txBox="1"/>
      </xdr:nvSpPr>
      <xdr:spPr>
        <a:xfrm>
          <a:off x="144145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535" name="直線コネクタ 534"/>
        <xdr:cNvCxnSpPr/>
      </xdr:nvCxnSpPr>
      <xdr:spPr>
        <a:xfrm>
          <a:off x="14287500" y="9540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83837</xdr:rowOff>
    </xdr:from>
    <xdr:ext cx="405111" cy="259045"/>
    <xdr:sp macro="" textlink="">
      <xdr:nvSpPr>
        <xdr:cNvPr id="536" name="【保健センター・保健所】&#10;有形固定資産減価償却率平均値テキスト"/>
        <xdr:cNvSpPr txBox="1"/>
      </xdr:nvSpPr>
      <xdr:spPr>
        <a:xfrm>
          <a:off x="14414500" y="1014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37" name="フローチャート: 判断 536"/>
        <xdr:cNvSpPr/>
      </xdr:nvSpPr>
      <xdr:spPr>
        <a:xfrm>
          <a:off x="14325600" y="10163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538" name="フローチャート: 判断 537"/>
        <xdr:cNvSpPr/>
      </xdr:nvSpPr>
      <xdr:spPr>
        <a:xfrm>
          <a:off x="13578840" y="10137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539" name="フローチャート: 判断 538"/>
        <xdr:cNvSpPr/>
      </xdr:nvSpPr>
      <xdr:spPr>
        <a:xfrm>
          <a:off x="12804140" y="102114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540" name="フローチャート: 判断 539"/>
        <xdr:cNvSpPr/>
      </xdr:nvSpPr>
      <xdr:spPr>
        <a:xfrm>
          <a:off x="12029440" y="102038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541" name="フローチャート: 判断 540"/>
        <xdr:cNvSpPr/>
      </xdr:nvSpPr>
      <xdr:spPr>
        <a:xfrm>
          <a:off x="11231880" y="1016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88265</xdr:rowOff>
    </xdr:from>
    <xdr:to>
      <xdr:col>85</xdr:col>
      <xdr:colOff>177800</xdr:colOff>
      <xdr:row>59</xdr:row>
      <xdr:rowOff>18415</xdr:rowOff>
    </xdr:to>
    <xdr:sp macro="" textlink="">
      <xdr:nvSpPr>
        <xdr:cNvPr id="547" name="楕円 546"/>
        <xdr:cNvSpPr/>
      </xdr:nvSpPr>
      <xdr:spPr>
        <a:xfrm>
          <a:off x="14325600" y="981138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111142</xdr:rowOff>
    </xdr:from>
    <xdr:ext cx="405111" cy="259045"/>
    <xdr:sp macro="" textlink="">
      <xdr:nvSpPr>
        <xdr:cNvPr id="548" name="【保健センター・保健所】&#10;有形固定資産減価償却率該当値テキスト"/>
        <xdr:cNvSpPr txBox="1"/>
      </xdr:nvSpPr>
      <xdr:spPr>
        <a:xfrm>
          <a:off x="14414500"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25400</xdr:rowOff>
    </xdr:from>
    <xdr:to>
      <xdr:col>81</xdr:col>
      <xdr:colOff>101600</xdr:colOff>
      <xdr:row>58</xdr:row>
      <xdr:rowOff>127000</xdr:rowOff>
    </xdr:to>
    <xdr:sp macro="" textlink="">
      <xdr:nvSpPr>
        <xdr:cNvPr id="549" name="楕円 548"/>
        <xdr:cNvSpPr/>
      </xdr:nvSpPr>
      <xdr:spPr>
        <a:xfrm>
          <a:off x="1357884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76200</xdr:rowOff>
    </xdr:from>
    <xdr:to>
      <xdr:col>85</xdr:col>
      <xdr:colOff>127000</xdr:colOff>
      <xdr:row>58</xdr:row>
      <xdr:rowOff>139065</xdr:rowOff>
    </xdr:to>
    <xdr:cxnSp macro="">
      <xdr:nvCxnSpPr>
        <xdr:cNvPr id="550" name="直線コネクタ 549"/>
        <xdr:cNvCxnSpPr/>
      </xdr:nvCxnSpPr>
      <xdr:spPr>
        <a:xfrm>
          <a:off x="13629640" y="9799320"/>
          <a:ext cx="74676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113030</xdr:rowOff>
    </xdr:from>
    <xdr:to>
      <xdr:col>76</xdr:col>
      <xdr:colOff>165100</xdr:colOff>
      <xdr:row>58</xdr:row>
      <xdr:rowOff>43180</xdr:rowOff>
    </xdr:to>
    <xdr:sp macro="" textlink="">
      <xdr:nvSpPr>
        <xdr:cNvPr id="551" name="楕円 550"/>
        <xdr:cNvSpPr/>
      </xdr:nvSpPr>
      <xdr:spPr>
        <a:xfrm>
          <a:off x="12804140" y="9668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163830</xdr:rowOff>
    </xdr:from>
    <xdr:to>
      <xdr:col>81</xdr:col>
      <xdr:colOff>50800</xdr:colOff>
      <xdr:row>58</xdr:row>
      <xdr:rowOff>76200</xdr:rowOff>
    </xdr:to>
    <xdr:cxnSp macro="">
      <xdr:nvCxnSpPr>
        <xdr:cNvPr id="552" name="直線コネクタ 551"/>
        <xdr:cNvCxnSpPr/>
      </xdr:nvCxnSpPr>
      <xdr:spPr>
        <a:xfrm>
          <a:off x="12854940" y="9719310"/>
          <a:ext cx="7747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61595</xdr:rowOff>
    </xdr:from>
    <xdr:to>
      <xdr:col>72</xdr:col>
      <xdr:colOff>38100</xdr:colOff>
      <xdr:row>57</xdr:row>
      <xdr:rowOff>163195</xdr:rowOff>
    </xdr:to>
    <xdr:sp macro="" textlink="">
      <xdr:nvSpPr>
        <xdr:cNvPr id="553" name="楕円 552"/>
        <xdr:cNvSpPr/>
      </xdr:nvSpPr>
      <xdr:spPr>
        <a:xfrm>
          <a:off x="12029440" y="96170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112395</xdr:rowOff>
    </xdr:from>
    <xdr:to>
      <xdr:col>76</xdr:col>
      <xdr:colOff>114300</xdr:colOff>
      <xdr:row>57</xdr:row>
      <xdr:rowOff>163830</xdr:rowOff>
    </xdr:to>
    <xdr:cxnSp macro="">
      <xdr:nvCxnSpPr>
        <xdr:cNvPr id="554" name="直線コネクタ 553"/>
        <xdr:cNvCxnSpPr/>
      </xdr:nvCxnSpPr>
      <xdr:spPr>
        <a:xfrm>
          <a:off x="12072620" y="9667875"/>
          <a:ext cx="78232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10160</xdr:rowOff>
    </xdr:from>
    <xdr:to>
      <xdr:col>67</xdr:col>
      <xdr:colOff>101600</xdr:colOff>
      <xdr:row>57</xdr:row>
      <xdr:rowOff>111760</xdr:rowOff>
    </xdr:to>
    <xdr:sp macro="" textlink="">
      <xdr:nvSpPr>
        <xdr:cNvPr id="555" name="楕円 554"/>
        <xdr:cNvSpPr/>
      </xdr:nvSpPr>
      <xdr:spPr>
        <a:xfrm>
          <a:off x="1123188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60960</xdr:rowOff>
    </xdr:from>
    <xdr:to>
      <xdr:col>71</xdr:col>
      <xdr:colOff>177800</xdr:colOff>
      <xdr:row>57</xdr:row>
      <xdr:rowOff>112395</xdr:rowOff>
    </xdr:to>
    <xdr:cxnSp macro="">
      <xdr:nvCxnSpPr>
        <xdr:cNvPr id="556" name="直線コネクタ 555"/>
        <xdr:cNvCxnSpPr/>
      </xdr:nvCxnSpPr>
      <xdr:spPr>
        <a:xfrm>
          <a:off x="11282680" y="9616440"/>
          <a:ext cx="78994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17</xdr:rowOff>
    </xdr:from>
    <xdr:ext cx="405111" cy="259045"/>
    <xdr:sp macro="" textlink="">
      <xdr:nvSpPr>
        <xdr:cNvPr id="557" name="n_1aveValue【保健センター・保健所】&#10;有形固定資産減価償却率"/>
        <xdr:cNvSpPr txBox="1"/>
      </xdr:nvSpPr>
      <xdr:spPr>
        <a:xfrm>
          <a:off x="134372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74312</xdr:rowOff>
    </xdr:from>
    <xdr:ext cx="405111" cy="259045"/>
    <xdr:sp macro="" textlink="">
      <xdr:nvSpPr>
        <xdr:cNvPr id="558" name="n_2aveValue【保健センター・保健所】&#10;有形固定資産減価償却率"/>
        <xdr:cNvSpPr txBox="1"/>
      </xdr:nvSpPr>
      <xdr:spPr>
        <a:xfrm>
          <a:off x="126752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66692</xdr:rowOff>
    </xdr:from>
    <xdr:ext cx="405111" cy="259045"/>
    <xdr:sp macro="" textlink="">
      <xdr:nvSpPr>
        <xdr:cNvPr id="559" name="n_3aveValue【保健センター・保健所】&#10;有形固定資産減価償却率"/>
        <xdr:cNvSpPr txBox="1"/>
      </xdr:nvSpPr>
      <xdr:spPr>
        <a:xfrm>
          <a:off x="119005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30497</xdr:rowOff>
    </xdr:from>
    <xdr:ext cx="405111" cy="259045"/>
    <xdr:sp macro="" textlink="">
      <xdr:nvSpPr>
        <xdr:cNvPr id="560" name="n_4aveValue【保健センター・保健所】&#10;有形固定資産減価償却率"/>
        <xdr:cNvSpPr txBox="1"/>
      </xdr:nvSpPr>
      <xdr:spPr>
        <a:xfrm>
          <a:off x="1110298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143527</xdr:rowOff>
    </xdr:from>
    <xdr:ext cx="405111" cy="259045"/>
    <xdr:sp macro="" textlink="">
      <xdr:nvSpPr>
        <xdr:cNvPr id="561" name="n_1mainValue【保健センター・保健所】&#10;有形固定資産減価償却率"/>
        <xdr:cNvSpPr txBox="1"/>
      </xdr:nvSpPr>
      <xdr:spPr>
        <a:xfrm>
          <a:off x="134372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59707</xdr:rowOff>
    </xdr:from>
    <xdr:ext cx="405111" cy="259045"/>
    <xdr:sp macro="" textlink="">
      <xdr:nvSpPr>
        <xdr:cNvPr id="562" name="n_2mainValue【保健センター・保健所】&#10;有形固定資産減価償却率"/>
        <xdr:cNvSpPr txBox="1"/>
      </xdr:nvSpPr>
      <xdr:spPr>
        <a:xfrm>
          <a:off x="12675244" y="944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8272</xdr:rowOff>
    </xdr:from>
    <xdr:ext cx="405111" cy="259045"/>
    <xdr:sp macro="" textlink="">
      <xdr:nvSpPr>
        <xdr:cNvPr id="563" name="n_3mainValue【保健センター・保健所】&#10;有形固定資産減価償却率"/>
        <xdr:cNvSpPr txBox="1"/>
      </xdr:nvSpPr>
      <xdr:spPr>
        <a:xfrm>
          <a:off x="11900544" y="939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128287</xdr:rowOff>
    </xdr:from>
    <xdr:ext cx="405111" cy="259045"/>
    <xdr:sp macro="" textlink="">
      <xdr:nvSpPr>
        <xdr:cNvPr id="564" name="n_4mainValue【保健センター・保健所】&#10;有形固定資産減価償却率"/>
        <xdr:cNvSpPr txBox="1"/>
      </xdr:nvSpPr>
      <xdr:spPr>
        <a:xfrm>
          <a:off x="11102984" y="934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588" name="直線コネクタ 587"/>
        <xdr:cNvCxnSpPr/>
      </xdr:nvCxnSpPr>
      <xdr:spPr>
        <a:xfrm flipV="1">
          <a:off x="1950910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89" name="【保健センター・保健所】&#10;一人当たり面積最小値テキスト"/>
        <xdr:cNvSpPr txBox="1"/>
      </xdr:nvSpPr>
      <xdr:spPr>
        <a:xfrm>
          <a:off x="1954784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90" name="直線コネクタ 589"/>
        <xdr:cNvCxnSpPr/>
      </xdr:nvCxnSpPr>
      <xdr:spPr>
        <a:xfrm>
          <a:off x="19443700" y="10767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591" name="【保健センター・保健所】&#10;一人当たり面積最大値テキスト"/>
        <xdr:cNvSpPr txBox="1"/>
      </xdr:nvSpPr>
      <xdr:spPr>
        <a:xfrm>
          <a:off x="19547840" y="924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592" name="直線コネクタ 591"/>
        <xdr:cNvCxnSpPr/>
      </xdr:nvCxnSpPr>
      <xdr:spPr>
        <a:xfrm>
          <a:off x="19443700" y="9464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593" name="【保健センター・保健所】&#10;一人当たり面積平均値テキスト"/>
        <xdr:cNvSpPr txBox="1"/>
      </xdr:nvSpPr>
      <xdr:spPr>
        <a:xfrm>
          <a:off x="1954784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94" name="フローチャート: 判断 593"/>
        <xdr:cNvSpPr/>
      </xdr:nvSpPr>
      <xdr:spPr>
        <a:xfrm>
          <a:off x="19458940" y="1049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595" name="フローチャート: 判断 594"/>
        <xdr:cNvSpPr/>
      </xdr:nvSpPr>
      <xdr:spPr>
        <a:xfrm>
          <a:off x="18735040" y="10487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596" name="フローチャート: 判断 595"/>
        <xdr:cNvSpPr/>
      </xdr:nvSpPr>
      <xdr:spPr>
        <a:xfrm>
          <a:off x="17937480" y="1049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597" name="フローチャート: 判断 596"/>
        <xdr:cNvSpPr/>
      </xdr:nvSpPr>
      <xdr:spPr>
        <a:xfrm>
          <a:off x="17162780" y="10514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598" name="フローチャート: 判断 597"/>
        <xdr:cNvSpPr/>
      </xdr:nvSpPr>
      <xdr:spPr>
        <a:xfrm>
          <a:off x="16388080" y="10510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604" name="楕円 603"/>
        <xdr:cNvSpPr/>
      </xdr:nvSpPr>
      <xdr:spPr>
        <a:xfrm>
          <a:off x="1945894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156227</xdr:rowOff>
    </xdr:from>
    <xdr:ext cx="469744" cy="259045"/>
    <xdr:sp macro="" textlink="">
      <xdr:nvSpPr>
        <xdr:cNvPr id="605" name="【保健センター・保健所】&#10;一人当たり面積該当値テキスト"/>
        <xdr:cNvSpPr txBox="1"/>
      </xdr:nvSpPr>
      <xdr:spPr>
        <a:xfrm>
          <a:off x="19547840"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606" name="楕円 605"/>
        <xdr:cNvSpPr/>
      </xdr:nvSpPr>
      <xdr:spPr>
        <a:xfrm>
          <a:off x="18735040" y="105676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607" name="直線コネクタ 606"/>
        <xdr:cNvCxnSpPr/>
      </xdr:nvCxnSpPr>
      <xdr:spPr>
        <a:xfrm>
          <a:off x="18778220" y="1061847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608" name="楕円 607"/>
        <xdr:cNvSpPr/>
      </xdr:nvSpPr>
      <xdr:spPr>
        <a:xfrm>
          <a:off x="1793748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609" name="直線コネクタ 608"/>
        <xdr:cNvCxnSpPr/>
      </xdr:nvCxnSpPr>
      <xdr:spPr>
        <a:xfrm>
          <a:off x="17988280" y="106184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10" name="楕円 609"/>
        <xdr:cNvSpPr/>
      </xdr:nvSpPr>
      <xdr:spPr>
        <a:xfrm>
          <a:off x="1716278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57150</xdr:rowOff>
    </xdr:to>
    <xdr:cxnSp macro="">
      <xdr:nvCxnSpPr>
        <xdr:cNvPr id="611" name="直線コネクタ 610"/>
        <xdr:cNvCxnSpPr/>
      </xdr:nvCxnSpPr>
      <xdr:spPr>
        <a:xfrm>
          <a:off x="17213580" y="1061847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2540</xdr:rowOff>
    </xdr:from>
    <xdr:to>
      <xdr:col>98</xdr:col>
      <xdr:colOff>38100</xdr:colOff>
      <xdr:row>63</xdr:row>
      <xdr:rowOff>104140</xdr:rowOff>
    </xdr:to>
    <xdr:sp macro="" textlink="">
      <xdr:nvSpPr>
        <xdr:cNvPr id="612" name="楕円 611"/>
        <xdr:cNvSpPr/>
      </xdr:nvSpPr>
      <xdr:spPr>
        <a:xfrm>
          <a:off x="16388080" y="105638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53340</xdr:rowOff>
    </xdr:from>
    <xdr:to>
      <xdr:col>102</xdr:col>
      <xdr:colOff>114300</xdr:colOff>
      <xdr:row>63</xdr:row>
      <xdr:rowOff>57150</xdr:rowOff>
    </xdr:to>
    <xdr:cxnSp macro="">
      <xdr:nvCxnSpPr>
        <xdr:cNvPr id="613" name="直線コネクタ 612"/>
        <xdr:cNvCxnSpPr/>
      </xdr:nvCxnSpPr>
      <xdr:spPr>
        <a:xfrm>
          <a:off x="16431260" y="1061466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40657</xdr:rowOff>
    </xdr:from>
    <xdr:ext cx="469744" cy="259045"/>
    <xdr:sp macro="" textlink="">
      <xdr:nvSpPr>
        <xdr:cNvPr id="614" name="n_1aveValue【保健センター・保健所】&#10;一人当たり面積"/>
        <xdr:cNvSpPr txBox="1"/>
      </xdr:nvSpPr>
      <xdr:spPr>
        <a:xfrm>
          <a:off x="185611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615" name="n_2aveValue【保健センター・保健所】&#10;一人当たり面積"/>
        <xdr:cNvSpPr txBox="1"/>
      </xdr:nvSpPr>
      <xdr:spPr>
        <a:xfrm>
          <a:off x="1777626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67327</xdr:rowOff>
    </xdr:from>
    <xdr:ext cx="469744" cy="259045"/>
    <xdr:sp macro="" textlink="">
      <xdr:nvSpPr>
        <xdr:cNvPr id="616" name="n_3aveValue【保健センター・保健所】&#10;一人当たり面積"/>
        <xdr:cNvSpPr txBox="1"/>
      </xdr:nvSpPr>
      <xdr:spPr>
        <a:xfrm>
          <a:off x="1700156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63517</xdr:rowOff>
    </xdr:from>
    <xdr:ext cx="469744" cy="259045"/>
    <xdr:sp macro="" textlink="">
      <xdr:nvSpPr>
        <xdr:cNvPr id="617" name="n_4aveValue【保健センター・保健所】&#10;一人当たり面積"/>
        <xdr:cNvSpPr txBox="1"/>
      </xdr:nvSpPr>
      <xdr:spPr>
        <a:xfrm>
          <a:off x="16226867" y="1028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618" name="n_1mainValue【保健センター・保健所】&#10;一人当たり面積"/>
        <xdr:cNvSpPr txBox="1"/>
      </xdr:nvSpPr>
      <xdr:spPr>
        <a:xfrm>
          <a:off x="185611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619" name="n_2mainValue【保健センター・保健所】&#10;一人当たり面積"/>
        <xdr:cNvSpPr txBox="1"/>
      </xdr:nvSpPr>
      <xdr:spPr>
        <a:xfrm>
          <a:off x="1777626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620" name="n_3mainValue【保健センター・保健所】&#10;一人当たり面積"/>
        <xdr:cNvSpPr txBox="1"/>
      </xdr:nvSpPr>
      <xdr:spPr>
        <a:xfrm>
          <a:off x="1700156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95267</xdr:rowOff>
    </xdr:from>
    <xdr:ext cx="469744" cy="259045"/>
    <xdr:sp macro="" textlink="">
      <xdr:nvSpPr>
        <xdr:cNvPr id="621" name="n_4mainValue【保健センター・保健所】&#10;一人当たり面積"/>
        <xdr:cNvSpPr txBox="1"/>
      </xdr:nvSpPr>
      <xdr:spPr>
        <a:xfrm>
          <a:off x="1622686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647" name="直線コネクタ 646"/>
        <xdr:cNvCxnSpPr/>
      </xdr:nvCxnSpPr>
      <xdr:spPr>
        <a:xfrm flipV="1">
          <a:off x="14375764" y="13054149"/>
          <a:ext cx="0" cy="152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648" name="【消防施設】&#10;有形固定資産減価償却率最小値テキスト"/>
        <xdr:cNvSpPr txBox="1"/>
      </xdr:nvSpPr>
      <xdr:spPr>
        <a:xfrm>
          <a:off x="14414500" y="1458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649" name="直線コネクタ 648"/>
        <xdr:cNvCxnSpPr/>
      </xdr:nvCxnSpPr>
      <xdr:spPr>
        <a:xfrm>
          <a:off x="14287500" y="145841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650" name="【消防施設】&#10;有形固定資産減価償却率最大値テキスト"/>
        <xdr:cNvSpPr txBox="1"/>
      </xdr:nvSpPr>
      <xdr:spPr>
        <a:xfrm>
          <a:off x="14414500" y="128331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651" name="直線コネクタ 650"/>
        <xdr:cNvCxnSpPr/>
      </xdr:nvCxnSpPr>
      <xdr:spPr>
        <a:xfrm>
          <a:off x="14287500" y="130541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127379</xdr:rowOff>
    </xdr:from>
    <xdr:ext cx="405111" cy="259045"/>
    <xdr:sp macro="" textlink="">
      <xdr:nvSpPr>
        <xdr:cNvPr id="652" name="【消防施設】&#10;有形固定資産減価償却率平均値テキスト"/>
        <xdr:cNvSpPr txBox="1"/>
      </xdr:nvSpPr>
      <xdr:spPr>
        <a:xfrm>
          <a:off x="14414500" y="13706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653" name="フローチャート: 判断 652"/>
        <xdr:cNvSpPr/>
      </xdr:nvSpPr>
      <xdr:spPr>
        <a:xfrm>
          <a:off x="14325600" y="1372779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654" name="フローチャート: 判断 653"/>
        <xdr:cNvSpPr/>
      </xdr:nvSpPr>
      <xdr:spPr>
        <a:xfrm>
          <a:off x="13578840" y="137245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5" name="フローチャート: 判断 654"/>
        <xdr:cNvSpPr/>
      </xdr:nvSpPr>
      <xdr:spPr>
        <a:xfrm>
          <a:off x="12804140" y="136984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656" name="フローチャート: 判断 655"/>
        <xdr:cNvSpPr/>
      </xdr:nvSpPr>
      <xdr:spPr>
        <a:xfrm>
          <a:off x="12029440" y="136281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657" name="フローチャート: 判断 656"/>
        <xdr:cNvSpPr/>
      </xdr:nvSpPr>
      <xdr:spPr>
        <a:xfrm>
          <a:off x="11231880" y="135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663" name="楕円 662"/>
        <xdr:cNvSpPr/>
      </xdr:nvSpPr>
      <xdr:spPr>
        <a:xfrm>
          <a:off x="14325600" y="1367390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117946</xdr:rowOff>
    </xdr:from>
    <xdr:ext cx="405111" cy="259045"/>
    <xdr:sp macro="" textlink="">
      <xdr:nvSpPr>
        <xdr:cNvPr id="664" name="【消防施設】&#10;有形固定資産減価償却率該当値テキスト"/>
        <xdr:cNvSpPr txBox="1"/>
      </xdr:nvSpPr>
      <xdr:spPr>
        <a:xfrm>
          <a:off x="14414500" y="1352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37919</xdr:rowOff>
    </xdr:from>
    <xdr:to>
      <xdr:col>81</xdr:col>
      <xdr:colOff>101600</xdr:colOff>
      <xdr:row>81</xdr:row>
      <xdr:rowOff>139519</xdr:rowOff>
    </xdr:to>
    <xdr:sp macro="" textlink="">
      <xdr:nvSpPr>
        <xdr:cNvPr id="665" name="楕円 664"/>
        <xdr:cNvSpPr/>
      </xdr:nvSpPr>
      <xdr:spPr>
        <a:xfrm>
          <a:off x="13578840" y="1361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88719</xdr:rowOff>
    </xdr:from>
    <xdr:to>
      <xdr:col>85</xdr:col>
      <xdr:colOff>127000</xdr:colOff>
      <xdr:row>81</xdr:row>
      <xdr:rowOff>145869</xdr:rowOff>
    </xdr:to>
    <xdr:cxnSp macro="">
      <xdr:nvCxnSpPr>
        <xdr:cNvPr id="666" name="直線コネクタ 665"/>
        <xdr:cNvCxnSpPr/>
      </xdr:nvCxnSpPr>
      <xdr:spPr>
        <a:xfrm>
          <a:off x="13629640" y="13667559"/>
          <a:ext cx="7467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150586</xdr:rowOff>
    </xdr:from>
    <xdr:to>
      <xdr:col>76</xdr:col>
      <xdr:colOff>165100</xdr:colOff>
      <xdr:row>81</xdr:row>
      <xdr:rowOff>80736</xdr:rowOff>
    </xdr:to>
    <xdr:sp macro="" textlink="">
      <xdr:nvSpPr>
        <xdr:cNvPr id="667" name="楕円 666"/>
        <xdr:cNvSpPr/>
      </xdr:nvSpPr>
      <xdr:spPr>
        <a:xfrm>
          <a:off x="12804140" y="135617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29936</xdr:rowOff>
    </xdr:from>
    <xdr:to>
      <xdr:col>81</xdr:col>
      <xdr:colOff>50800</xdr:colOff>
      <xdr:row>81</xdr:row>
      <xdr:rowOff>88719</xdr:rowOff>
    </xdr:to>
    <xdr:cxnSp macro="">
      <xdr:nvCxnSpPr>
        <xdr:cNvPr id="668" name="直線コネクタ 667"/>
        <xdr:cNvCxnSpPr/>
      </xdr:nvCxnSpPr>
      <xdr:spPr>
        <a:xfrm>
          <a:off x="12854940" y="13608776"/>
          <a:ext cx="7747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93436</xdr:rowOff>
    </xdr:from>
    <xdr:to>
      <xdr:col>72</xdr:col>
      <xdr:colOff>38100</xdr:colOff>
      <xdr:row>81</xdr:row>
      <xdr:rowOff>23586</xdr:rowOff>
    </xdr:to>
    <xdr:sp macro="" textlink="">
      <xdr:nvSpPr>
        <xdr:cNvPr id="669" name="楕円 668"/>
        <xdr:cNvSpPr/>
      </xdr:nvSpPr>
      <xdr:spPr>
        <a:xfrm>
          <a:off x="12029440" y="135046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144236</xdr:rowOff>
    </xdr:from>
    <xdr:to>
      <xdr:col>76</xdr:col>
      <xdr:colOff>114300</xdr:colOff>
      <xdr:row>81</xdr:row>
      <xdr:rowOff>29936</xdr:rowOff>
    </xdr:to>
    <xdr:cxnSp macro="">
      <xdr:nvCxnSpPr>
        <xdr:cNvPr id="670" name="直線コネクタ 669"/>
        <xdr:cNvCxnSpPr/>
      </xdr:nvCxnSpPr>
      <xdr:spPr>
        <a:xfrm>
          <a:off x="12072620" y="13555436"/>
          <a:ext cx="7823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39551</xdr:rowOff>
    </xdr:from>
    <xdr:to>
      <xdr:col>67</xdr:col>
      <xdr:colOff>101600</xdr:colOff>
      <xdr:row>80</xdr:row>
      <xdr:rowOff>141151</xdr:rowOff>
    </xdr:to>
    <xdr:sp macro="" textlink="">
      <xdr:nvSpPr>
        <xdr:cNvPr id="671" name="楕円 670"/>
        <xdr:cNvSpPr/>
      </xdr:nvSpPr>
      <xdr:spPr>
        <a:xfrm>
          <a:off x="11231880" y="1345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90351</xdr:rowOff>
    </xdr:from>
    <xdr:to>
      <xdr:col>71</xdr:col>
      <xdr:colOff>177800</xdr:colOff>
      <xdr:row>80</xdr:row>
      <xdr:rowOff>144236</xdr:rowOff>
    </xdr:to>
    <xdr:cxnSp macro="">
      <xdr:nvCxnSpPr>
        <xdr:cNvPr id="672" name="直線コネクタ 671"/>
        <xdr:cNvCxnSpPr/>
      </xdr:nvCxnSpPr>
      <xdr:spPr>
        <a:xfrm>
          <a:off x="11282680" y="13501551"/>
          <a:ext cx="78994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66964</xdr:rowOff>
    </xdr:from>
    <xdr:ext cx="405111" cy="259045"/>
    <xdr:sp macro="" textlink="">
      <xdr:nvSpPr>
        <xdr:cNvPr id="673" name="n_1aveValue【消防施設】&#10;有形固定資産減価償却率"/>
        <xdr:cNvSpPr txBox="1"/>
      </xdr:nvSpPr>
      <xdr:spPr>
        <a:xfrm>
          <a:off x="13437244" y="13813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674" name="n_2aveValue【消防施設】&#10;有形固定資産減価償却率"/>
        <xdr:cNvSpPr txBox="1"/>
      </xdr:nvSpPr>
      <xdr:spPr>
        <a:xfrm>
          <a:off x="12675244" y="13787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142076</xdr:rowOff>
    </xdr:from>
    <xdr:ext cx="405111" cy="259045"/>
    <xdr:sp macro="" textlink="">
      <xdr:nvSpPr>
        <xdr:cNvPr id="675" name="n_3aveValue【消防施設】&#10;有形固定資産減価償却率"/>
        <xdr:cNvSpPr txBox="1"/>
      </xdr:nvSpPr>
      <xdr:spPr>
        <a:xfrm>
          <a:off x="11900544" y="137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111051</xdr:rowOff>
    </xdr:from>
    <xdr:ext cx="405111" cy="259045"/>
    <xdr:sp macro="" textlink="">
      <xdr:nvSpPr>
        <xdr:cNvPr id="676" name="n_4aveValue【消防施設】&#10;有形固定資産減価償却率"/>
        <xdr:cNvSpPr txBox="1"/>
      </xdr:nvSpPr>
      <xdr:spPr>
        <a:xfrm>
          <a:off x="11102984" y="1368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156046</xdr:rowOff>
    </xdr:from>
    <xdr:ext cx="405111" cy="259045"/>
    <xdr:sp macro="" textlink="">
      <xdr:nvSpPr>
        <xdr:cNvPr id="677" name="n_1mainValue【消防施設】&#10;有形固定資産減価償却率"/>
        <xdr:cNvSpPr txBox="1"/>
      </xdr:nvSpPr>
      <xdr:spPr>
        <a:xfrm>
          <a:off x="13437244" y="1339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97263</xdr:rowOff>
    </xdr:from>
    <xdr:ext cx="405111" cy="259045"/>
    <xdr:sp macro="" textlink="">
      <xdr:nvSpPr>
        <xdr:cNvPr id="678" name="n_2mainValue【消防施設】&#10;有形固定資産減価償却率"/>
        <xdr:cNvSpPr txBox="1"/>
      </xdr:nvSpPr>
      <xdr:spPr>
        <a:xfrm>
          <a:off x="12675244" y="1334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40113</xdr:rowOff>
    </xdr:from>
    <xdr:ext cx="405111" cy="259045"/>
    <xdr:sp macro="" textlink="">
      <xdr:nvSpPr>
        <xdr:cNvPr id="679" name="n_3mainValue【消防施設】&#10;有形固定資産減価償却率"/>
        <xdr:cNvSpPr txBox="1"/>
      </xdr:nvSpPr>
      <xdr:spPr>
        <a:xfrm>
          <a:off x="11900544" y="1328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157678</xdr:rowOff>
    </xdr:from>
    <xdr:ext cx="405111" cy="259045"/>
    <xdr:sp macro="" textlink="">
      <xdr:nvSpPr>
        <xdr:cNvPr id="680" name="n_4mainValue【消防施設】&#10;有形固定資産減価償却率"/>
        <xdr:cNvSpPr txBox="1"/>
      </xdr:nvSpPr>
      <xdr:spPr>
        <a:xfrm>
          <a:off x="11102984" y="1323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704" name="直線コネクタ 703"/>
        <xdr:cNvCxnSpPr/>
      </xdr:nvCxnSpPr>
      <xdr:spPr>
        <a:xfrm flipV="1">
          <a:off x="19509104" y="1322959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705" name="【消防施設】&#10;一人当たり面積最小値テキスト"/>
        <xdr:cNvSpPr txBox="1"/>
      </xdr:nvSpPr>
      <xdr:spPr>
        <a:xfrm>
          <a:off x="19547840" y="1451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706" name="直線コネクタ 705"/>
        <xdr:cNvCxnSpPr/>
      </xdr:nvCxnSpPr>
      <xdr:spPr>
        <a:xfrm>
          <a:off x="19443700" y="14513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707" name="【消防施設】&#10;一人当たり面積最大値テキスト"/>
        <xdr:cNvSpPr txBox="1"/>
      </xdr:nvSpPr>
      <xdr:spPr>
        <a:xfrm>
          <a:off x="1954784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708" name="直線コネクタ 707"/>
        <xdr:cNvCxnSpPr/>
      </xdr:nvCxnSpPr>
      <xdr:spPr>
        <a:xfrm>
          <a:off x="19443700" y="13229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709" name="【消防施設】&#10;一人当たり面積平均値テキスト"/>
        <xdr:cNvSpPr txBox="1"/>
      </xdr:nvSpPr>
      <xdr:spPr>
        <a:xfrm>
          <a:off x="19547840" y="14215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710" name="フローチャート: 判断 709"/>
        <xdr:cNvSpPr/>
      </xdr:nvSpPr>
      <xdr:spPr>
        <a:xfrm>
          <a:off x="19458940" y="143598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711" name="フローチャート: 判断 710"/>
        <xdr:cNvSpPr/>
      </xdr:nvSpPr>
      <xdr:spPr>
        <a:xfrm>
          <a:off x="18735040" y="143637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712" name="フローチャート: 判断 711"/>
        <xdr:cNvSpPr/>
      </xdr:nvSpPr>
      <xdr:spPr>
        <a:xfrm>
          <a:off x="17937480" y="14370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713" name="フローチャート: 判断 712"/>
        <xdr:cNvSpPr/>
      </xdr:nvSpPr>
      <xdr:spPr>
        <a:xfrm>
          <a:off x="17162780" y="14363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714" name="フローチャート: 判断 713"/>
        <xdr:cNvSpPr/>
      </xdr:nvSpPr>
      <xdr:spPr>
        <a:xfrm>
          <a:off x="16388080" y="143852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165100</xdr:rowOff>
    </xdr:from>
    <xdr:to>
      <xdr:col>116</xdr:col>
      <xdr:colOff>114300</xdr:colOff>
      <xdr:row>86</xdr:row>
      <xdr:rowOff>95250</xdr:rowOff>
    </xdr:to>
    <xdr:sp macro="" textlink="">
      <xdr:nvSpPr>
        <xdr:cNvPr id="720" name="楕円 719"/>
        <xdr:cNvSpPr/>
      </xdr:nvSpPr>
      <xdr:spPr>
        <a:xfrm>
          <a:off x="19458940" y="14414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88917</xdr:rowOff>
    </xdr:from>
    <xdr:ext cx="469744" cy="259045"/>
    <xdr:sp macro="" textlink="">
      <xdr:nvSpPr>
        <xdr:cNvPr id="721" name="【消防施設】&#10;一人当たり面積該当値テキスト"/>
        <xdr:cNvSpPr txBox="1"/>
      </xdr:nvSpPr>
      <xdr:spPr>
        <a:xfrm>
          <a:off x="19547840" y="1433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163830</xdr:rowOff>
    </xdr:from>
    <xdr:to>
      <xdr:col>112</xdr:col>
      <xdr:colOff>38100</xdr:colOff>
      <xdr:row>86</xdr:row>
      <xdr:rowOff>93980</xdr:rowOff>
    </xdr:to>
    <xdr:sp macro="" textlink="">
      <xdr:nvSpPr>
        <xdr:cNvPr id="722" name="楕円 721"/>
        <xdr:cNvSpPr/>
      </xdr:nvSpPr>
      <xdr:spPr>
        <a:xfrm>
          <a:off x="18735040" y="14413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43180</xdr:rowOff>
    </xdr:from>
    <xdr:to>
      <xdr:col>116</xdr:col>
      <xdr:colOff>63500</xdr:colOff>
      <xdr:row>86</xdr:row>
      <xdr:rowOff>44450</xdr:rowOff>
    </xdr:to>
    <xdr:cxnSp macro="">
      <xdr:nvCxnSpPr>
        <xdr:cNvPr id="723" name="直線コネクタ 722"/>
        <xdr:cNvCxnSpPr/>
      </xdr:nvCxnSpPr>
      <xdr:spPr>
        <a:xfrm>
          <a:off x="18778220" y="14460220"/>
          <a:ext cx="73152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165100</xdr:rowOff>
    </xdr:from>
    <xdr:to>
      <xdr:col>107</xdr:col>
      <xdr:colOff>101600</xdr:colOff>
      <xdr:row>86</xdr:row>
      <xdr:rowOff>95250</xdr:rowOff>
    </xdr:to>
    <xdr:sp macro="" textlink="">
      <xdr:nvSpPr>
        <xdr:cNvPr id="724" name="楕円 723"/>
        <xdr:cNvSpPr/>
      </xdr:nvSpPr>
      <xdr:spPr>
        <a:xfrm>
          <a:off x="17937480" y="14414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43180</xdr:rowOff>
    </xdr:from>
    <xdr:to>
      <xdr:col>111</xdr:col>
      <xdr:colOff>177800</xdr:colOff>
      <xdr:row>86</xdr:row>
      <xdr:rowOff>44450</xdr:rowOff>
    </xdr:to>
    <xdr:cxnSp macro="">
      <xdr:nvCxnSpPr>
        <xdr:cNvPr id="725" name="直線コネクタ 724"/>
        <xdr:cNvCxnSpPr/>
      </xdr:nvCxnSpPr>
      <xdr:spPr>
        <a:xfrm flipV="1">
          <a:off x="17988280" y="14460220"/>
          <a:ext cx="78994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163830</xdr:rowOff>
    </xdr:from>
    <xdr:to>
      <xdr:col>102</xdr:col>
      <xdr:colOff>165100</xdr:colOff>
      <xdr:row>86</xdr:row>
      <xdr:rowOff>93980</xdr:rowOff>
    </xdr:to>
    <xdr:sp macro="" textlink="">
      <xdr:nvSpPr>
        <xdr:cNvPr id="726" name="楕円 725"/>
        <xdr:cNvSpPr/>
      </xdr:nvSpPr>
      <xdr:spPr>
        <a:xfrm>
          <a:off x="17162780" y="14413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43180</xdr:rowOff>
    </xdr:from>
    <xdr:to>
      <xdr:col>107</xdr:col>
      <xdr:colOff>50800</xdr:colOff>
      <xdr:row>86</xdr:row>
      <xdr:rowOff>44450</xdr:rowOff>
    </xdr:to>
    <xdr:cxnSp macro="">
      <xdr:nvCxnSpPr>
        <xdr:cNvPr id="727" name="直線コネクタ 726"/>
        <xdr:cNvCxnSpPr/>
      </xdr:nvCxnSpPr>
      <xdr:spPr>
        <a:xfrm>
          <a:off x="17213580" y="14460220"/>
          <a:ext cx="7747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163830</xdr:rowOff>
    </xdr:from>
    <xdr:to>
      <xdr:col>98</xdr:col>
      <xdr:colOff>38100</xdr:colOff>
      <xdr:row>86</xdr:row>
      <xdr:rowOff>93980</xdr:rowOff>
    </xdr:to>
    <xdr:sp macro="" textlink="">
      <xdr:nvSpPr>
        <xdr:cNvPr id="728" name="楕円 727"/>
        <xdr:cNvSpPr/>
      </xdr:nvSpPr>
      <xdr:spPr>
        <a:xfrm>
          <a:off x="16388080" y="14413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43180</xdr:rowOff>
    </xdr:from>
    <xdr:to>
      <xdr:col>102</xdr:col>
      <xdr:colOff>114300</xdr:colOff>
      <xdr:row>86</xdr:row>
      <xdr:rowOff>43180</xdr:rowOff>
    </xdr:to>
    <xdr:cxnSp macro="">
      <xdr:nvCxnSpPr>
        <xdr:cNvPr id="729" name="直線コネクタ 728"/>
        <xdr:cNvCxnSpPr/>
      </xdr:nvCxnSpPr>
      <xdr:spPr>
        <a:xfrm>
          <a:off x="16431260" y="144602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60977</xdr:rowOff>
    </xdr:from>
    <xdr:ext cx="469744" cy="259045"/>
    <xdr:sp macro="" textlink="">
      <xdr:nvSpPr>
        <xdr:cNvPr id="730" name="n_1aveValue【消防施設】&#10;一人当たり面積"/>
        <xdr:cNvSpPr txBox="1"/>
      </xdr:nvSpPr>
      <xdr:spPr>
        <a:xfrm>
          <a:off x="18561127" y="1414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731" name="n_2aveValue【消防施設】&#10;一人当たり面積"/>
        <xdr:cNvSpPr txBox="1"/>
      </xdr:nvSpPr>
      <xdr:spPr>
        <a:xfrm>
          <a:off x="17776267" y="1414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732" name="n_3aveValue【消防施設】&#10;一人当たり面積"/>
        <xdr:cNvSpPr txBox="1"/>
      </xdr:nvSpPr>
      <xdr:spPr>
        <a:xfrm>
          <a:off x="17001567" y="1414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82566</xdr:rowOff>
    </xdr:from>
    <xdr:ext cx="469744" cy="259045"/>
    <xdr:sp macro="" textlink="">
      <xdr:nvSpPr>
        <xdr:cNvPr id="733" name="n_4aveValue【消防施設】&#10;一人当たり面積"/>
        <xdr:cNvSpPr txBox="1"/>
      </xdr:nvSpPr>
      <xdr:spPr>
        <a:xfrm>
          <a:off x="16226867" y="1416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85107</xdr:rowOff>
    </xdr:from>
    <xdr:ext cx="469744" cy="259045"/>
    <xdr:sp macro="" textlink="">
      <xdr:nvSpPr>
        <xdr:cNvPr id="734" name="n_1mainValue【消防施設】&#10;一人当たり面積"/>
        <xdr:cNvSpPr txBox="1"/>
      </xdr:nvSpPr>
      <xdr:spPr>
        <a:xfrm>
          <a:off x="18561127" y="1450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86377</xdr:rowOff>
    </xdr:from>
    <xdr:ext cx="469744" cy="259045"/>
    <xdr:sp macro="" textlink="">
      <xdr:nvSpPr>
        <xdr:cNvPr id="735" name="n_2mainValue【消防施設】&#10;一人当たり面積"/>
        <xdr:cNvSpPr txBox="1"/>
      </xdr:nvSpPr>
      <xdr:spPr>
        <a:xfrm>
          <a:off x="17776267" y="1450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85107</xdr:rowOff>
    </xdr:from>
    <xdr:ext cx="469744" cy="259045"/>
    <xdr:sp macro="" textlink="">
      <xdr:nvSpPr>
        <xdr:cNvPr id="736" name="n_3mainValue【消防施設】&#10;一人当たり面積"/>
        <xdr:cNvSpPr txBox="1"/>
      </xdr:nvSpPr>
      <xdr:spPr>
        <a:xfrm>
          <a:off x="17001567" y="1450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85107</xdr:rowOff>
    </xdr:from>
    <xdr:ext cx="469744" cy="259045"/>
    <xdr:sp macro="" textlink="">
      <xdr:nvSpPr>
        <xdr:cNvPr id="737" name="n_4mainValue【消防施設】&#10;一人当たり面積"/>
        <xdr:cNvSpPr txBox="1"/>
      </xdr:nvSpPr>
      <xdr:spPr>
        <a:xfrm>
          <a:off x="16226867" y="1450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763" name="直線コネクタ 762"/>
        <xdr:cNvCxnSpPr/>
      </xdr:nvCxnSpPr>
      <xdr:spPr>
        <a:xfrm flipV="1">
          <a:off x="14375764" y="16713381"/>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764" name="【庁舎】&#10;有形固定資産減価償却率最小値テキスト"/>
        <xdr:cNvSpPr txBox="1"/>
      </xdr:nvSpPr>
      <xdr:spPr>
        <a:xfrm>
          <a:off x="14414500" y="18274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765" name="直線コネクタ 764"/>
        <xdr:cNvCxnSpPr/>
      </xdr:nvCxnSpPr>
      <xdr:spPr>
        <a:xfrm>
          <a:off x="14287500" y="18274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66" name="【庁舎】&#10;有形固定資産減価償却率最大値テキスト"/>
        <xdr:cNvSpPr txBox="1"/>
      </xdr:nvSpPr>
      <xdr:spPr>
        <a:xfrm>
          <a:off x="14414500" y="16492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7" name="直線コネクタ 766"/>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20519</xdr:rowOff>
    </xdr:from>
    <xdr:ext cx="405111" cy="259045"/>
    <xdr:sp macro="" textlink="">
      <xdr:nvSpPr>
        <xdr:cNvPr id="768" name="【庁舎】&#10;有形固定資産減価償却率平均値テキスト"/>
        <xdr:cNvSpPr txBox="1"/>
      </xdr:nvSpPr>
      <xdr:spPr>
        <a:xfrm>
          <a:off x="14414500" y="174550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769" name="フローチャート: 判断 768"/>
        <xdr:cNvSpPr/>
      </xdr:nvSpPr>
      <xdr:spPr>
        <a:xfrm>
          <a:off x="14325600" y="1760365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770" name="フローチャート: 判断 769"/>
        <xdr:cNvSpPr/>
      </xdr:nvSpPr>
      <xdr:spPr>
        <a:xfrm>
          <a:off x="13578840" y="17602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771" name="フローチャート: 判断 770"/>
        <xdr:cNvSpPr/>
      </xdr:nvSpPr>
      <xdr:spPr>
        <a:xfrm>
          <a:off x="12804140" y="17535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772" name="フローチャート: 判断 771"/>
        <xdr:cNvSpPr/>
      </xdr:nvSpPr>
      <xdr:spPr>
        <a:xfrm>
          <a:off x="12029440" y="175056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773" name="フローチャート: 判断 772"/>
        <xdr:cNvSpPr/>
      </xdr:nvSpPr>
      <xdr:spPr>
        <a:xfrm>
          <a:off x="11231880" y="1747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154395</xdr:rowOff>
    </xdr:from>
    <xdr:to>
      <xdr:col>85</xdr:col>
      <xdr:colOff>177800</xdr:colOff>
      <xdr:row>108</xdr:row>
      <xdr:rowOff>84545</xdr:rowOff>
    </xdr:to>
    <xdr:sp macro="" textlink="">
      <xdr:nvSpPr>
        <xdr:cNvPr id="779" name="楕円 778"/>
        <xdr:cNvSpPr/>
      </xdr:nvSpPr>
      <xdr:spPr>
        <a:xfrm>
          <a:off x="14325600" y="1809187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132822</xdr:rowOff>
    </xdr:from>
    <xdr:ext cx="405111" cy="259045"/>
    <xdr:sp macro="" textlink="">
      <xdr:nvSpPr>
        <xdr:cNvPr id="780" name="【庁舎】&#10;有形固定資産減価償却率該当値テキスト"/>
        <xdr:cNvSpPr txBox="1"/>
      </xdr:nvSpPr>
      <xdr:spPr>
        <a:xfrm>
          <a:off x="14414500" y="18070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123371</xdr:rowOff>
    </xdr:from>
    <xdr:to>
      <xdr:col>81</xdr:col>
      <xdr:colOff>101600</xdr:colOff>
      <xdr:row>108</xdr:row>
      <xdr:rowOff>53521</xdr:rowOff>
    </xdr:to>
    <xdr:sp macro="" textlink="">
      <xdr:nvSpPr>
        <xdr:cNvPr id="781" name="楕円 780"/>
        <xdr:cNvSpPr/>
      </xdr:nvSpPr>
      <xdr:spPr>
        <a:xfrm>
          <a:off x="13578840" y="180608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2721</xdr:rowOff>
    </xdr:from>
    <xdr:to>
      <xdr:col>85</xdr:col>
      <xdr:colOff>127000</xdr:colOff>
      <xdr:row>108</xdr:row>
      <xdr:rowOff>33745</xdr:rowOff>
    </xdr:to>
    <xdr:cxnSp macro="">
      <xdr:nvCxnSpPr>
        <xdr:cNvPr id="782" name="直線コネクタ 781"/>
        <xdr:cNvCxnSpPr/>
      </xdr:nvCxnSpPr>
      <xdr:spPr>
        <a:xfrm>
          <a:off x="13629640" y="18107841"/>
          <a:ext cx="74676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92348</xdr:rowOff>
    </xdr:from>
    <xdr:to>
      <xdr:col>76</xdr:col>
      <xdr:colOff>165100</xdr:colOff>
      <xdr:row>108</xdr:row>
      <xdr:rowOff>22498</xdr:rowOff>
    </xdr:to>
    <xdr:sp macro="" textlink="">
      <xdr:nvSpPr>
        <xdr:cNvPr id="783" name="楕円 782"/>
        <xdr:cNvSpPr/>
      </xdr:nvSpPr>
      <xdr:spPr>
        <a:xfrm>
          <a:off x="12804140" y="180298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143148</xdr:rowOff>
    </xdr:from>
    <xdr:to>
      <xdr:col>81</xdr:col>
      <xdr:colOff>50800</xdr:colOff>
      <xdr:row>108</xdr:row>
      <xdr:rowOff>2721</xdr:rowOff>
    </xdr:to>
    <xdr:cxnSp macro="">
      <xdr:nvCxnSpPr>
        <xdr:cNvPr id="784" name="直線コネクタ 783"/>
        <xdr:cNvCxnSpPr/>
      </xdr:nvCxnSpPr>
      <xdr:spPr>
        <a:xfrm>
          <a:off x="12854940" y="18080628"/>
          <a:ext cx="774700" cy="2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66221</xdr:rowOff>
    </xdr:from>
    <xdr:to>
      <xdr:col>72</xdr:col>
      <xdr:colOff>38100</xdr:colOff>
      <xdr:row>107</xdr:row>
      <xdr:rowOff>167821</xdr:rowOff>
    </xdr:to>
    <xdr:sp macro="" textlink="">
      <xdr:nvSpPr>
        <xdr:cNvPr id="785" name="楕円 784"/>
        <xdr:cNvSpPr/>
      </xdr:nvSpPr>
      <xdr:spPr>
        <a:xfrm>
          <a:off x="12029440" y="180037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117021</xdr:rowOff>
    </xdr:from>
    <xdr:to>
      <xdr:col>76</xdr:col>
      <xdr:colOff>114300</xdr:colOff>
      <xdr:row>107</xdr:row>
      <xdr:rowOff>143148</xdr:rowOff>
    </xdr:to>
    <xdr:cxnSp macro="">
      <xdr:nvCxnSpPr>
        <xdr:cNvPr id="786" name="直線コネクタ 785"/>
        <xdr:cNvCxnSpPr/>
      </xdr:nvCxnSpPr>
      <xdr:spPr>
        <a:xfrm>
          <a:off x="12072620" y="18054501"/>
          <a:ext cx="78232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41729</xdr:rowOff>
    </xdr:from>
    <xdr:to>
      <xdr:col>67</xdr:col>
      <xdr:colOff>101600</xdr:colOff>
      <xdr:row>107</xdr:row>
      <xdr:rowOff>143329</xdr:rowOff>
    </xdr:to>
    <xdr:sp macro="" textlink="">
      <xdr:nvSpPr>
        <xdr:cNvPr id="787" name="楕円 786"/>
        <xdr:cNvSpPr/>
      </xdr:nvSpPr>
      <xdr:spPr>
        <a:xfrm>
          <a:off x="11231880" y="179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92529</xdr:rowOff>
    </xdr:from>
    <xdr:to>
      <xdr:col>71</xdr:col>
      <xdr:colOff>177800</xdr:colOff>
      <xdr:row>107</xdr:row>
      <xdr:rowOff>117021</xdr:rowOff>
    </xdr:to>
    <xdr:cxnSp macro="">
      <xdr:nvCxnSpPr>
        <xdr:cNvPr id="788" name="直線コネクタ 787"/>
        <xdr:cNvCxnSpPr/>
      </xdr:nvCxnSpPr>
      <xdr:spPr>
        <a:xfrm>
          <a:off x="11282680" y="18030009"/>
          <a:ext cx="78994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114135</xdr:rowOff>
    </xdr:from>
    <xdr:ext cx="405111" cy="259045"/>
    <xdr:sp macro="" textlink="">
      <xdr:nvSpPr>
        <xdr:cNvPr id="789" name="n_1aveValue【庁舎】&#10;有形固定資産減価償却率"/>
        <xdr:cNvSpPr txBox="1"/>
      </xdr:nvSpPr>
      <xdr:spPr>
        <a:xfrm>
          <a:off x="13437244" y="1738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47189</xdr:rowOff>
    </xdr:from>
    <xdr:ext cx="405111" cy="259045"/>
    <xdr:sp macro="" textlink="">
      <xdr:nvSpPr>
        <xdr:cNvPr id="790" name="n_2aveValue【庁舎】&#10;有形固定資産減価償却率"/>
        <xdr:cNvSpPr txBox="1"/>
      </xdr:nvSpPr>
      <xdr:spPr>
        <a:xfrm>
          <a:off x="12675244" y="17314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17797</xdr:rowOff>
    </xdr:from>
    <xdr:ext cx="405111" cy="259045"/>
    <xdr:sp macro="" textlink="">
      <xdr:nvSpPr>
        <xdr:cNvPr id="791" name="n_3aveValue【庁舎】&#10;有形固定資産減価償却率"/>
        <xdr:cNvSpPr txBox="1"/>
      </xdr:nvSpPr>
      <xdr:spPr>
        <a:xfrm>
          <a:off x="11900544" y="1728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792" name="n_4aveValue【庁舎】&#10;有形固定資産減価償却率"/>
        <xdr:cNvSpPr txBox="1"/>
      </xdr:nvSpPr>
      <xdr:spPr>
        <a:xfrm>
          <a:off x="1110298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44648</xdr:rowOff>
    </xdr:from>
    <xdr:ext cx="405111" cy="259045"/>
    <xdr:sp macro="" textlink="">
      <xdr:nvSpPr>
        <xdr:cNvPr id="793" name="n_1mainValue【庁舎】&#10;有形固定資産減価償却率"/>
        <xdr:cNvSpPr txBox="1"/>
      </xdr:nvSpPr>
      <xdr:spPr>
        <a:xfrm>
          <a:off x="13437244" y="1814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13625</xdr:rowOff>
    </xdr:from>
    <xdr:ext cx="405111" cy="259045"/>
    <xdr:sp macro="" textlink="">
      <xdr:nvSpPr>
        <xdr:cNvPr id="794" name="n_2mainValue【庁舎】&#10;有形固定資産減価償却率"/>
        <xdr:cNvSpPr txBox="1"/>
      </xdr:nvSpPr>
      <xdr:spPr>
        <a:xfrm>
          <a:off x="126752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158948</xdr:rowOff>
    </xdr:from>
    <xdr:ext cx="405111" cy="259045"/>
    <xdr:sp macro="" textlink="">
      <xdr:nvSpPr>
        <xdr:cNvPr id="795" name="n_3mainValue【庁舎】&#10;有形固定資産減価償却率"/>
        <xdr:cNvSpPr txBox="1"/>
      </xdr:nvSpPr>
      <xdr:spPr>
        <a:xfrm>
          <a:off x="11900544" y="18096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134456</xdr:rowOff>
    </xdr:from>
    <xdr:ext cx="405111" cy="259045"/>
    <xdr:sp macro="" textlink="">
      <xdr:nvSpPr>
        <xdr:cNvPr id="796" name="n_4mainValue【庁舎】&#10;有形固定資産減価償却率"/>
        <xdr:cNvSpPr txBox="1"/>
      </xdr:nvSpPr>
      <xdr:spPr>
        <a:xfrm>
          <a:off x="11102984" y="18071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7" name="直線コネクタ 806"/>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8" name="テキスト ボックス 807"/>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9" name="直線コネクタ 808"/>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0" name="テキスト ボックス 809"/>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1" name="直線コネクタ 810"/>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2" name="テキスト ボックス 811"/>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3" name="直線コネクタ 812"/>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4" name="テキスト ボックス 813"/>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5" name="直線コネクタ 814"/>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6" name="テキスト ボックス 815"/>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7" name="直線コネクタ 816"/>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8" name="テキスト ボックス 817"/>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822" name="直線コネクタ 821"/>
        <xdr:cNvCxnSpPr/>
      </xdr:nvCxnSpPr>
      <xdr:spPr>
        <a:xfrm flipV="1">
          <a:off x="19509104" y="16787949"/>
          <a:ext cx="0"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823" name="【庁舎】&#10;一人当たり面積最小値テキスト"/>
        <xdr:cNvSpPr txBox="1"/>
      </xdr:nvSpPr>
      <xdr:spPr>
        <a:xfrm>
          <a:off x="19547840" y="1827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824" name="直線コネクタ 823"/>
        <xdr:cNvCxnSpPr/>
      </xdr:nvCxnSpPr>
      <xdr:spPr>
        <a:xfrm>
          <a:off x="19443700" y="182754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825" name="【庁舎】&#10;一人当たり面積最大値テキスト"/>
        <xdr:cNvSpPr txBox="1"/>
      </xdr:nvSpPr>
      <xdr:spPr>
        <a:xfrm>
          <a:off x="19547840" y="1657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826" name="直線コネクタ 825"/>
        <xdr:cNvCxnSpPr/>
      </xdr:nvCxnSpPr>
      <xdr:spPr>
        <a:xfrm>
          <a:off x="19443700" y="167879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89098</xdr:rowOff>
    </xdr:from>
    <xdr:ext cx="469744" cy="259045"/>
    <xdr:sp macro="" textlink="">
      <xdr:nvSpPr>
        <xdr:cNvPr id="827" name="【庁舎】&#10;一人当たり面積平均値テキスト"/>
        <xdr:cNvSpPr txBox="1"/>
      </xdr:nvSpPr>
      <xdr:spPr>
        <a:xfrm>
          <a:off x="19547840" y="17691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828" name="フローチャート: 判断 827"/>
        <xdr:cNvSpPr/>
      </xdr:nvSpPr>
      <xdr:spPr>
        <a:xfrm>
          <a:off x="19458940" y="1783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829" name="フローチャート: 判断 828"/>
        <xdr:cNvSpPr/>
      </xdr:nvSpPr>
      <xdr:spPr>
        <a:xfrm>
          <a:off x="18735040" y="178278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830" name="フローチャート: 判断 829"/>
        <xdr:cNvSpPr/>
      </xdr:nvSpPr>
      <xdr:spPr>
        <a:xfrm>
          <a:off x="17937480" y="1783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831" name="フローチャート: 判断 830"/>
        <xdr:cNvSpPr/>
      </xdr:nvSpPr>
      <xdr:spPr>
        <a:xfrm>
          <a:off x="17162780" y="1783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832" name="フローチャート: 判断 831"/>
        <xdr:cNvSpPr/>
      </xdr:nvSpPr>
      <xdr:spPr>
        <a:xfrm>
          <a:off x="16388080" y="178915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48261</xdr:rowOff>
    </xdr:from>
    <xdr:to>
      <xdr:col>116</xdr:col>
      <xdr:colOff>114300</xdr:colOff>
      <xdr:row>107</xdr:row>
      <xdr:rowOff>149861</xdr:rowOff>
    </xdr:to>
    <xdr:sp macro="" textlink="">
      <xdr:nvSpPr>
        <xdr:cNvPr id="838" name="楕円 837"/>
        <xdr:cNvSpPr/>
      </xdr:nvSpPr>
      <xdr:spPr>
        <a:xfrm>
          <a:off x="19458940" y="1798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26688</xdr:rowOff>
    </xdr:from>
    <xdr:ext cx="469744" cy="259045"/>
    <xdr:sp macro="" textlink="">
      <xdr:nvSpPr>
        <xdr:cNvPr id="839" name="【庁舎】&#10;一人当たり面積該当値テキスト"/>
        <xdr:cNvSpPr txBox="1"/>
      </xdr:nvSpPr>
      <xdr:spPr>
        <a:xfrm>
          <a:off x="19547840" y="1796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46627</xdr:rowOff>
    </xdr:from>
    <xdr:to>
      <xdr:col>112</xdr:col>
      <xdr:colOff>38100</xdr:colOff>
      <xdr:row>107</xdr:row>
      <xdr:rowOff>148227</xdr:rowOff>
    </xdr:to>
    <xdr:sp macro="" textlink="">
      <xdr:nvSpPr>
        <xdr:cNvPr id="840" name="楕円 839"/>
        <xdr:cNvSpPr/>
      </xdr:nvSpPr>
      <xdr:spPr>
        <a:xfrm>
          <a:off x="18735040" y="179841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97427</xdr:rowOff>
    </xdr:from>
    <xdr:to>
      <xdr:col>116</xdr:col>
      <xdr:colOff>63500</xdr:colOff>
      <xdr:row>107</xdr:row>
      <xdr:rowOff>99061</xdr:rowOff>
    </xdr:to>
    <xdr:cxnSp macro="">
      <xdr:nvCxnSpPr>
        <xdr:cNvPr id="841" name="直線コネクタ 840"/>
        <xdr:cNvCxnSpPr/>
      </xdr:nvCxnSpPr>
      <xdr:spPr>
        <a:xfrm>
          <a:off x="18778220" y="18034907"/>
          <a:ext cx="73152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46627</xdr:rowOff>
    </xdr:from>
    <xdr:to>
      <xdr:col>107</xdr:col>
      <xdr:colOff>101600</xdr:colOff>
      <xdr:row>107</xdr:row>
      <xdr:rowOff>148227</xdr:rowOff>
    </xdr:to>
    <xdr:sp macro="" textlink="">
      <xdr:nvSpPr>
        <xdr:cNvPr id="842" name="楕円 841"/>
        <xdr:cNvSpPr/>
      </xdr:nvSpPr>
      <xdr:spPr>
        <a:xfrm>
          <a:off x="17937480" y="1798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97427</xdr:rowOff>
    </xdr:from>
    <xdr:to>
      <xdr:col>111</xdr:col>
      <xdr:colOff>177800</xdr:colOff>
      <xdr:row>107</xdr:row>
      <xdr:rowOff>97427</xdr:rowOff>
    </xdr:to>
    <xdr:cxnSp macro="">
      <xdr:nvCxnSpPr>
        <xdr:cNvPr id="843" name="直線コネクタ 842"/>
        <xdr:cNvCxnSpPr/>
      </xdr:nvCxnSpPr>
      <xdr:spPr>
        <a:xfrm>
          <a:off x="17988280" y="18034907"/>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44994</xdr:rowOff>
    </xdr:from>
    <xdr:to>
      <xdr:col>102</xdr:col>
      <xdr:colOff>165100</xdr:colOff>
      <xdr:row>107</xdr:row>
      <xdr:rowOff>146594</xdr:rowOff>
    </xdr:to>
    <xdr:sp macro="" textlink="">
      <xdr:nvSpPr>
        <xdr:cNvPr id="844" name="楕円 843"/>
        <xdr:cNvSpPr/>
      </xdr:nvSpPr>
      <xdr:spPr>
        <a:xfrm>
          <a:off x="17162780" y="1798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95794</xdr:rowOff>
    </xdr:from>
    <xdr:to>
      <xdr:col>107</xdr:col>
      <xdr:colOff>50800</xdr:colOff>
      <xdr:row>107</xdr:row>
      <xdr:rowOff>97427</xdr:rowOff>
    </xdr:to>
    <xdr:cxnSp macro="">
      <xdr:nvCxnSpPr>
        <xdr:cNvPr id="845" name="直線コネクタ 844"/>
        <xdr:cNvCxnSpPr/>
      </xdr:nvCxnSpPr>
      <xdr:spPr>
        <a:xfrm>
          <a:off x="17213580" y="18033274"/>
          <a:ext cx="7747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43362</xdr:rowOff>
    </xdr:from>
    <xdr:to>
      <xdr:col>98</xdr:col>
      <xdr:colOff>38100</xdr:colOff>
      <xdr:row>107</xdr:row>
      <xdr:rowOff>144962</xdr:rowOff>
    </xdr:to>
    <xdr:sp macro="" textlink="">
      <xdr:nvSpPr>
        <xdr:cNvPr id="846" name="楕円 845"/>
        <xdr:cNvSpPr/>
      </xdr:nvSpPr>
      <xdr:spPr>
        <a:xfrm>
          <a:off x="16388080" y="179808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94162</xdr:rowOff>
    </xdr:from>
    <xdr:to>
      <xdr:col>102</xdr:col>
      <xdr:colOff>114300</xdr:colOff>
      <xdr:row>107</xdr:row>
      <xdr:rowOff>95794</xdr:rowOff>
    </xdr:to>
    <xdr:cxnSp macro="">
      <xdr:nvCxnSpPr>
        <xdr:cNvPr id="847" name="直線コネクタ 846"/>
        <xdr:cNvCxnSpPr/>
      </xdr:nvCxnSpPr>
      <xdr:spPr>
        <a:xfrm>
          <a:off x="16431260" y="18031642"/>
          <a:ext cx="78232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848" name="n_1aveValue【庁舎】&#10;一人当たり面積"/>
        <xdr:cNvSpPr txBox="1"/>
      </xdr:nvSpPr>
      <xdr:spPr>
        <a:xfrm>
          <a:off x="1856112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16164</xdr:rowOff>
    </xdr:from>
    <xdr:ext cx="469744" cy="259045"/>
    <xdr:sp macro="" textlink="">
      <xdr:nvSpPr>
        <xdr:cNvPr id="849" name="n_2aveValue【庁舎】&#10;一人当たり面積"/>
        <xdr:cNvSpPr txBox="1"/>
      </xdr:nvSpPr>
      <xdr:spPr>
        <a:xfrm>
          <a:off x="17776267" y="1761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850" name="n_3aveValue【庁舎】&#10;一人当たり面積"/>
        <xdr:cNvSpPr txBox="1"/>
      </xdr:nvSpPr>
      <xdr:spPr>
        <a:xfrm>
          <a:off x="17001567" y="1761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68415</xdr:rowOff>
    </xdr:from>
    <xdr:ext cx="469744" cy="259045"/>
    <xdr:sp macro="" textlink="">
      <xdr:nvSpPr>
        <xdr:cNvPr id="851" name="n_4aveValue【庁舎】&#10;一人当たり面積"/>
        <xdr:cNvSpPr txBox="1"/>
      </xdr:nvSpPr>
      <xdr:spPr>
        <a:xfrm>
          <a:off x="16226867" y="1767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139354</xdr:rowOff>
    </xdr:from>
    <xdr:ext cx="469744" cy="259045"/>
    <xdr:sp macro="" textlink="">
      <xdr:nvSpPr>
        <xdr:cNvPr id="852" name="n_1mainValue【庁舎】&#10;一人当たり面積"/>
        <xdr:cNvSpPr txBox="1"/>
      </xdr:nvSpPr>
      <xdr:spPr>
        <a:xfrm>
          <a:off x="18561127" y="1807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139354</xdr:rowOff>
    </xdr:from>
    <xdr:ext cx="469744" cy="259045"/>
    <xdr:sp macro="" textlink="">
      <xdr:nvSpPr>
        <xdr:cNvPr id="853" name="n_2mainValue【庁舎】&#10;一人当たり面積"/>
        <xdr:cNvSpPr txBox="1"/>
      </xdr:nvSpPr>
      <xdr:spPr>
        <a:xfrm>
          <a:off x="17776267" y="1807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137721</xdr:rowOff>
    </xdr:from>
    <xdr:ext cx="469744" cy="259045"/>
    <xdr:sp macro="" textlink="">
      <xdr:nvSpPr>
        <xdr:cNvPr id="854" name="n_3mainValue【庁舎】&#10;一人当たり面積"/>
        <xdr:cNvSpPr txBox="1"/>
      </xdr:nvSpPr>
      <xdr:spPr>
        <a:xfrm>
          <a:off x="17001567" y="1807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136089</xdr:rowOff>
    </xdr:from>
    <xdr:ext cx="469744" cy="259045"/>
    <xdr:sp macro="" textlink="">
      <xdr:nvSpPr>
        <xdr:cNvPr id="855" name="n_4mainValue【庁舎】&#10;一人当たり面積"/>
        <xdr:cNvSpPr txBox="1"/>
      </xdr:nvSpPr>
      <xdr:spPr>
        <a:xfrm>
          <a:off x="16226867" y="1807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末の状況で類似団体と比較して有形固定資産減価償却率が大幅に上回っているのは庁舎及び福祉施設で、庁舎は３０．６ポイント高い８９．４ポイント、福祉施設は３７．８ポイント高い９４．７ポイントとなっている。これは、両施設ともに建築後４０年以上経過している建物があることが原因であり、今後は、大泉町公共施設等総合管理計画及び個別施設計画に基づき対応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群馬県大泉町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41,987
34,010
18.03
13,281,502
12,816,882
442,684
8,440,459
6,677,259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mn-lt"/>
              <a:ea typeface="+mn-ea"/>
              <a:cs typeface="+mn-cs"/>
            </a:rPr>
            <a:t>３か年平均である財政力指数は</a:t>
          </a:r>
          <a:r>
            <a:rPr lang="ja-JP" altLang="ja-JP" sz="1100">
              <a:solidFill>
                <a:schemeClr val="dk1"/>
              </a:solidFill>
              <a:effectLst/>
              <a:latin typeface="+mn-lt"/>
              <a:ea typeface="+mn-ea"/>
              <a:cs typeface="+mn-cs"/>
            </a:rPr>
            <a:t>前年度より０．０</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ポイント下がり、１．２</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となった。類似団体、全国、群馬県平均値のすべてにおいて上回り、類似団体内順位も上位に位置している。</a:t>
          </a:r>
          <a:endParaRPr lang="ja-JP" altLang="ja-JP" sz="1400">
            <a:effectLst/>
          </a:endParaRPr>
        </a:p>
        <a:p>
          <a:r>
            <a:rPr lang="ja-JP" altLang="en-US" sz="1100">
              <a:solidFill>
                <a:schemeClr val="dk1"/>
              </a:solidFill>
              <a:effectLst/>
              <a:latin typeface="+mn-lt"/>
              <a:ea typeface="+mn-ea"/>
              <a:cs typeface="+mn-cs"/>
            </a:rPr>
            <a:t>法人町民税の変動により、平成３０年度以降下降しているが、</a:t>
          </a:r>
          <a:r>
            <a:rPr lang="ja-JP" altLang="ja-JP" sz="1100">
              <a:solidFill>
                <a:schemeClr val="dk1"/>
              </a:solidFill>
              <a:effectLst/>
              <a:latin typeface="+mn-lt"/>
              <a:ea typeface="+mn-ea"/>
              <a:cs typeface="+mn-cs"/>
            </a:rPr>
            <a:t>引き続き事務事業の見直し等による経費削減、自主財源の確保に努めるとともに、健全な財政運営を行っていく。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705</xdr:rowOff>
    </xdr:from>
    <xdr:to>
      <xdr:col>23</xdr:col>
      <xdr:colOff>133350</xdr:colOff>
      <xdr:row>38</xdr:row>
      <xdr:rowOff>67733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515805"/>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64911</xdr:rowOff>
    </xdr:from>
    <xdr:to>
      <xdr:col>19</xdr:col>
      <xdr:colOff>133350</xdr:colOff>
      <xdr:row>38</xdr:row>
      <xdr:rowOff>705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40856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64911</xdr:rowOff>
    </xdr:from>
    <xdr:to>
      <xdr:col>15</xdr:col>
      <xdr:colOff>82550</xdr:colOff>
      <xdr:row>38</xdr:row>
      <xdr:rowOff>81139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408561"/>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81139</xdr:rowOff>
    </xdr:from>
    <xdr:to>
      <xdr:col>11</xdr:col>
      <xdr:colOff>31750</xdr:colOff>
      <xdr:row>39</xdr:row>
      <xdr:rowOff>43745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596239"/>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33460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121355</xdr:rowOff>
    </xdr:from>
    <xdr:to>
      <xdr:col>19</xdr:col>
      <xdr:colOff>184150</xdr:colOff>
      <xdr:row>38</xdr:row>
      <xdr:rowOff>51505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61682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23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14111</xdr:rowOff>
    </xdr:from>
    <xdr:to>
      <xdr:col>15</xdr:col>
      <xdr:colOff>133350</xdr:colOff>
      <xdr:row>37</xdr:row>
      <xdr:rowOff>115711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3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125888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1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30339</xdr:rowOff>
    </xdr:from>
    <xdr:to>
      <xdr:col>11</xdr:col>
      <xdr:colOff>82550</xdr:colOff>
      <xdr:row>38</xdr:row>
      <xdr:rowOff>131939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5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142116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31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164395</xdr:rowOff>
    </xdr:from>
    <xdr:to>
      <xdr:col>7</xdr:col>
      <xdr:colOff>31750</xdr:colOff>
      <xdr:row>39</xdr:row>
      <xdr:rowOff>94545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104722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前年度９</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％まで</a:t>
          </a:r>
          <a:r>
            <a:rPr lang="ja-JP" altLang="en-US" sz="1100">
              <a:solidFill>
                <a:schemeClr val="dk1"/>
              </a:solidFill>
              <a:effectLst/>
              <a:latin typeface="+mn-lt"/>
              <a:ea typeface="+mn-ea"/>
              <a:cs typeface="+mn-cs"/>
            </a:rPr>
            <a:t>改善した</a:t>
          </a:r>
          <a:r>
            <a:rPr lang="ja-JP" altLang="ja-JP" sz="1100">
              <a:solidFill>
                <a:schemeClr val="dk1"/>
              </a:solidFill>
              <a:effectLst/>
              <a:latin typeface="+mn-lt"/>
              <a:ea typeface="+mn-ea"/>
              <a:cs typeface="+mn-cs"/>
            </a:rPr>
            <a:t>が、</a:t>
          </a:r>
          <a:r>
            <a:rPr lang="ja-JP" altLang="ja-JP" sz="1100">
              <a:solidFill>
                <a:sysClr val="windowText" lastClr="000000"/>
              </a:solidFill>
              <a:effectLst/>
              <a:latin typeface="+mn-lt"/>
              <a:ea typeface="+mn-ea"/>
              <a:cs typeface="+mn-cs"/>
            </a:rPr>
            <a:t>法人町民税の</a:t>
          </a:r>
          <a:r>
            <a:rPr lang="ja-JP" altLang="en-US" sz="1100">
              <a:solidFill>
                <a:sysClr val="windowText" lastClr="000000"/>
              </a:solidFill>
              <a:effectLst/>
              <a:latin typeface="+mn-lt"/>
              <a:ea typeface="+mn-ea"/>
              <a:cs typeface="+mn-cs"/>
            </a:rPr>
            <a:t>大幅な減少</a:t>
          </a:r>
          <a:r>
            <a:rPr lang="ja-JP" altLang="ja-JP" sz="1100">
              <a:solidFill>
                <a:sysClr val="windowText" lastClr="000000"/>
              </a:solidFill>
              <a:effectLst/>
              <a:latin typeface="+mn-lt"/>
              <a:ea typeface="+mn-ea"/>
              <a:cs typeface="+mn-cs"/>
            </a:rPr>
            <a:t>に伴</a:t>
          </a:r>
          <a:r>
            <a:rPr lang="ja-JP" altLang="en-US" sz="1100">
              <a:solidFill>
                <a:sysClr val="windowText" lastClr="000000"/>
              </a:solidFill>
              <a:effectLst/>
              <a:latin typeface="+mn-lt"/>
              <a:ea typeface="+mn-ea"/>
              <a:cs typeface="+mn-cs"/>
            </a:rPr>
            <a:t>って経常</a:t>
          </a:r>
          <a:r>
            <a:rPr lang="ja-JP" altLang="ja-JP" sz="1100">
              <a:solidFill>
                <a:sysClr val="windowText" lastClr="000000"/>
              </a:solidFill>
              <a:effectLst/>
              <a:latin typeface="+mn-lt"/>
              <a:ea typeface="+mn-ea"/>
              <a:cs typeface="+mn-cs"/>
            </a:rPr>
            <a:t>一般財源収入額が</a:t>
          </a:r>
          <a:r>
            <a:rPr lang="ja-JP" altLang="en-US" sz="1100">
              <a:solidFill>
                <a:sysClr val="windowText" lastClr="000000"/>
              </a:solidFill>
              <a:effectLst/>
              <a:latin typeface="+mn-lt"/>
              <a:ea typeface="+mn-ea"/>
              <a:cs typeface="+mn-cs"/>
            </a:rPr>
            <a:t>減少</a:t>
          </a:r>
          <a:r>
            <a:rPr lang="ja-JP" altLang="ja-JP" sz="1100">
              <a:solidFill>
                <a:sysClr val="windowText" lastClr="000000"/>
              </a:solidFill>
              <a:effectLst/>
              <a:latin typeface="+mn-lt"/>
              <a:ea typeface="+mn-ea"/>
              <a:cs typeface="+mn-cs"/>
            </a:rPr>
            <a:t>し</a:t>
          </a:r>
          <a:r>
            <a:rPr lang="ja-JP" altLang="en-US" sz="1100">
              <a:solidFill>
                <a:sysClr val="windowText" lastClr="000000"/>
              </a:solidFill>
              <a:effectLst/>
              <a:latin typeface="+mn-lt"/>
              <a:ea typeface="+mn-ea"/>
              <a:cs typeface="+mn-cs"/>
            </a:rPr>
            <a:t>たことに加え</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地方債償還額が令和元年度にピークを迎えたことや物件費が増加したことなどにより、経常経費充当一般財源総額が増加した結果、経常収支比率は</a:t>
          </a:r>
          <a:r>
            <a:rPr lang="ja-JP" altLang="ja-JP" sz="1100">
              <a:solidFill>
                <a:schemeClr val="dk1"/>
              </a:solidFill>
              <a:effectLst/>
              <a:latin typeface="+mn-lt"/>
              <a:ea typeface="+mn-ea"/>
              <a:cs typeface="+mn-cs"/>
            </a:rPr>
            <a:t>対前年度で</a:t>
          </a:r>
          <a:r>
            <a:rPr lang="ja-JP" altLang="en-US" sz="1100">
              <a:solidFill>
                <a:schemeClr val="dk1"/>
              </a:solidFill>
              <a:effectLst/>
              <a:latin typeface="+mn-lt"/>
              <a:ea typeface="+mn-ea"/>
              <a:cs typeface="+mn-cs"/>
            </a:rPr>
            <a:t>１０</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上昇</a:t>
          </a:r>
          <a:r>
            <a:rPr lang="ja-JP" altLang="ja-JP" sz="1100">
              <a:solidFill>
                <a:schemeClr val="dk1"/>
              </a:solidFill>
              <a:effectLst/>
              <a:latin typeface="+mn-lt"/>
              <a:ea typeface="+mn-ea"/>
              <a:cs typeface="+mn-cs"/>
            </a:rPr>
            <a:t>した。全国平均、群馬県平均値を</a:t>
          </a:r>
          <a:r>
            <a:rPr lang="ja-JP" altLang="en-US" sz="1100">
              <a:solidFill>
                <a:schemeClr val="dk1"/>
              </a:solidFill>
              <a:effectLst/>
              <a:latin typeface="+mn-lt"/>
              <a:ea typeface="+mn-ea"/>
              <a:cs typeface="+mn-cs"/>
            </a:rPr>
            <a:t>大きく上回り、類似団体内順位も最下位となった。</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自主財源の確保に努めるとともに、経常経費の見直しにより経常収支比率の改善に努める。</a:t>
          </a:r>
          <a:endParaRPr lang="en-US" altLang="ja-JP" sz="1100">
            <a:solidFill>
              <a:schemeClr val="dk1"/>
            </a:solidFill>
            <a:effectLst/>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102108</xdr:rowOff>
    </xdr:from>
    <xdr:to>
      <xdr:col>23</xdr:col>
      <xdr:colOff>133350</xdr:colOff>
      <xdr:row>67</xdr:row>
      <xdr:rowOff>84836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074908"/>
          <a:ext cx="838200" cy="49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102108</xdr:rowOff>
    </xdr:from>
    <xdr:to>
      <xdr:col>19</xdr:col>
      <xdr:colOff>133350</xdr:colOff>
      <xdr:row>65</xdr:row>
      <xdr:rowOff>85090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7490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83312</xdr:rowOff>
    </xdr:from>
    <xdr:to>
      <xdr:col>15</xdr:col>
      <xdr:colOff>82550</xdr:colOff>
      <xdr:row>65</xdr:row>
      <xdr:rowOff>85090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370312"/>
          <a:ext cx="889000" cy="85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83312</xdr:rowOff>
    </xdr:from>
    <xdr:to>
      <xdr:col>11</xdr:col>
      <xdr:colOff>31750</xdr:colOff>
      <xdr:row>61</xdr:row>
      <xdr:rowOff>114554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37031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14749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34036</xdr:rowOff>
    </xdr:from>
    <xdr:to>
      <xdr:col>23</xdr:col>
      <xdr:colOff>184150</xdr:colOff>
      <xdr:row>67</xdr:row>
      <xdr:rowOff>135636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5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101363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4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51308</xdr:rowOff>
    </xdr:from>
    <xdr:to>
      <xdr:col>19</xdr:col>
      <xdr:colOff>184150</xdr:colOff>
      <xdr:row>64</xdr:row>
      <xdr:rowOff>152908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137685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1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32512</xdr:rowOff>
    </xdr:from>
    <xdr:to>
      <xdr:col>11</xdr:col>
      <xdr:colOff>82550</xdr:colOff>
      <xdr:row>60</xdr:row>
      <xdr:rowOff>134112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144289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63754</xdr:rowOff>
    </xdr:from>
    <xdr:to>
      <xdr:col>7</xdr:col>
      <xdr:colOff>31750</xdr:colOff>
      <xdr:row>61</xdr:row>
      <xdr:rowOff>165354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4081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物件費</a:t>
          </a:r>
          <a:r>
            <a:rPr lang="ja-JP" altLang="en-US" sz="1100">
              <a:solidFill>
                <a:sysClr val="windowText" lastClr="000000"/>
              </a:solidFill>
              <a:effectLst/>
              <a:latin typeface="+mn-lt"/>
              <a:ea typeface="+mn-ea"/>
              <a:cs typeface="+mn-cs"/>
            </a:rPr>
            <a:t>が</a:t>
          </a:r>
          <a:r>
            <a:rPr lang="ja-JP" altLang="ja-JP" sz="1100">
              <a:solidFill>
                <a:sysClr val="windowText" lastClr="000000"/>
              </a:solidFill>
              <a:effectLst/>
              <a:latin typeface="+mn-lt"/>
              <a:ea typeface="+mn-ea"/>
              <a:cs typeface="+mn-cs"/>
            </a:rPr>
            <a:t>増加し</a:t>
          </a:r>
          <a:r>
            <a:rPr lang="ja-JP" altLang="en-US" sz="1100">
              <a:solidFill>
                <a:sysClr val="windowText" lastClr="000000"/>
              </a:solidFill>
              <a:effectLst/>
              <a:latin typeface="+mn-lt"/>
              <a:ea typeface="+mn-ea"/>
              <a:cs typeface="+mn-cs"/>
            </a:rPr>
            <a:t>た影響で</a:t>
          </a:r>
          <a:r>
            <a:rPr lang="ja-JP" altLang="ja-JP" sz="1100">
              <a:solidFill>
                <a:schemeClr val="dk1"/>
              </a:solidFill>
              <a:effectLst/>
              <a:latin typeface="+mn-lt"/>
              <a:ea typeface="+mn-ea"/>
              <a:cs typeface="+mn-cs"/>
            </a:rPr>
            <a:t>前年度</a:t>
          </a:r>
          <a:r>
            <a:rPr lang="ja-JP" altLang="en-US" sz="1100">
              <a:solidFill>
                <a:schemeClr val="dk1"/>
              </a:solidFill>
              <a:effectLst/>
              <a:latin typeface="+mn-lt"/>
              <a:ea typeface="+mn-ea"/>
              <a:cs typeface="+mn-cs"/>
            </a:rPr>
            <a:t>と比較して</a:t>
          </a:r>
          <a:r>
            <a:rPr lang="ja-JP" altLang="ja-JP" sz="1100">
              <a:solidFill>
                <a:schemeClr val="dk1"/>
              </a:solidFill>
              <a:effectLst/>
              <a:latin typeface="+mn-lt"/>
              <a:ea typeface="+mn-ea"/>
              <a:cs typeface="+mn-cs"/>
            </a:rPr>
            <a:t>１</a:t>
          </a:r>
          <a:r>
            <a:rPr lang="ja-JP" altLang="en-US" sz="1100">
              <a:solidFill>
                <a:schemeClr val="dk1"/>
              </a:solidFill>
              <a:effectLst/>
              <a:latin typeface="+mn-lt"/>
              <a:ea typeface="+mn-ea"/>
              <a:cs typeface="+mn-cs"/>
            </a:rPr>
            <a:t>８８７</a:t>
          </a:r>
          <a:r>
            <a:rPr lang="ja-JP" altLang="ja-JP" sz="1100">
              <a:solidFill>
                <a:schemeClr val="dk1"/>
              </a:solidFill>
              <a:effectLst/>
              <a:latin typeface="+mn-lt"/>
              <a:ea typeface="+mn-ea"/>
              <a:cs typeface="+mn-cs"/>
            </a:rPr>
            <a:t>円増</a:t>
          </a:r>
          <a:r>
            <a:rPr lang="ja-JP" altLang="en-US" sz="1100">
              <a:solidFill>
                <a:schemeClr val="dk1"/>
              </a:solidFill>
              <a:effectLst/>
              <a:latin typeface="+mn-lt"/>
              <a:ea typeface="+mn-ea"/>
              <a:cs typeface="+mn-cs"/>
            </a:rPr>
            <a:t>えたが</a:t>
          </a:r>
          <a:r>
            <a:rPr lang="ja-JP" altLang="ja-JP" sz="1100">
              <a:solidFill>
                <a:schemeClr val="dk1"/>
              </a:solidFill>
              <a:effectLst/>
              <a:latin typeface="+mn-lt"/>
              <a:ea typeface="+mn-ea"/>
              <a:cs typeface="+mn-cs"/>
            </a:rPr>
            <a:t>、ほぼ横ばい</a:t>
          </a:r>
          <a:r>
            <a:rPr lang="ja-JP" altLang="en-US" sz="1100">
              <a:solidFill>
                <a:schemeClr val="dk1"/>
              </a:solidFill>
              <a:effectLst/>
              <a:latin typeface="+mn-lt"/>
              <a:ea typeface="+mn-ea"/>
              <a:cs typeface="+mn-cs"/>
            </a:rPr>
            <a:t>であり、</a:t>
          </a:r>
          <a:r>
            <a:rPr lang="ja-JP" altLang="ja-JP" sz="1100">
              <a:solidFill>
                <a:schemeClr val="dk1"/>
              </a:solidFill>
              <a:effectLst/>
              <a:latin typeface="+mn-lt"/>
              <a:ea typeface="+mn-ea"/>
              <a:cs typeface="+mn-cs"/>
            </a:rPr>
            <a:t>類似団体内、全国及び群馬県平均値すべてにおいて下回っている。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引き続き適正な定員管理を行うとともに、組織の効率化を図り、事務事業の見直しにより物件費等の削減・抑制に努める。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38244</xdr:rowOff>
    </xdr:from>
    <xdr:to>
      <xdr:col>23</xdr:col>
      <xdr:colOff>133350</xdr:colOff>
      <xdr:row>82</xdr:row>
      <xdr:rowOff>57217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97144"/>
          <a:ext cx="838200" cy="1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113755</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4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36395</xdr:rowOff>
    </xdr:from>
    <xdr:to>
      <xdr:col>19</xdr:col>
      <xdr:colOff>133350</xdr:colOff>
      <xdr:row>82</xdr:row>
      <xdr:rowOff>38244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95295"/>
          <a:ext cx="889000" cy="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50683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452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36395</xdr:rowOff>
    </xdr:from>
    <xdr:to>
      <xdr:col>15</xdr:col>
      <xdr:colOff>82550</xdr:colOff>
      <xdr:row>82</xdr:row>
      <xdr:rowOff>49324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095295"/>
          <a:ext cx="889000" cy="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70772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49324</xdr:rowOff>
    </xdr:from>
    <xdr:to>
      <xdr:col>11</xdr:col>
      <xdr:colOff>31750</xdr:colOff>
      <xdr:row>82</xdr:row>
      <xdr:rowOff>76008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108224"/>
          <a:ext cx="889000" cy="2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171404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57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62940</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46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6417</xdr:rowOff>
    </xdr:from>
    <xdr:to>
      <xdr:col>23</xdr:col>
      <xdr:colOff>184150</xdr:colOff>
      <xdr:row>82</xdr:row>
      <xdr:rowOff>108017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6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22944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10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158894</xdr:rowOff>
    </xdr:from>
    <xdr:to>
      <xdr:col>19</xdr:col>
      <xdr:colOff>184150</xdr:colOff>
      <xdr:row>82</xdr:row>
      <xdr:rowOff>89044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4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99221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15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157045</xdr:rowOff>
    </xdr:from>
    <xdr:to>
      <xdr:col>15</xdr:col>
      <xdr:colOff>133350</xdr:colOff>
      <xdr:row>82</xdr:row>
      <xdr:rowOff>87195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4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97372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169974</xdr:rowOff>
    </xdr:from>
    <xdr:to>
      <xdr:col>11</xdr:col>
      <xdr:colOff>82550</xdr:colOff>
      <xdr:row>82</xdr:row>
      <xdr:rowOff>100124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5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110301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8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25208</xdr:rowOff>
    </xdr:from>
    <xdr:to>
      <xdr:col>7</xdr:col>
      <xdr:colOff>31750</xdr:colOff>
      <xdr:row>82</xdr:row>
      <xdr:rowOff>126808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8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136985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85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部長職などの給料月額の高い職員が退職し、給料月額の低い新入職員が入職したことや、経験年数階層区分の構成人員の異動の影響などにより、</a:t>
          </a:r>
          <a:r>
            <a:rPr kumimoji="1" lang="ja-JP" altLang="ja-JP" sz="1100" baseline="0">
              <a:solidFill>
                <a:schemeClr val="dk1"/>
              </a:solidFill>
              <a:effectLst/>
              <a:latin typeface="+mn-lt"/>
              <a:ea typeface="+mn-ea"/>
              <a:cs typeface="+mn-cs"/>
            </a:rPr>
            <a:t>全国市平均は下回ったが、</a:t>
          </a:r>
          <a:r>
            <a:rPr kumimoji="1" lang="ja-JP" altLang="ja-JP" sz="1100">
              <a:solidFill>
                <a:schemeClr val="dk1"/>
              </a:solidFill>
              <a:effectLst/>
              <a:latin typeface="+mn-lt"/>
              <a:ea typeface="+mn-ea"/>
              <a:cs typeface="+mn-cs"/>
            </a:rPr>
            <a:t>類似団体内平均、全国町村平均の平均値を上回っている。</a:t>
          </a:r>
          <a:endParaRPr lang="ja-JP" altLang="ja-JP" sz="1400">
            <a:effectLst/>
          </a:endParaRPr>
        </a:p>
        <a:p>
          <a:r>
            <a:rPr kumimoji="1" lang="ja-JP" altLang="ja-JP" sz="1100">
              <a:solidFill>
                <a:schemeClr val="dk1"/>
              </a:solidFill>
              <a:effectLst/>
              <a:latin typeface="+mn-lt"/>
              <a:ea typeface="+mn-ea"/>
              <a:cs typeface="+mn-cs"/>
            </a:rPr>
            <a:t>今後も人事院勧告をはじめ、国・県等の動向を注視しつつ、給与の適正化に努める。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67129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725650"/>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153307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72565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153307</xdr:rowOff>
    </xdr:from>
    <xdr:to>
      <xdr:col>72</xdr:col>
      <xdr:colOff>203200</xdr:colOff>
      <xdr:row>87</xdr:row>
      <xdr:rowOff>102507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8980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88</xdr:row>
      <xdr:rowOff>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0186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102507</xdr:rowOff>
    </xdr:from>
    <xdr:to>
      <xdr:col>73</xdr:col>
      <xdr:colOff>44450</xdr:colOff>
      <xdr:row>87</xdr:row>
      <xdr:rowOff>32657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指定管理制度の導入や住民基本台帳人口に外国人住民が加わったことにより減少した後、同水準で推移している。類似団体内平均、全国平均、群馬県平均全ての平均値を大幅に下回っている。</a:t>
          </a:r>
          <a:endParaRPr lang="ja-JP" altLang="ja-JP" sz="1400">
            <a:effectLst/>
          </a:endParaRPr>
        </a:p>
        <a:p>
          <a:r>
            <a:rPr kumimoji="1" lang="ja-JP" altLang="ja-JP" sz="1100">
              <a:solidFill>
                <a:schemeClr val="dk1"/>
              </a:solidFill>
              <a:effectLst/>
              <a:latin typeface="+mn-lt"/>
              <a:ea typeface="+mn-ea"/>
              <a:cs typeface="+mn-cs"/>
            </a:rPr>
            <a:t>引き続き定員適正化計画に基づき、適正な定員管理に努める。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93435</xdr:rowOff>
    </xdr:from>
    <xdr:to>
      <xdr:col>81</xdr:col>
      <xdr:colOff>44450</xdr:colOff>
      <xdr:row>59</xdr:row>
      <xdr:rowOff>100330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208985"/>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93435</xdr:rowOff>
    </xdr:from>
    <xdr:to>
      <xdr:col>77</xdr:col>
      <xdr:colOff>44450</xdr:colOff>
      <xdr:row>59</xdr:row>
      <xdr:rowOff>107224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208985"/>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115315</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73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107224</xdr:rowOff>
    </xdr:from>
    <xdr:to>
      <xdr:col>72</xdr:col>
      <xdr:colOff>203200</xdr:colOff>
      <xdr:row>59</xdr:row>
      <xdr:rowOff>107224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2227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107224</xdr:rowOff>
    </xdr:from>
    <xdr:to>
      <xdr:col>68</xdr:col>
      <xdr:colOff>152400</xdr:colOff>
      <xdr:row>59</xdr:row>
      <xdr:rowOff>119290</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222774"/>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125656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111868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49530</xdr:rowOff>
    </xdr:from>
    <xdr:to>
      <xdr:col>81</xdr:col>
      <xdr:colOff>95250</xdr:colOff>
      <xdr:row>59</xdr:row>
      <xdr:rowOff>151130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66057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01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42635</xdr:rowOff>
    </xdr:from>
    <xdr:to>
      <xdr:col>77</xdr:col>
      <xdr:colOff>95250</xdr:colOff>
      <xdr:row>59</xdr:row>
      <xdr:rowOff>144235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154412</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56424</xdr:rowOff>
    </xdr:from>
    <xdr:to>
      <xdr:col>73</xdr:col>
      <xdr:colOff>44450</xdr:colOff>
      <xdr:row>59</xdr:row>
      <xdr:rowOff>158024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168201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994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56424</xdr:rowOff>
    </xdr:from>
    <xdr:to>
      <xdr:col>68</xdr:col>
      <xdr:colOff>203200</xdr:colOff>
      <xdr:row>59</xdr:row>
      <xdr:rowOff>158024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168201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94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68490</xdr:rowOff>
    </xdr:from>
    <xdr:to>
      <xdr:col>64</xdr:col>
      <xdr:colOff>152400</xdr:colOff>
      <xdr:row>59</xdr:row>
      <xdr:rowOff>170090</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18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8817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95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令和元</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が地方債償還のピークで、</a:t>
          </a:r>
          <a:r>
            <a:rPr lang="ja-JP" altLang="en-US" sz="1100">
              <a:solidFill>
                <a:sysClr val="windowText" lastClr="000000"/>
              </a:solidFill>
              <a:effectLst/>
              <a:latin typeface="+mn-lt"/>
              <a:ea typeface="+mn-ea"/>
              <a:cs typeface="+mn-cs"/>
            </a:rPr>
            <a:t>元利償還金及び準元利償還金が増加したため、</a:t>
          </a:r>
          <a:r>
            <a:rPr lang="ja-JP" altLang="ja-JP" sz="1100">
              <a:solidFill>
                <a:schemeClr val="dk1"/>
              </a:solidFill>
              <a:effectLst/>
              <a:latin typeface="+mn-lt"/>
              <a:ea typeface="+mn-ea"/>
              <a:cs typeface="+mn-cs"/>
            </a:rPr>
            <a:t>３か年平均は</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上昇</a:t>
          </a:r>
          <a:r>
            <a:rPr lang="ja-JP" altLang="ja-JP" sz="1100">
              <a:solidFill>
                <a:schemeClr val="dk1"/>
              </a:solidFill>
              <a:effectLst/>
              <a:latin typeface="+mn-lt"/>
              <a:ea typeface="+mn-ea"/>
              <a:cs typeface="+mn-cs"/>
            </a:rPr>
            <a:t>した。</a:t>
          </a:r>
          <a:endParaRPr lang="ja-JP" altLang="ja-JP" sz="1400">
            <a:effectLst/>
          </a:endParaRPr>
        </a:p>
        <a:p>
          <a:r>
            <a:rPr lang="ja-JP" altLang="ja-JP" sz="1100">
              <a:solidFill>
                <a:schemeClr val="dk1"/>
              </a:solidFill>
              <a:effectLst/>
              <a:latin typeface="+mn-lt"/>
              <a:ea typeface="+mn-ea"/>
              <a:cs typeface="+mn-cs"/>
            </a:rPr>
            <a:t>類似団体内、全国及び群馬県平均値と比較して大幅に下回っており、引き続き健全な財政運営の維持に努める。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97609</xdr:rowOff>
    </xdr:from>
    <xdr:to>
      <xdr:col>81</xdr:col>
      <xdr:colOff>44450</xdr:colOff>
      <xdr:row>39</xdr:row>
      <xdr:rowOff>1996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179800" y="6612709"/>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49349</xdr:rowOff>
    </xdr:from>
    <xdr:to>
      <xdr:col>77</xdr:col>
      <xdr:colOff>44450</xdr:colOff>
      <xdr:row>38</xdr:row>
      <xdr:rowOff>97609</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5290800" y="656444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107423</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965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35560</xdr:rowOff>
    </xdr:from>
    <xdr:to>
      <xdr:col>72</xdr:col>
      <xdr:colOff>203200</xdr:colOff>
      <xdr:row>38</xdr:row>
      <xdr:rowOff>49349</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4401800" y="655066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93634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35560</xdr:rowOff>
    </xdr:from>
    <xdr:to>
      <xdr:col>68</xdr:col>
      <xdr:colOff>152400</xdr:colOff>
      <xdr:row>38</xdr:row>
      <xdr:rowOff>42454</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655066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135000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122646</xdr:rowOff>
    </xdr:from>
    <xdr:to>
      <xdr:col>81</xdr:col>
      <xdr:colOff>95250</xdr:colOff>
      <xdr:row>39</xdr:row>
      <xdr:rowOff>52796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6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139173</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48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46809</xdr:rowOff>
    </xdr:from>
    <xdr:to>
      <xdr:col>77</xdr:col>
      <xdr:colOff>95250</xdr:colOff>
      <xdr:row>38</xdr:row>
      <xdr:rowOff>148409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5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158585</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330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169999</xdr:rowOff>
    </xdr:from>
    <xdr:to>
      <xdr:col>73</xdr:col>
      <xdr:colOff>44450</xdr:colOff>
      <xdr:row>38</xdr:row>
      <xdr:rowOff>100149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5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110326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628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156210</xdr:rowOff>
    </xdr:from>
    <xdr:to>
      <xdr:col>68</xdr:col>
      <xdr:colOff>203200</xdr:colOff>
      <xdr:row>38</xdr:row>
      <xdr:rowOff>86360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96537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163104</xdr:rowOff>
    </xdr:from>
    <xdr:to>
      <xdr:col>64</xdr:col>
      <xdr:colOff>152400</xdr:colOff>
      <xdr:row>38</xdr:row>
      <xdr:rowOff>93254</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65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103431</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627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前年度に引き続き、充当可能財源等が多いため、将来負担比率は算出されない結果となった。類似団体内、全国、群馬県平均全ての平均値を</a:t>
          </a:r>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回っている。</a:t>
          </a:r>
          <a:endParaRPr lang="ja-JP" altLang="ja-JP" sz="1400">
            <a:effectLst/>
          </a:endParaRPr>
        </a:p>
        <a:p>
          <a:r>
            <a:rPr lang="ja-JP" altLang="ja-JP" sz="1100">
              <a:solidFill>
                <a:schemeClr val="dk1"/>
              </a:solidFill>
              <a:effectLst/>
              <a:latin typeface="+mn-lt"/>
              <a:ea typeface="+mn-ea"/>
              <a:cs typeface="+mn-cs"/>
            </a:rPr>
            <a:t>今後も将来的に財政が圧迫されないよう健全な財政運営に努める。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72458</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472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135128</xdr:rowOff>
    </xdr:from>
    <xdr:to>
      <xdr:col>73</xdr:col>
      <xdr:colOff>44450</xdr:colOff>
      <xdr:row>15</xdr:row>
      <xdr:rowOff>65278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149606</xdr:rowOff>
    </xdr:from>
    <xdr:to>
      <xdr:col>68</xdr:col>
      <xdr:colOff>203200</xdr:colOff>
      <xdr:row>15</xdr:row>
      <xdr:rowOff>79756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群馬県大泉町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41,987
34,010
18.03
13,281,502
12,816,882
442,684
8,440,459
6,677,259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人件費に係る経常収支比率は、</a:t>
          </a:r>
          <a:r>
            <a:rPr lang="ja-JP" altLang="ja-JP" sz="1100">
              <a:solidFill>
                <a:sysClr val="windowText" lastClr="000000"/>
              </a:solidFill>
              <a:effectLst/>
              <a:latin typeface="+mn-lt"/>
              <a:ea typeface="+mn-ea"/>
              <a:cs typeface="+mn-cs"/>
            </a:rPr>
            <a:t>人件費の経常経費充当一般財源が</a:t>
          </a:r>
          <a:r>
            <a:rPr lang="ja-JP" altLang="en-US" sz="1100">
              <a:solidFill>
                <a:sysClr val="windowText" lastClr="000000"/>
              </a:solidFill>
              <a:effectLst/>
              <a:latin typeface="+mn-lt"/>
              <a:ea typeface="+mn-ea"/>
              <a:cs typeface="+mn-cs"/>
            </a:rPr>
            <a:t>減少</a:t>
          </a:r>
          <a:r>
            <a:rPr lang="ja-JP" altLang="ja-JP" sz="1100">
              <a:solidFill>
                <a:sysClr val="windowText" lastClr="000000"/>
              </a:solidFill>
              <a:effectLst/>
              <a:latin typeface="+mn-lt"/>
              <a:ea typeface="+mn-ea"/>
              <a:cs typeface="+mn-cs"/>
            </a:rPr>
            <a:t>したが、分母となる経常一般財源が法人町民税の</a:t>
          </a:r>
          <a:r>
            <a:rPr lang="ja-JP" altLang="en-US" sz="1100">
              <a:solidFill>
                <a:sysClr val="windowText" lastClr="000000"/>
              </a:solidFill>
              <a:effectLst/>
              <a:latin typeface="+mn-lt"/>
              <a:ea typeface="+mn-ea"/>
              <a:cs typeface="+mn-cs"/>
            </a:rPr>
            <a:t>減</a:t>
          </a:r>
          <a:r>
            <a:rPr lang="ja-JP" altLang="ja-JP" sz="1100">
              <a:solidFill>
                <a:sysClr val="windowText" lastClr="000000"/>
              </a:solidFill>
              <a:effectLst/>
              <a:latin typeface="+mn-lt"/>
              <a:ea typeface="+mn-ea"/>
              <a:cs typeface="+mn-cs"/>
            </a:rPr>
            <a:t>により</a:t>
          </a:r>
          <a:r>
            <a:rPr lang="ja-JP" altLang="en-US" sz="1100">
              <a:solidFill>
                <a:sysClr val="windowText" lastClr="000000"/>
              </a:solidFill>
              <a:effectLst/>
              <a:latin typeface="+mn-lt"/>
              <a:ea typeface="+mn-ea"/>
              <a:cs typeface="+mn-cs"/>
            </a:rPr>
            <a:t>減額</a:t>
          </a:r>
          <a:r>
            <a:rPr lang="ja-JP" altLang="ja-JP" sz="1100">
              <a:solidFill>
                <a:sysClr val="windowText" lastClr="000000"/>
              </a:solidFill>
              <a:effectLst/>
              <a:latin typeface="+mn-lt"/>
              <a:ea typeface="+mn-ea"/>
              <a:cs typeface="+mn-cs"/>
            </a:rPr>
            <a:t>となった結果、</a:t>
          </a:r>
          <a:r>
            <a:rPr lang="ja-JP" altLang="en-US" sz="1100">
              <a:solidFill>
                <a:sysClr val="windowText" lastClr="000000"/>
              </a:solidFill>
              <a:effectLst/>
              <a:latin typeface="+mn-lt"/>
              <a:ea typeface="+mn-ea"/>
              <a:cs typeface="+mn-cs"/>
            </a:rPr>
            <a:t>１</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３</a:t>
          </a:r>
          <a:r>
            <a:rPr lang="ja-JP" altLang="ja-JP" sz="1100">
              <a:solidFill>
                <a:sysClr val="windowText" lastClr="000000"/>
              </a:solidFill>
              <a:effectLst/>
              <a:latin typeface="+mn-lt"/>
              <a:ea typeface="+mn-ea"/>
              <a:cs typeface="+mn-cs"/>
            </a:rPr>
            <a:t>ポイント</a:t>
          </a:r>
          <a:r>
            <a:rPr lang="ja-JP" altLang="en-US" sz="1100">
              <a:solidFill>
                <a:sysClr val="windowText" lastClr="000000"/>
              </a:solidFill>
              <a:effectLst/>
              <a:latin typeface="+mn-lt"/>
              <a:ea typeface="+mn-ea"/>
              <a:cs typeface="+mn-cs"/>
            </a:rPr>
            <a:t>上昇</a:t>
          </a:r>
          <a:r>
            <a:rPr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a:p>
          <a:r>
            <a:rPr lang="ja-JP" altLang="ja-JP" sz="1100">
              <a:solidFill>
                <a:schemeClr val="dk1"/>
              </a:solidFill>
              <a:effectLst/>
              <a:latin typeface="+mn-lt"/>
              <a:ea typeface="+mn-ea"/>
              <a:cs typeface="+mn-cs"/>
            </a:rPr>
            <a:t>全国平均及び群馬県</a:t>
          </a:r>
          <a:r>
            <a:rPr lang="ja-JP" altLang="en-US" sz="1100">
              <a:solidFill>
                <a:schemeClr val="dk1"/>
              </a:solidFill>
              <a:effectLst/>
              <a:latin typeface="+mn-lt"/>
              <a:ea typeface="+mn-ea"/>
              <a:cs typeface="+mn-cs"/>
            </a:rPr>
            <a:t>平均</a:t>
          </a:r>
          <a:r>
            <a:rPr lang="ja-JP" altLang="ja-JP" sz="1100">
              <a:solidFill>
                <a:schemeClr val="dk1"/>
              </a:solidFill>
              <a:effectLst/>
              <a:latin typeface="+mn-lt"/>
              <a:ea typeface="+mn-ea"/>
              <a:cs typeface="+mn-cs"/>
            </a:rPr>
            <a:t>において平均値を</a:t>
          </a:r>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回っているが、類似団体内</a:t>
          </a:r>
          <a:r>
            <a:rPr lang="ja-JP" altLang="en-US" sz="1100">
              <a:solidFill>
                <a:schemeClr val="dk1"/>
              </a:solidFill>
              <a:effectLst/>
              <a:latin typeface="+mn-lt"/>
              <a:ea typeface="+mn-ea"/>
              <a:cs typeface="+mn-cs"/>
            </a:rPr>
            <a:t>平均値は若干上回っている。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引き続き定員適正化計画に基づく定員管理と給料・諸手当の調査研究を行うことにより人件費の適正化に努める。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100330</xdr:rowOff>
    </xdr:from>
    <xdr:to>
      <xdr:col>24</xdr:col>
      <xdr:colOff>25400</xdr:colOff>
      <xdr:row>36</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010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35</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01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66040</xdr:rowOff>
    </xdr:from>
    <xdr:to>
      <xdr:col>15</xdr:col>
      <xdr:colOff>98425</xdr:colOff>
      <xdr:row>35</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9534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66040</xdr:rowOff>
    </xdr:from>
    <xdr:to>
      <xdr:col>11</xdr:col>
      <xdr:colOff>9525</xdr:colOff>
      <xdr:row>35</xdr:row>
      <xdr:rowOff>16510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953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120667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49530</xdr:rowOff>
    </xdr:from>
    <xdr:to>
      <xdr:col>20</xdr:col>
      <xdr:colOff>38100</xdr:colOff>
      <xdr:row>35</xdr:row>
      <xdr:rowOff>151130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161307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xdr:rowOff>
    </xdr:from>
    <xdr:to>
      <xdr:col>11</xdr:col>
      <xdr:colOff>60325</xdr:colOff>
      <xdr:row>34</xdr:row>
      <xdr:rowOff>116840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127017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137160</xdr:rowOff>
    </xdr:from>
    <xdr:to>
      <xdr:col>6</xdr:col>
      <xdr:colOff>171450</xdr:colOff>
      <xdr:row>35</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77487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物件費に係る経常収支比率は、</a:t>
          </a:r>
          <a:r>
            <a:rPr lang="ja-JP" altLang="ja-JP" sz="1100">
              <a:solidFill>
                <a:sysClr val="windowText" lastClr="000000"/>
              </a:solidFill>
              <a:effectLst/>
              <a:latin typeface="+mn-lt"/>
              <a:ea typeface="+mn-ea"/>
              <a:cs typeface="+mn-cs"/>
            </a:rPr>
            <a:t>物件費の経常経費充当一般財源が増加し、分母となる経常一般財源が法人町民税の</a:t>
          </a:r>
          <a:r>
            <a:rPr lang="ja-JP" altLang="en-US" sz="1100">
              <a:solidFill>
                <a:sysClr val="windowText" lastClr="000000"/>
              </a:solidFill>
              <a:effectLst/>
              <a:latin typeface="+mn-lt"/>
              <a:ea typeface="+mn-ea"/>
              <a:cs typeface="+mn-cs"/>
            </a:rPr>
            <a:t>減</a:t>
          </a:r>
          <a:r>
            <a:rPr lang="ja-JP" altLang="ja-JP" sz="1100">
              <a:solidFill>
                <a:sysClr val="windowText" lastClr="000000"/>
              </a:solidFill>
              <a:effectLst/>
              <a:latin typeface="+mn-lt"/>
              <a:ea typeface="+mn-ea"/>
              <a:cs typeface="+mn-cs"/>
            </a:rPr>
            <a:t>により</a:t>
          </a:r>
          <a:r>
            <a:rPr lang="ja-JP" altLang="en-US" sz="1100">
              <a:solidFill>
                <a:sysClr val="windowText" lastClr="000000"/>
              </a:solidFill>
              <a:effectLst/>
              <a:latin typeface="+mn-lt"/>
              <a:ea typeface="+mn-ea"/>
              <a:cs typeface="+mn-cs"/>
            </a:rPr>
            <a:t>減額</a:t>
          </a:r>
          <a:r>
            <a:rPr lang="ja-JP" altLang="ja-JP" sz="1100">
              <a:solidFill>
                <a:sysClr val="windowText" lastClr="000000"/>
              </a:solidFill>
              <a:effectLst/>
              <a:latin typeface="+mn-lt"/>
              <a:ea typeface="+mn-ea"/>
              <a:cs typeface="+mn-cs"/>
            </a:rPr>
            <a:t>となった結果、</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上昇</a:t>
          </a:r>
          <a:r>
            <a:rPr lang="ja-JP" altLang="ja-JP" sz="1100">
              <a:solidFill>
                <a:schemeClr val="dk1"/>
              </a:solidFill>
              <a:effectLst/>
              <a:latin typeface="+mn-lt"/>
              <a:ea typeface="+mn-ea"/>
              <a:cs typeface="+mn-cs"/>
            </a:rPr>
            <a:t>した。</a:t>
          </a:r>
          <a:endParaRPr lang="ja-JP" altLang="ja-JP" sz="1400">
            <a:effectLst/>
          </a:endParaRPr>
        </a:p>
        <a:p>
          <a:r>
            <a:rPr lang="ja-JP" altLang="ja-JP" sz="1100">
              <a:solidFill>
                <a:schemeClr val="dk1"/>
              </a:solidFill>
              <a:effectLst/>
              <a:latin typeface="+mn-lt"/>
              <a:ea typeface="+mn-ea"/>
              <a:cs typeface="+mn-cs"/>
            </a:rPr>
            <a:t>類似団体内、全国平均及び群馬県全てにおいて平均値を</a:t>
          </a:r>
          <a:r>
            <a:rPr lang="ja-JP" altLang="en-US" sz="1100">
              <a:solidFill>
                <a:schemeClr val="dk1"/>
              </a:solidFill>
              <a:effectLst/>
              <a:latin typeface="+mn-lt"/>
              <a:ea typeface="+mn-ea"/>
              <a:cs typeface="+mn-cs"/>
            </a:rPr>
            <a:t>上</a:t>
          </a:r>
          <a:r>
            <a:rPr lang="ja-JP" altLang="ja-JP" sz="1100">
              <a:solidFill>
                <a:schemeClr val="dk1"/>
              </a:solidFill>
              <a:effectLst/>
              <a:latin typeface="+mn-lt"/>
              <a:ea typeface="+mn-ea"/>
              <a:cs typeface="+mn-cs"/>
            </a:rPr>
            <a:t>回っており、類似団体内順位においては下位に位置している。</a:t>
          </a:r>
          <a:endParaRPr lang="ja-JP" altLang="ja-JP" sz="1400">
            <a:effectLst/>
          </a:endParaRPr>
        </a:p>
        <a:p>
          <a:r>
            <a:rPr lang="ja-JP" altLang="ja-JP" sz="1100">
              <a:solidFill>
                <a:schemeClr val="dk1"/>
              </a:solidFill>
              <a:effectLst/>
              <a:latin typeface="+mn-lt"/>
              <a:ea typeface="+mn-ea"/>
              <a:cs typeface="+mn-cs"/>
            </a:rPr>
            <a:t>引き続き業務の見直し等により、物件費の抑制に努める。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123190</xdr:rowOff>
    </xdr:from>
    <xdr:to>
      <xdr:col>82</xdr:col>
      <xdr:colOff>107950</xdr:colOff>
      <xdr:row>18</xdr:row>
      <xdr:rowOff>134620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3784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142257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123190</xdr:rowOff>
    </xdr:from>
    <xdr:to>
      <xdr:col>78</xdr:col>
      <xdr:colOff>69850</xdr:colOff>
      <xdr:row>17</xdr:row>
      <xdr:rowOff>168910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37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119380</xdr:rowOff>
    </xdr:from>
    <xdr:to>
      <xdr:col>73</xdr:col>
      <xdr:colOff>180975</xdr:colOff>
      <xdr:row>17</xdr:row>
      <xdr:rowOff>168910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625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119380</xdr:rowOff>
    </xdr:from>
    <xdr:to>
      <xdr:col>69</xdr:col>
      <xdr:colOff>92075</xdr:colOff>
      <xdr:row>16</xdr:row>
      <xdr:rowOff>157480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862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100347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83820</xdr:rowOff>
    </xdr:from>
    <xdr:to>
      <xdr:col>82</xdr:col>
      <xdr:colOff>158750</xdr:colOff>
      <xdr:row>19</xdr:row>
      <xdr:rowOff>13970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55897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72390</xdr:rowOff>
    </xdr:from>
    <xdr:to>
      <xdr:col>78</xdr:col>
      <xdr:colOff>120650</xdr:colOff>
      <xdr:row>18</xdr:row>
      <xdr:rowOff>2540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158767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7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118110</xdr:rowOff>
    </xdr:from>
    <xdr:to>
      <xdr:col>74</xdr:col>
      <xdr:colOff>31750</xdr:colOff>
      <xdr:row>18</xdr:row>
      <xdr:rowOff>48260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68580</xdr:rowOff>
    </xdr:from>
    <xdr:to>
      <xdr:col>69</xdr:col>
      <xdr:colOff>142875</xdr:colOff>
      <xdr:row>16</xdr:row>
      <xdr:rowOff>170180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154957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扶助費に係る経常収支比率は、</a:t>
          </a:r>
          <a:r>
            <a:rPr lang="ja-JP" altLang="ja-JP" sz="1100">
              <a:solidFill>
                <a:sysClr val="windowText" lastClr="000000"/>
              </a:solidFill>
              <a:effectLst/>
              <a:latin typeface="+mn-lt"/>
              <a:ea typeface="+mn-ea"/>
              <a:cs typeface="+mn-cs"/>
            </a:rPr>
            <a:t>扶助費の経常経費充当一般財源が増加し、分母となる経常一般財源が法人町民税の</a:t>
          </a:r>
          <a:r>
            <a:rPr lang="ja-JP" altLang="en-US" sz="1100">
              <a:solidFill>
                <a:sysClr val="windowText" lastClr="000000"/>
              </a:solidFill>
              <a:effectLst/>
              <a:latin typeface="+mn-lt"/>
              <a:ea typeface="+mn-ea"/>
              <a:cs typeface="+mn-cs"/>
            </a:rPr>
            <a:t>減</a:t>
          </a:r>
          <a:r>
            <a:rPr lang="ja-JP" altLang="ja-JP" sz="1100">
              <a:solidFill>
                <a:sysClr val="windowText" lastClr="000000"/>
              </a:solidFill>
              <a:effectLst/>
              <a:latin typeface="+mn-lt"/>
              <a:ea typeface="+mn-ea"/>
              <a:cs typeface="+mn-cs"/>
            </a:rPr>
            <a:t>により</a:t>
          </a:r>
          <a:r>
            <a:rPr lang="ja-JP" altLang="en-US" sz="1100">
              <a:solidFill>
                <a:sysClr val="windowText" lastClr="000000"/>
              </a:solidFill>
              <a:effectLst/>
              <a:latin typeface="+mn-lt"/>
              <a:ea typeface="+mn-ea"/>
              <a:cs typeface="+mn-cs"/>
            </a:rPr>
            <a:t>減額</a:t>
          </a:r>
          <a:r>
            <a:rPr lang="ja-JP" altLang="ja-JP" sz="1100">
              <a:solidFill>
                <a:sysClr val="windowText" lastClr="000000"/>
              </a:solidFill>
              <a:effectLst/>
              <a:latin typeface="+mn-lt"/>
              <a:ea typeface="+mn-ea"/>
              <a:cs typeface="+mn-cs"/>
            </a:rPr>
            <a:t>となった結果、</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上昇</a:t>
          </a:r>
          <a:r>
            <a:rPr lang="ja-JP" altLang="ja-JP" sz="1100">
              <a:solidFill>
                <a:schemeClr val="dk1"/>
              </a:solidFill>
              <a:effectLst/>
              <a:latin typeface="+mn-lt"/>
              <a:ea typeface="+mn-ea"/>
              <a:cs typeface="+mn-cs"/>
            </a:rPr>
            <a:t>した。</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全国平均及び群馬県</a:t>
          </a:r>
          <a:r>
            <a:rPr lang="ja-JP" altLang="en-US" sz="1100">
              <a:solidFill>
                <a:schemeClr val="dk1"/>
              </a:solidFill>
              <a:effectLst/>
              <a:latin typeface="+mn-lt"/>
              <a:ea typeface="+mn-ea"/>
              <a:cs typeface="+mn-cs"/>
            </a:rPr>
            <a:t>平均</a:t>
          </a:r>
          <a:r>
            <a:rPr lang="ja-JP" altLang="ja-JP" sz="1100">
              <a:solidFill>
                <a:schemeClr val="dk1"/>
              </a:solidFill>
              <a:effectLst/>
              <a:latin typeface="+mn-lt"/>
              <a:ea typeface="+mn-ea"/>
              <a:cs typeface="+mn-cs"/>
            </a:rPr>
            <a:t>において</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平均値を</a:t>
          </a:r>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回っているが、類似団体との比較では</a:t>
          </a:r>
          <a:r>
            <a:rPr lang="ja-JP" altLang="en-US" sz="1100">
              <a:solidFill>
                <a:schemeClr val="dk1"/>
              </a:solidFill>
              <a:effectLst/>
              <a:latin typeface="+mn-lt"/>
              <a:ea typeface="+mn-ea"/>
              <a:cs typeface="+mn-cs"/>
            </a:rPr>
            <a:t>上</a:t>
          </a:r>
          <a:r>
            <a:rPr lang="ja-JP" altLang="ja-JP" sz="1100">
              <a:solidFill>
                <a:schemeClr val="dk1"/>
              </a:solidFill>
              <a:effectLst/>
              <a:latin typeface="+mn-lt"/>
              <a:ea typeface="+mn-ea"/>
              <a:cs typeface="+mn-cs"/>
            </a:rPr>
            <a:t>回っており、増加傾向にある町単独の扶助費については、引き続き受給要件や給付水準などを検討していく。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118835</xdr:rowOff>
    </xdr:from>
    <xdr:to>
      <xdr:col>24</xdr:col>
      <xdr:colOff>25400</xdr:colOff>
      <xdr:row>58</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891485"/>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118835</xdr:rowOff>
    </xdr:from>
    <xdr:to>
      <xdr:col>19</xdr:col>
      <xdr:colOff>187325</xdr:colOff>
      <xdr:row>57</xdr:row>
      <xdr:rowOff>151493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914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102507</xdr:rowOff>
    </xdr:from>
    <xdr:to>
      <xdr:col>15</xdr:col>
      <xdr:colOff>98425</xdr:colOff>
      <xdr:row>57</xdr:row>
      <xdr:rowOff>151493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32257"/>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102507</xdr:rowOff>
    </xdr:from>
    <xdr:to>
      <xdr:col>11</xdr:col>
      <xdr:colOff>9525</xdr:colOff>
      <xdr:row>56</xdr:row>
      <xdr:rowOff>61685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5322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68035</xdr:rowOff>
    </xdr:from>
    <xdr:to>
      <xdr:col>20</xdr:col>
      <xdr:colOff>38100</xdr:colOff>
      <xdr:row>57</xdr:row>
      <xdr:rowOff>169635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100693</xdr:rowOff>
    </xdr:from>
    <xdr:to>
      <xdr:col>15</xdr:col>
      <xdr:colOff>149225</xdr:colOff>
      <xdr:row>58</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15620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51707</xdr:rowOff>
    </xdr:from>
    <xdr:to>
      <xdr:col>11</xdr:col>
      <xdr:colOff>60325</xdr:colOff>
      <xdr:row>55</xdr:row>
      <xdr:rowOff>153307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97262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その他に係る経常収支比率は、</a:t>
          </a:r>
          <a:r>
            <a:rPr lang="ja-JP" altLang="ja-JP" sz="1100">
              <a:solidFill>
                <a:sysClr val="windowText" lastClr="000000"/>
              </a:solidFill>
              <a:effectLst/>
              <a:latin typeface="+mn-lt"/>
              <a:ea typeface="+mn-ea"/>
              <a:cs typeface="+mn-cs"/>
            </a:rPr>
            <a:t>その他の経常経費充当一般財源が減少し、分母となる経常一般財源が法人町民税の</a:t>
          </a:r>
          <a:r>
            <a:rPr lang="ja-JP" altLang="en-US" sz="1100">
              <a:solidFill>
                <a:sysClr val="windowText" lastClr="000000"/>
              </a:solidFill>
              <a:effectLst/>
              <a:latin typeface="+mn-lt"/>
              <a:ea typeface="+mn-ea"/>
              <a:cs typeface="+mn-cs"/>
            </a:rPr>
            <a:t>減</a:t>
          </a:r>
          <a:r>
            <a:rPr lang="ja-JP" altLang="ja-JP" sz="1100">
              <a:solidFill>
                <a:sysClr val="windowText" lastClr="000000"/>
              </a:solidFill>
              <a:effectLst/>
              <a:latin typeface="+mn-lt"/>
              <a:ea typeface="+mn-ea"/>
              <a:cs typeface="+mn-cs"/>
            </a:rPr>
            <a:t>により</a:t>
          </a:r>
          <a:r>
            <a:rPr lang="ja-JP" altLang="en-US" sz="1100">
              <a:solidFill>
                <a:sysClr val="windowText" lastClr="000000"/>
              </a:solidFill>
              <a:effectLst/>
              <a:latin typeface="+mn-lt"/>
              <a:ea typeface="+mn-ea"/>
              <a:cs typeface="+mn-cs"/>
            </a:rPr>
            <a:t>減</a:t>
          </a:r>
          <a:r>
            <a:rPr lang="ja-JP" altLang="ja-JP" sz="1100">
              <a:solidFill>
                <a:sysClr val="windowText" lastClr="000000"/>
              </a:solidFill>
              <a:effectLst/>
              <a:latin typeface="+mn-lt"/>
              <a:ea typeface="+mn-ea"/>
              <a:cs typeface="+mn-cs"/>
            </a:rPr>
            <a:t>額となり、</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上昇</a:t>
          </a:r>
          <a:r>
            <a:rPr lang="ja-JP" altLang="ja-JP" sz="1100">
              <a:solidFill>
                <a:schemeClr val="dk1"/>
              </a:solidFill>
              <a:effectLst/>
              <a:latin typeface="+mn-lt"/>
              <a:ea typeface="+mn-ea"/>
              <a:cs typeface="+mn-cs"/>
            </a:rPr>
            <a:t>し</a:t>
          </a:r>
          <a:r>
            <a:rPr lang="ja-JP" altLang="en-US" sz="1100">
              <a:solidFill>
                <a:schemeClr val="dk1"/>
              </a:solidFill>
              <a:effectLst/>
              <a:latin typeface="+mn-lt"/>
              <a:ea typeface="+mn-ea"/>
              <a:cs typeface="+mn-cs"/>
            </a:rPr>
            <a:t>たが</a:t>
          </a:r>
          <a:r>
            <a:rPr lang="ja-JP" altLang="ja-JP" sz="1100">
              <a:solidFill>
                <a:schemeClr val="dk1"/>
              </a:solidFill>
              <a:effectLst/>
              <a:latin typeface="+mn-lt"/>
              <a:ea typeface="+mn-ea"/>
              <a:cs typeface="+mn-cs"/>
            </a:rPr>
            <a:t>、類似団体内、全国平均及び群馬県全てにおいて平均値を</a:t>
          </a:r>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回っている。</a:t>
          </a:r>
          <a:endParaRPr lang="ja-JP" altLang="ja-JP" sz="1400">
            <a:effectLst/>
          </a:endParaRPr>
        </a:p>
        <a:p>
          <a:r>
            <a:rPr lang="ja-JP" altLang="ja-JP" sz="1100">
              <a:solidFill>
                <a:schemeClr val="dk1"/>
              </a:solidFill>
              <a:effectLst/>
              <a:latin typeface="+mn-lt"/>
              <a:ea typeface="+mn-ea"/>
              <a:cs typeface="+mn-cs"/>
            </a:rPr>
            <a:t>今後も経費の節減、合理化に努める。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56</xdr:row>
      <xdr:rowOff>27940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529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123190</xdr:rowOff>
    </xdr:from>
    <xdr:to>
      <xdr:col>78</xdr:col>
      <xdr:colOff>69850</xdr:colOff>
      <xdr:row>55</xdr:row>
      <xdr:rowOff>161290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52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134620</xdr:rowOff>
    </xdr:from>
    <xdr:to>
      <xdr:col>73</xdr:col>
      <xdr:colOff>180975</xdr:colOff>
      <xdr:row>55</xdr:row>
      <xdr:rowOff>161290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3929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134620</xdr:rowOff>
    </xdr:from>
    <xdr:to>
      <xdr:col>69</xdr:col>
      <xdr:colOff>92075</xdr:colOff>
      <xdr:row>55</xdr:row>
      <xdr:rowOff>1270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392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6367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165117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72390</xdr:rowOff>
    </xdr:from>
    <xdr:to>
      <xdr:col>78</xdr:col>
      <xdr:colOff>120650</xdr:colOff>
      <xdr:row>56</xdr:row>
      <xdr:rowOff>2540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12717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110490</xdr:rowOff>
    </xdr:from>
    <xdr:to>
      <xdr:col>74</xdr:col>
      <xdr:colOff>31750</xdr:colOff>
      <xdr:row>56</xdr:row>
      <xdr:rowOff>40640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50817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83820</xdr:rowOff>
    </xdr:from>
    <xdr:to>
      <xdr:col>69</xdr:col>
      <xdr:colOff>142875</xdr:colOff>
      <xdr:row>55</xdr:row>
      <xdr:rowOff>13970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24147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62247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補助費等に係る経常収支比率は、</a:t>
          </a:r>
          <a:r>
            <a:rPr lang="ja-JP" altLang="ja-JP" sz="1100">
              <a:solidFill>
                <a:sysClr val="windowText" lastClr="000000"/>
              </a:solidFill>
              <a:effectLst/>
              <a:latin typeface="+mn-lt"/>
              <a:ea typeface="+mn-ea"/>
              <a:cs typeface="+mn-cs"/>
            </a:rPr>
            <a:t>補助費等の経常経費充当一般財源</a:t>
          </a:r>
          <a:r>
            <a:rPr lang="ja-JP" altLang="en-US" sz="1100">
              <a:solidFill>
                <a:sysClr val="windowText" lastClr="000000"/>
              </a:solidFill>
              <a:effectLst/>
              <a:latin typeface="+mn-lt"/>
              <a:ea typeface="+mn-ea"/>
              <a:cs typeface="+mn-cs"/>
            </a:rPr>
            <a:t>は減少</a:t>
          </a:r>
          <a:r>
            <a:rPr lang="ja-JP" altLang="ja-JP" sz="1100">
              <a:solidFill>
                <a:sysClr val="windowText" lastClr="000000"/>
              </a:solidFill>
              <a:effectLst/>
              <a:latin typeface="+mn-lt"/>
              <a:ea typeface="+mn-ea"/>
              <a:cs typeface="+mn-cs"/>
            </a:rPr>
            <a:t>したが、分母となる経常一般財源が法人町民税の</a:t>
          </a:r>
          <a:r>
            <a:rPr lang="ja-JP" altLang="en-US" sz="1100">
              <a:solidFill>
                <a:sysClr val="windowText" lastClr="000000"/>
              </a:solidFill>
              <a:effectLst/>
              <a:latin typeface="+mn-lt"/>
              <a:ea typeface="+mn-ea"/>
              <a:cs typeface="+mn-cs"/>
            </a:rPr>
            <a:t>減</a:t>
          </a:r>
          <a:r>
            <a:rPr lang="ja-JP" altLang="ja-JP" sz="1100">
              <a:solidFill>
                <a:sysClr val="windowText" lastClr="000000"/>
              </a:solidFill>
              <a:effectLst/>
              <a:latin typeface="+mn-lt"/>
              <a:ea typeface="+mn-ea"/>
              <a:cs typeface="+mn-cs"/>
            </a:rPr>
            <a:t>により</a:t>
          </a:r>
          <a:r>
            <a:rPr lang="ja-JP" altLang="en-US" sz="1100">
              <a:solidFill>
                <a:sysClr val="windowText" lastClr="000000"/>
              </a:solidFill>
              <a:effectLst/>
              <a:latin typeface="+mn-lt"/>
              <a:ea typeface="+mn-ea"/>
              <a:cs typeface="+mn-cs"/>
            </a:rPr>
            <a:t>減</a:t>
          </a:r>
          <a:r>
            <a:rPr lang="ja-JP" altLang="ja-JP" sz="1100">
              <a:solidFill>
                <a:sysClr val="windowText" lastClr="000000"/>
              </a:solidFill>
              <a:effectLst/>
              <a:latin typeface="+mn-lt"/>
              <a:ea typeface="+mn-ea"/>
              <a:cs typeface="+mn-cs"/>
            </a:rPr>
            <a:t>額となった結果、</a:t>
          </a:r>
          <a:r>
            <a:rPr lang="ja-JP" altLang="en-US" sz="1100">
              <a:solidFill>
                <a:sysClr val="windowText" lastClr="000000"/>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上昇</a:t>
          </a:r>
          <a:r>
            <a:rPr lang="ja-JP" altLang="ja-JP" sz="1100">
              <a:solidFill>
                <a:schemeClr val="dk1"/>
              </a:solidFill>
              <a:effectLst/>
              <a:latin typeface="+mn-lt"/>
              <a:ea typeface="+mn-ea"/>
              <a:cs typeface="+mn-cs"/>
            </a:rPr>
            <a:t>した。類似団体内、全国平均及び群馬県全てにおいて平均値を上回っており、類似団体内順位においては下位に位置している。</a:t>
          </a:r>
          <a:endParaRPr lang="ja-JP" altLang="ja-JP" sz="1400">
            <a:effectLst/>
          </a:endParaRPr>
        </a:p>
        <a:p>
          <a:r>
            <a:rPr lang="ja-JP" altLang="ja-JP" sz="1100">
              <a:solidFill>
                <a:schemeClr val="dk1"/>
              </a:solidFill>
              <a:effectLst/>
              <a:latin typeface="+mn-lt"/>
              <a:ea typeface="+mn-ea"/>
              <a:cs typeface="+mn-cs"/>
            </a:rPr>
            <a:t>引き続き、町単独の補助金等の効果の検証や見直し等を行うなど、補助費等の抑制に努める。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94996</xdr:rowOff>
    </xdr:from>
    <xdr:to>
      <xdr:col>82</xdr:col>
      <xdr:colOff>107950</xdr:colOff>
      <xdr:row>39</xdr:row>
      <xdr:rowOff>5842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61009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94996</xdr:rowOff>
    </xdr:from>
    <xdr:to>
      <xdr:col>78</xdr:col>
      <xdr:colOff>69850</xdr:colOff>
      <xdr:row>38</xdr:row>
      <xdr:rowOff>117856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6100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120142</xdr:rowOff>
    </xdr:from>
    <xdr:to>
      <xdr:col>73</xdr:col>
      <xdr:colOff>180975</xdr:colOff>
      <xdr:row>38</xdr:row>
      <xdr:rowOff>117856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6379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120142</xdr:rowOff>
    </xdr:from>
    <xdr:to>
      <xdr:col>69</xdr:col>
      <xdr:colOff>92075</xdr:colOff>
      <xdr:row>37</xdr:row>
      <xdr:rowOff>147574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4637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126492</xdr:rowOff>
    </xdr:from>
    <xdr:to>
      <xdr:col>82</xdr:col>
      <xdr:colOff>158750</xdr:colOff>
      <xdr:row>39</xdr:row>
      <xdr:rowOff>56642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98569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44196</xdr:rowOff>
    </xdr:from>
    <xdr:to>
      <xdr:col>78</xdr:col>
      <xdr:colOff>120650</xdr:colOff>
      <xdr:row>38</xdr:row>
      <xdr:rowOff>145796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130573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4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67056</xdr:rowOff>
    </xdr:from>
    <xdr:to>
      <xdr:col>74</xdr:col>
      <xdr:colOff>31750</xdr:colOff>
      <xdr:row>38</xdr:row>
      <xdr:rowOff>168656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153433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69342</xdr:rowOff>
    </xdr:from>
    <xdr:to>
      <xdr:col>69</xdr:col>
      <xdr:colOff>142875</xdr:colOff>
      <xdr:row>37</xdr:row>
      <xdr:rowOff>170942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155719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96774</xdr:rowOff>
    </xdr:from>
    <xdr:to>
      <xdr:col>65</xdr:col>
      <xdr:colOff>53975</xdr:colOff>
      <xdr:row>38</xdr:row>
      <xdr:rowOff>26924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11701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公債費に係る経常収支比率は、</a:t>
          </a:r>
          <a:r>
            <a:rPr lang="ja-JP" altLang="ja-JP" sz="1100">
              <a:solidFill>
                <a:sysClr val="windowText" lastClr="000000"/>
              </a:solidFill>
              <a:effectLst/>
              <a:latin typeface="+mn-lt"/>
              <a:ea typeface="+mn-ea"/>
              <a:cs typeface="+mn-cs"/>
            </a:rPr>
            <a:t>公債費の経常経費充当一般財源が</a:t>
          </a:r>
          <a:r>
            <a:rPr lang="ja-JP" altLang="en-US" sz="1100">
              <a:solidFill>
                <a:sysClr val="windowText" lastClr="000000"/>
              </a:solidFill>
              <a:effectLst/>
              <a:latin typeface="+mn-lt"/>
              <a:ea typeface="+mn-ea"/>
              <a:cs typeface="+mn-cs"/>
            </a:rPr>
            <a:t>増加</a:t>
          </a:r>
          <a:r>
            <a:rPr lang="ja-JP" altLang="ja-JP" sz="1100">
              <a:solidFill>
                <a:sysClr val="windowText" lastClr="000000"/>
              </a:solidFill>
              <a:effectLst/>
              <a:latin typeface="+mn-lt"/>
              <a:ea typeface="+mn-ea"/>
              <a:cs typeface="+mn-cs"/>
            </a:rPr>
            <a:t>し、分母となる経常一般財源が法人町民税の</a:t>
          </a:r>
          <a:r>
            <a:rPr lang="ja-JP" altLang="en-US" sz="1100">
              <a:solidFill>
                <a:sysClr val="windowText" lastClr="000000"/>
              </a:solidFill>
              <a:effectLst/>
              <a:latin typeface="+mn-lt"/>
              <a:ea typeface="+mn-ea"/>
              <a:cs typeface="+mn-cs"/>
            </a:rPr>
            <a:t>減</a:t>
          </a:r>
          <a:r>
            <a:rPr lang="ja-JP" altLang="ja-JP" sz="1100">
              <a:solidFill>
                <a:sysClr val="windowText" lastClr="000000"/>
              </a:solidFill>
              <a:effectLst/>
              <a:latin typeface="+mn-lt"/>
              <a:ea typeface="+mn-ea"/>
              <a:cs typeface="+mn-cs"/>
            </a:rPr>
            <a:t>により</a:t>
          </a:r>
          <a:r>
            <a:rPr lang="ja-JP" altLang="en-US" sz="1100">
              <a:solidFill>
                <a:sysClr val="windowText" lastClr="000000"/>
              </a:solidFill>
              <a:effectLst/>
              <a:latin typeface="+mn-lt"/>
              <a:ea typeface="+mn-ea"/>
              <a:cs typeface="+mn-cs"/>
            </a:rPr>
            <a:t>減額</a:t>
          </a:r>
          <a:r>
            <a:rPr lang="ja-JP" altLang="ja-JP" sz="1100">
              <a:solidFill>
                <a:sysClr val="windowText" lastClr="000000"/>
              </a:solidFill>
              <a:effectLst/>
              <a:latin typeface="+mn-lt"/>
              <a:ea typeface="+mn-ea"/>
              <a:cs typeface="+mn-cs"/>
            </a:rPr>
            <a:t>となり、</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上昇</a:t>
          </a:r>
          <a:r>
            <a:rPr lang="ja-JP" altLang="ja-JP" sz="1100">
              <a:solidFill>
                <a:schemeClr val="dk1"/>
              </a:solidFill>
              <a:effectLst/>
              <a:latin typeface="+mn-lt"/>
              <a:ea typeface="+mn-ea"/>
              <a:cs typeface="+mn-cs"/>
            </a:rPr>
            <a:t>した。</a:t>
          </a:r>
          <a:endParaRPr lang="ja-JP" altLang="ja-JP" sz="1400">
            <a:effectLst/>
          </a:endParaRPr>
        </a:p>
        <a:p>
          <a:r>
            <a:rPr lang="ja-JP" altLang="ja-JP" sz="1100">
              <a:solidFill>
                <a:schemeClr val="dk1"/>
              </a:solidFill>
              <a:effectLst/>
              <a:latin typeface="+mn-lt"/>
              <a:ea typeface="+mn-ea"/>
              <a:cs typeface="+mn-cs"/>
            </a:rPr>
            <a:t>類似団体内、全国平均及び群馬県全てにおいて平均値を下回っているが、今後も健全な財政運営に努める。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156718</xdr:rowOff>
    </xdr:from>
    <xdr:to>
      <xdr:col>24</xdr:col>
      <xdr:colOff>25400</xdr:colOff>
      <xdr:row>76</xdr:row>
      <xdr:rowOff>108713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015468"/>
          <a:ext cx="8382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156718</xdr:rowOff>
    </xdr:from>
    <xdr:to>
      <xdr:col>19</xdr:col>
      <xdr:colOff>187325</xdr:colOff>
      <xdr:row>76</xdr:row>
      <xdr:rowOff>8128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0154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18559</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60706</xdr:rowOff>
    </xdr:from>
    <xdr:to>
      <xdr:col>15</xdr:col>
      <xdr:colOff>98425</xdr:colOff>
      <xdr:row>76</xdr:row>
      <xdr:rowOff>8128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291945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32275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60706</xdr:rowOff>
    </xdr:from>
    <xdr:to>
      <xdr:col>11</xdr:col>
      <xdr:colOff>9525</xdr:colOff>
      <xdr:row>75</xdr:row>
      <xdr:rowOff>69850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919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32275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23131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57913</xdr:rowOff>
    </xdr:from>
    <xdr:to>
      <xdr:col>24</xdr:col>
      <xdr:colOff>76200</xdr:colOff>
      <xdr:row>76</xdr:row>
      <xdr:rowOff>159513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74439</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105918</xdr:rowOff>
    </xdr:from>
    <xdr:to>
      <xdr:col>20</xdr:col>
      <xdr:colOff>38100</xdr:colOff>
      <xdr:row>76</xdr:row>
      <xdr:rowOff>36069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46245</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128778</xdr:rowOff>
    </xdr:from>
    <xdr:to>
      <xdr:col>15</xdr:col>
      <xdr:colOff>149225</xdr:colOff>
      <xdr:row>76</xdr:row>
      <xdr:rowOff>58928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69105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9906</xdr:rowOff>
    </xdr:from>
    <xdr:to>
      <xdr:col>11</xdr:col>
      <xdr:colOff>60325</xdr:colOff>
      <xdr:row>75</xdr:row>
      <xdr:rowOff>111506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121683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19050</xdr:rowOff>
    </xdr:from>
    <xdr:to>
      <xdr:col>6</xdr:col>
      <xdr:colOff>171450</xdr:colOff>
      <xdr:row>75</xdr:row>
      <xdr:rowOff>120650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公債費以外に係る経常収支比率は、</a:t>
          </a:r>
          <a:r>
            <a:rPr lang="ja-JP" altLang="ja-JP" sz="1100">
              <a:solidFill>
                <a:sysClr val="windowText" lastClr="000000"/>
              </a:solidFill>
              <a:effectLst/>
              <a:latin typeface="+mn-lt"/>
              <a:ea typeface="+mn-ea"/>
              <a:cs typeface="+mn-cs"/>
            </a:rPr>
            <a:t>公債費以外の経常経費充当一般財源が</a:t>
          </a:r>
          <a:r>
            <a:rPr lang="ja-JP" altLang="en-US" sz="1100">
              <a:solidFill>
                <a:sysClr val="windowText" lastClr="000000"/>
              </a:solidFill>
              <a:effectLst/>
              <a:latin typeface="+mn-lt"/>
              <a:ea typeface="+mn-ea"/>
              <a:cs typeface="+mn-cs"/>
            </a:rPr>
            <a:t>若干減少</a:t>
          </a:r>
          <a:r>
            <a:rPr lang="ja-JP" altLang="ja-JP" sz="1100">
              <a:solidFill>
                <a:sysClr val="windowText" lastClr="000000"/>
              </a:solidFill>
              <a:effectLst/>
              <a:latin typeface="+mn-lt"/>
              <a:ea typeface="+mn-ea"/>
              <a:cs typeface="+mn-cs"/>
            </a:rPr>
            <a:t>したが、分母となる経常一般財源が法人町民税の</a:t>
          </a:r>
          <a:r>
            <a:rPr lang="ja-JP" altLang="en-US" sz="1100">
              <a:solidFill>
                <a:sysClr val="windowText" lastClr="000000"/>
              </a:solidFill>
              <a:effectLst/>
              <a:latin typeface="+mn-lt"/>
              <a:ea typeface="+mn-ea"/>
              <a:cs typeface="+mn-cs"/>
            </a:rPr>
            <a:t>減</a:t>
          </a:r>
          <a:r>
            <a:rPr lang="ja-JP" altLang="ja-JP" sz="1100">
              <a:solidFill>
                <a:sysClr val="windowText" lastClr="000000"/>
              </a:solidFill>
              <a:effectLst/>
              <a:latin typeface="+mn-lt"/>
              <a:ea typeface="+mn-ea"/>
              <a:cs typeface="+mn-cs"/>
            </a:rPr>
            <a:t>により</a:t>
          </a:r>
          <a:r>
            <a:rPr lang="ja-JP" altLang="en-US" sz="1100">
              <a:solidFill>
                <a:sysClr val="windowText" lastClr="000000"/>
              </a:solidFill>
              <a:effectLst/>
              <a:latin typeface="+mn-lt"/>
              <a:ea typeface="+mn-ea"/>
              <a:cs typeface="+mn-cs"/>
            </a:rPr>
            <a:t>大幅に減額</a:t>
          </a:r>
          <a:r>
            <a:rPr lang="ja-JP" altLang="ja-JP" sz="1100">
              <a:solidFill>
                <a:sysClr val="windowText" lastClr="000000"/>
              </a:solidFill>
              <a:effectLst/>
              <a:latin typeface="+mn-lt"/>
              <a:ea typeface="+mn-ea"/>
              <a:cs typeface="+mn-cs"/>
            </a:rPr>
            <a:t>となった結果、</a:t>
          </a:r>
          <a:r>
            <a:rPr lang="ja-JP" altLang="en-US" sz="1100">
              <a:solidFill>
                <a:sysClr val="windowText" lastClr="000000"/>
              </a:solidFill>
              <a:effectLst/>
              <a:latin typeface="+mn-lt"/>
              <a:ea typeface="+mn-ea"/>
              <a:cs typeface="+mn-cs"/>
            </a:rPr>
            <a:t>７</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上昇</a:t>
          </a:r>
          <a:r>
            <a:rPr lang="ja-JP" altLang="ja-JP" sz="1100">
              <a:solidFill>
                <a:schemeClr val="dk1"/>
              </a:solidFill>
              <a:effectLst/>
              <a:latin typeface="+mn-lt"/>
              <a:ea typeface="+mn-ea"/>
              <a:cs typeface="+mn-cs"/>
            </a:rPr>
            <a:t>した。</a:t>
          </a:r>
          <a:endParaRPr lang="ja-JP" altLang="ja-JP" sz="1400">
            <a:effectLst/>
          </a:endParaRPr>
        </a:p>
        <a:p>
          <a:pPr eaLnBrk="1" fontAlgn="auto" latinLnBrk="0" hangingPunct="1"/>
          <a:r>
            <a:rPr lang="ja-JP" altLang="ja-JP" sz="1100">
              <a:solidFill>
                <a:schemeClr val="dk1"/>
              </a:solidFill>
              <a:effectLst/>
              <a:latin typeface="+mn-lt"/>
              <a:ea typeface="+mn-ea"/>
              <a:cs typeface="+mn-cs"/>
            </a:rPr>
            <a:t>類似団体内、全国平均及び群馬県全てにおいて平均値を上回っており、類似団体内順位においては</a:t>
          </a:r>
          <a:r>
            <a:rPr lang="ja-JP" altLang="en-US" sz="1100">
              <a:solidFill>
                <a:schemeClr val="dk1"/>
              </a:solidFill>
              <a:effectLst/>
              <a:latin typeface="+mn-lt"/>
              <a:ea typeface="+mn-ea"/>
              <a:cs typeface="+mn-cs"/>
            </a:rPr>
            <a:t>最下位に</a:t>
          </a:r>
          <a:r>
            <a:rPr lang="ja-JP" altLang="ja-JP" sz="1100">
              <a:solidFill>
                <a:schemeClr val="dk1"/>
              </a:solidFill>
              <a:effectLst/>
              <a:latin typeface="+mn-lt"/>
              <a:ea typeface="+mn-ea"/>
              <a:cs typeface="+mn-cs"/>
            </a:rPr>
            <a:t>位置している。</a:t>
          </a:r>
          <a:endParaRPr lang="ja-JP" altLang="ja-JP" sz="1400">
            <a:effectLst/>
          </a:endParaRPr>
        </a:p>
        <a:p>
          <a:r>
            <a:rPr lang="ja-JP" altLang="ja-JP" sz="1100">
              <a:solidFill>
                <a:schemeClr val="dk1"/>
              </a:solidFill>
              <a:effectLst/>
              <a:latin typeface="+mn-lt"/>
              <a:ea typeface="+mn-ea"/>
              <a:cs typeface="+mn-cs"/>
            </a:rPr>
            <a:t>今後も経費の節減、合理化に努める。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19558</xdr:rowOff>
    </xdr:from>
    <xdr:to>
      <xdr:col>82</xdr:col>
      <xdr:colOff>107950</xdr:colOff>
      <xdr:row>81</xdr:row>
      <xdr:rowOff>24130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564108"/>
          <a:ext cx="8382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19558</xdr:rowOff>
    </xdr:from>
    <xdr:to>
      <xdr:col>78</xdr:col>
      <xdr:colOff>69850</xdr:colOff>
      <xdr:row>79</xdr:row>
      <xdr:rowOff>143002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5641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133858</xdr:rowOff>
    </xdr:from>
    <xdr:to>
      <xdr:col>73</xdr:col>
      <xdr:colOff>180975</xdr:colOff>
      <xdr:row>79</xdr:row>
      <xdr:rowOff>143002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2992608"/>
          <a:ext cx="889000" cy="69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133858</xdr:rowOff>
    </xdr:from>
    <xdr:to>
      <xdr:col>69</xdr:col>
      <xdr:colOff>92075</xdr:colOff>
      <xdr:row>76</xdr:row>
      <xdr:rowOff>145287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2992608"/>
          <a:ext cx="8890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144780</xdr:rowOff>
    </xdr:from>
    <xdr:to>
      <xdr:col>82</xdr:col>
      <xdr:colOff>158750</xdr:colOff>
      <xdr:row>81</xdr:row>
      <xdr:rowOff>74930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53357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140208</xdr:rowOff>
    </xdr:from>
    <xdr:to>
      <xdr:col>78</xdr:col>
      <xdr:colOff>120650</xdr:colOff>
      <xdr:row>79</xdr:row>
      <xdr:rowOff>70358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55135</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92202</xdr:rowOff>
    </xdr:from>
    <xdr:to>
      <xdr:col>74</xdr:col>
      <xdr:colOff>31750</xdr:colOff>
      <xdr:row>80</xdr:row>
      <xdr:rowOff>22352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7129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83058</xdr:rowOff>
    </xdr:from>
    <xdr:to>
      <xdr:col>69</xdr:col>
      <xdr:colOff>142875</xdr:colOff>
      <xdr:row>76</xdr:row>
      <xdr:rowOff>13208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群馬県大泉町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57211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29415</xdr:rowOff>
    </xdr:from>
    <xdr:to>
      <xdr:col>29</xdr:col>
      <xdr:colOff>127000</xdr:colOff>
      <xdr:row>19</xdr:row>
      <xdr:rowOff>47034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334590"/>
          <a:ext cx="647700" cy="17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153676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73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29284</xdr:rowOff>
    </xdr:from>
    <xdr:to>
      <xdr:col>26</xdr:col>
      <xdr:colOff>50800</xdr:colOff>
      <xdr:row>19</xdr:row>
      <xdr:rowOff>29415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334459"/>
          <a:ext cx="698500" cy="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88596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29284</xdr:rowOff>
    </xdr:from>
    <xdr:to>
      <xdr:col>22</xdr:col>
      <xdr:colOff>114300</xdr:colOff>
      <xdr:row>19</xdr:row>
      <xdr:rowOff>30950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34459"/>
          <a:ext cx="698500" cy="1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88514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10833</xdr:rowOff>
    </xdr:from>
    <xdr:to>
      <xdr:col>18</xdr:col>
      <xdr:colOff>177800</xdr:colOff>
      <xdr:row>19</xdr:row>
      <xdr:rowOff>30950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16008"/>
          <a:ext cx="6985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102785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88416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167684</xdr:rowOff>
    </xdr:from>
    <xdr:to>
      <xdr:col>29</xdr:col>
      <xdr:colOff>177800</xdr:colOff>
      <xdr:row>19</xdr:row>
      <xdr:rowOff>97834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01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76261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09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150065</xdr:rowOff>
    </xdr:from>
    <xdr:to>
      <xdr:col>26</xdr:col>
      <xdr:colOff>101600</xdr:colOff>
      <xdr:row>19</xdr:row>
      <xdr:rowOff>80215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83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64992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70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149934</xdr:rowOff>
    </xdr:from>
    <xdr:to>
      <xdr:col>22</xdr:col>
      <xdr:colOff>165100</xdr:colOff>
      <xdr:row>19</xdr:row>
      <xdr:rowOff>80084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83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64861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7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151600</xdr:rowOff>
    </xdr:from>
    <xdr:to>
      <xdr:col>19</xdr:col>
      <xdr:colOff>38100</xdr:colOff>
      <xdr:row>19</xdr:row>
      <xdr:rowOff>81750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85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66527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7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131483</xdr:rowOff>
    </xdr:from>
    <xdr:to>
      <xdr:col>15</xdr:col>
      <xdr:colOff>101600</xdr:colOff>
      <xdr:row>19</xdr:row>
      <xdr:rowOff>61633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65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46410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5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155529</xdr:rowOff>
    </xdr:from>
    <xdr:to>
      <xdr:col>29</xdr:col>
      <xdr:colOff>127000</xdr:colOff>
      <xdr:row>37</xdr:row>
      <xdr:rowOff>223515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80229"/>
          <a:ext cx="647700" cy="67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338380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48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223515</xdr:rowOff>
    </xdr:from>
    <xdr:to>
      <xdr:col>26</xdr:col>
      <xdr:colOff>50800</xdr:colOff>
      <xdr:row>37</xdr:row>
      <xdr:rowOff>253736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348215"/>
          <a:ext cx="698500" cy="30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250659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6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253736</xdr:rowOff>
    </xdr:from>
    <xdr:to>
      <xdr:col>22</xdr:col>
      <xdr:colOff>114300</xdr:colOff>
      <xdr:row>37</xdr:row>
      <xdr:rowOff>287843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378436"/>
          <a:ext cx="698500" cy="34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259118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287843</xdr:rowOff>
    </xdr:from>
    <xdr:to>
      <xdr:col>18</xdr:col>
      <xdr:colOff>177800</xdr:colOff>
      <xdr:row>37</xdr:row>
      <xdr:rowOff>294838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12543"/>
          <a:ext cx="698500" cy="6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256146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256488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6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104729</xdr:rowOff>
    </xdr:from>
    <xdr:to>
      <xdr:col>29</xdr:col>
      <xdr:colOff>177800</xdr:colOff>
      <xdr:row>37</xdr:row>
      <xdr:rowOff>206329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29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76806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0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172715</xdr:rowOff>
    </xdr:from>
    <xdr:to>
      <xdr:col>26</xdr:col>
      <xdr:colOff>101600</xdr:colOff>
      <xdr:row>37</xdr:row>
      <xdr:rowOff>274315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97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259092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8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202936</xdr:rowOff>
    </xdr:from>
    <xdr:to>
      <xdr:col>22</xdr:col>
      <xdr:colOff>165100</xdr:colOff>
      <xdr:row>37</xdr:row>
      <xdr:rowOff>304536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27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289313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414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237043</xdr:rowOff>
    </xdr:from>
    <xdr:to>
      <xdr:col>19</xdr:col>
      <xdr:colOff>38100</xdr:colOff>
      <xdr:row>37</xdr:row>
      <xdr:rowOff>338643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61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323420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4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244038</xdr:rowOff>
    </xdr:from>
    <xdr:to>
      <xdr:col>15</xdr:col>
      <xdr:colOff>101600</xdr:colOff>
      <xdr:row>38</xdr:row>
      <xdr:rowOff>2738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68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330415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45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群馬県大泉町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41,987
34,010
18.03
13,281,502
12,816,882
442,684
8,440,459
6,677,259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118310</xdr:rowOff>
    </xdr:from>
    <xdr:to>
      <xdr:col>24</xdr:col>
      <xdr:colOff>63500</xdr:colOff>
      <xdr:row>38</xdr:row>
      <xdr:rowOff>154657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633410"/>
          <a:ext cx="8382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38903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1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118310</xdr:rowOff>
    </xdr:from>
    <xdr:to>
      <xdr:col>19</xdr:col>
      <xdr:colOff>177800</xdr:colOff>
      <xdr:row>38</xdr:row>
      <xdr:rowOff>122212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33410"/>
          <a:ext cx="889000" cy="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132373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122212</xdr:rowOff>
    </xdr:from>
    <xdr:to>
      <xdr:col>15</xdr:col>
      <xdr:colOff>50800</xdr:colOff>
      <xdr:row>38</xdr:row>
      <xdr:rowOff>122604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37312"/>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121384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101540</xdr:rowOff>
    </xdr:from>
    <xdr:to>
      <xdr:col>10</xdr:col>
      <xdr:colOff>114300</xdr:colOff>
      <xdr:row>38</xdr:row>
      <xdr:rowOff>122604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616640"/>
          <a:ext cx="8890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123768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114640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103857</xdr:rowOff>
    </xdr:from>
    <xdr:to>
      <xdr:col>24</xdr:col>
      <xdr:colOff>114300</xdr:colOff>
      <xdr:row>39</xdr:row>
      <xdr:rowOff>34007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61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18784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3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67510</xdr:rowOff>
    </xdr:from>
    <xdr:to>
      <xdr:col>20</xdr:col>
      <xdr:colOff>38100</xdr:colOff>
      <xdr:row>38</xdr:row>
      <xdr:rowOff>169110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8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160237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7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71412</xdr:rowOff>
    </xdr:from>
    <xdr:to>
      <xdr:col>15</xdr:col>
      <xdr:colOff>101600</xdr:colOff>
      <xdr:row>39</xdr:row>
      <xdr:rowOff>1562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8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164139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7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71804</xdr:rowOff>
    </xdr:from>
    <xdr:to>
      <xdr:col>10</xdr:col>
      <xdr:colOff>165100</xdr:colOff>
      <xdr:row>39</xdr:row>
      <xdr:rowOff>1954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8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164531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7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50740</xdr:rowOff>
    </xdr:from>
    <xdr:to>
      <xdr:col>6</xdr:col>
      <xdr:colOff>38100</xdr:colOff>
      <xdr:row>38</xdr:row>
      <xdr:rowOff>152340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6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143467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5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65157</xdr:rowOff>
    </xdr:from>
    <xdr:to>
      <xdr:col>24</xdr:col>
      <xdr:colOff>63500</xdr:colOff>
      <xdr:row>57</xdr:row>
      <xdr:rowOff>126727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37807"/>
          <a:ext cx="838200" cy="6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162583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2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123717</xdr:rowOff>
    </xdr:from>
    <xdr:to>
      <xdr:col>19</xdr:col>
      <xdr:colOff>177800</xdr:colOff>
      <xdr:row>57</xdr:row>
      <xdr:rowOff>126727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896367"/>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98500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98876</xdr:rowOff>
    </xdr:from>
    <xdr:to>
      <xdr:col>15</xdr:col>
      <xdr:colOff>50800</xdr:colOff>
      <xdr:row>57</xdr:row>
      <xdr:rowOff>123717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871526"/>
          <a:ext cx="8890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69505</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74454</xdr:rowOff>
    </xdr:from>
    <xdr:to>
      <xdr:col>10</xdr:col>
      <xdr:colOff>114300</xdr:colOff>
      <xdr:row>57</xdr:row>
      <xdr:rowOff>98876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847104"/>
          <a:ext cx="8890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22547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61999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3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14357</xdr:rowOff>
    </xdr:from>
    <xdr:to>
      <xdr:col>24</xdr:col>
      <xdr:colOff>114300</xdr:colOff>
      <xdr:row>57</xdr:row>
      <xdr:rowOff>115957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8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164234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6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75927</xdr:rowOff>
    </xdr:from>
    <xdr:to>
      <xdr:col>20</xdr:col>
      <xdr:colOff>38100</xdr:colOff>
      <xdr:row>58</xdr:row>
      <xdr:rowOff>6077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168654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4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72917</xdr:rowOff>
    </xdr:from>
    <xdr:to>
      <xdr:col>15</xdr:col>
      <xdr:colOff>101600</xdr:colOff>
      <xdr:row>58</xdr:row>
      <xdr:rowOff>3067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4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165644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3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48076</xdr:rowOff>
    </xdr:from>
    <xdr:to>
      <xdr:col>10</xdr:col>
      <xdr:colOff>165100</xdr:colOff>
      <xdr:row>57</xdr:row>
      <xdr:rowOff>149676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2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140803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1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23654</xdr:rowOff>
    </xdr:from>
    <xdr:to>
      <xdr:col>6</xdr:col>
      <xdr:colOff>38100</xdr:colOff>
      <xdr:row>57</xdr:row>
      <xdr:rowOff>125254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9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116381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88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105918</xdr:rowOff>
    </xdr:from>
    <xdr:to>
      <xdr:col>24</xdr:col>
      <xdr:colOff>63500</xdr:colOff>
      <xdr:row>78</xdr:row>
      <xdr:rowOff>146431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79018"/>
          <a:ext cx="838200" cy="4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168292</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855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105918</xdr:rowOff>
    </xdr:from>
    <xdr:to>
      <xdr:col>19</xdr:col>
      <xdr:colOff>177800</xdr:colOff>
      <xdr:row>78</xdr:row>
      <xdr:rowOff>116078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79018"/>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43578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7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95250</xdr:rowOff>
    </xdr:from>
    <xdr:to>
      <xdr:col>15</xdr:col>
      <xdr:colOff>50800</xdr:colOff>
      <xdr:row>78</xdr:row>
      <xdr:rowOff>116078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68350"/>
          <a:ext cx="8890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18559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7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95250</xdr:rowOff>
    </xdr:from>
    <xdr:to>
      <xdr:col>10</xdr:col>
      <xdr:colOff>114300</xdr:colOff>
      <xdr:row>78</xdr:row>
      <xdr:rowOff>110362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68350"/>
          <a:ext cx="889000" cy="1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140225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82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779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5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95631</xdr:rowOff>
    </xdr:from>
    <xdr:to>
      <xdr:col>24</xdr:col>
      <xdr:colOff>114300</xdr:colOff>
      <xdr:row>79</xdr:row>
      <xdr:rowOff>25781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6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10558</xdr:rowOff>
    </xdr:from>
    <xdr:ext cx="378565"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83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55118</xdr:rowOff>
    </xdr:from>
    <xdr:to>
      <xdr:col>20</xdr:col>
      <xdr:colOff>38100</xdr:colOff>
      <xdr:row>78</xdr:row>
      <xdr:rowOff>156718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2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147845</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608017" y="13520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65278</xdr:rowOff>
    </xdr:from>
    <xdr:to>
      <xdr:col>15</xdr:col>
      <xdr:colOff>101600</xdr:colOff>
      <xdr:row>78</xdr:row>
      <xdr:rowOff>166878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158005</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719017" y="13531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44450</xdr:rowOff>
    </xdr:from>
    <xdr:to>
      <xdr:col>10</xdr:col>
      <xdr:colOff>165100</xdr:colOff>
      <xdr:row>78</xdr:row>
      <xdr:rowOff>146050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137177</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830017" y="1351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59562</xdr:rowOff>
    </xdr:from>
    <xdr:to>
      <xdr:col>6</xdr:col>
      <xdr:colOff>38100</xdr:colOff>
      <xdr:row>78</xdr:row>
      <xdr:rowOff>161162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152289</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1017" y="13525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87085</xdr:rowOff>
    </xdr:from>
    <xdr:to>
      <xdr:col>24</xdr:col>
      <xdr:colOff>63500</xdr:colOff>
      <xdr:row>96</xdr:row>
      <xdr:rowOff>151682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46285"/>
          <a:ext cx="838200" cy="6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51427</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3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140291</xdr:rowOff>
    </xdr:from>
    <xdr:to>
      <xdr:col>19</xdr:col>
      <xdr:colOff>177800</xdr:colOff>
      <xdr:row>96</xdr:row>
      <xdr:rowOff>151682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599491"/>
          <a:ext cx="8890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27348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140291</xdr:rowOff>
    </xdr:from>
    <xdr:to>
      <xdr:col>15</xdr:col>
      <xdr:colOff>50800</xdr:colOff>
      <xdr:row>97</xdr:row>
      <xdr:rowOff>22543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599491"/>
          <a:ext cx="889000" cy="5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26967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22543</xdr:rowOff>
    </xdr:from>
    <xdr:to>
      <xdr:col>10</xdr:col>
      <xdr:colOff>114300</xdr:colOff>
      <xdr:row>97</xdr:row>
      <xdr:rowOff>101295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53193"/>
          <a:ext cx="889000" cy="7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50646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134884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36285</xdr:rowOff>
    </xdr:from>
    <xdr:to>
      <xdr:col>24</xdr:col>
      <xdr:colOff>114300</xdr:colOff>
      <xdr:row>96</xdr:row>
      <xdr:rowOff>137885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9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14712</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7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100882</xdr:rowOff>
    </xdr:from>
    <xdr:to>
      <xdr:col>20</xdr:col>
      <xdr:colOff>38100</xdr:colOff>
      <xdr:row>97</xdr:row>
      <xdr:rowOff>31032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6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22159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65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89491</xdr:rowOff>
    </xdr:from>
    <xdr:to>
      <xdr:col>15</xdr:col>
      <xdr:colOff>101600</xdr:colOff>
      <xdr:row>97</xdr:row>
      <xdr:rowOff>19641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4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10768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64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143193</xdr:rowOff>
    </xdr:from>
    <xdr:to>
      <xdr:col>10</xdr:col>
      <xdr:colOff>165100</xdr:colOff>
      <xdr:row>97</xdr:row>
      <xdr:rowOff>73343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64470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6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50495</xdr:rowOff>
    </xdr:from>
    <xdr:to>
      <xdr:col>6</xdr:col>
      <xdr:colOff>38100</xdr:colOff>
      <xdr:row>97</xdr:row>
      <xdr:rowOff>152095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143222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7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81559</xdr:rowOff>
    </xdr:from>
    <xdr:to>
      <xdr:col>55</xdr:col>
      <xdr:colOff>0</xdr:colOff>
      <xdr:row>36</xdr:row>
      <xdr:rowOff>100555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253759"/>
          <a:ext cx="8382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107673</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936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100555</xdr:rowOff>
    </xdr:from>
    <xdr:to>
      <xdr:col>50</xdr:col>
      <xdr:colOff>114300</xdr:colOff>
      <xdr:row>36</xdr:row>
      <xdr:rowOff>142748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272755"/>
          <a:ext cx="889000" cy="4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65524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589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142748</xdr:rowOff>
    </xdr:from>
    <xdr:to>
      <xdr:col>45</xdr:col>
      <xdr:colOff>177800</xdr:colOff>
      <xdr:row>36</xdr:row>
      <xdr:rowOff>154766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14948"/>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94251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59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11205</xdr:rowOff>
    </xdr:from>
    <xdr:to>
      <xdr:col>41</xdr:col>
      <xdr:colOff>50800</xdr:colOff>
      <xdr:row>36</xdr:row>
      <xdr:rowOff>154766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183405"/>
          <a:ext cx="889000" cy="1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124241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85996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30759</xdr:rowOff>
    </xdr:from>
    <xdr:to>
      <xdr:col>55</xdr:col>
      <xdr:colOff>50800</xdr:colOff>
      <xdr:row>36</xdr:row>
      <xdr:rowOff>132359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0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9186</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8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49755</xdr:rowOff>
    </xdr:from>
    <xdr:to>
      <xdr:col>50</xdr:col>
      <xdr:colOff>165100</xdr:colOff>
      <xdr:row>36</xdr:row>
      <xdr:rowOff>151355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22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142482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31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91948</xdr:rowOff>
    </xdr:from>
    <xdr:to>
      <xdr:col>46</xdr:col>
      <xdr:colOff>38100</xdr:colOff>
      <xdr:row>37</xdr:row>
      <xdr:rowOff>22098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6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13225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35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103966</xdr:rowOff>
    </xdr:from>
    <xdr:to>
      <xdr:col>41</xdr:col>
      <xdr:colOff>101600</xdr:colOff>
      <xdr:row>37</xdr:row>
      <xdr:rowOff>34116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7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25243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3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131855</xdr:rowOff>
    </xdr:from>
    <xdr:to>
      <xdr:col>36</xdr:col>
      <xdr:colOff>165100</xdr:colOff>
      <xdr:row>36</xdr:row>
      <xdr:rowOff>62005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13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78532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90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10051</xdr:rowOff>
    </xdr:from>
    <xdr:to>
      <xdr:col>55</xdr:col>
      <xdr:colOff>0</xdr:colOff>
      <xdr:row>58</xdr:row>
      <xdr:rowOff>93980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954151"/>
          <a:ext cx="838200" cy="8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113203</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37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10051</xdr:rowOff>
    </xdr:from>
    <xdr:to>
      <xdr:col>50</xdr:col>
      <xdr:colOff>114300</xdr:colOff>
      <xdr:row>58</xdr:row>
      <xdr:rowOff>118038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954151"/>
          <a:ext cx="889000" cy="10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94153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163583</xdr:rowOff>
    </xdr:from>
    <xdr:to>
      <xdr:col>45</xdr:col>
      <xdr:colOff>177800</xdr:colOff>
      <xdr:row>58</xdr:row>
      <xdr:rowOff>118038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936233"/>
          <a:ext cx="889000" cy="12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96483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17203</xdr:rowOff>
    </xdr:from>
    <xdr:to>
      <xdr:col>41</xdr:col>
      <xdr:colOff>50800</xdr:colOff>
      <xdr:row>57</xdr:row>
      <xdr:rowOff>163583</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446953"/>
          <a:ext cx="889000" cy="48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58741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35823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43180</xdr:rowOff>
    </xdr:from>
    <xdr:to>
      <xdr:col>55</xdr:col>
      <xdr:colOff>50800</xdr:colOff>
      <xdr:row>58</xdr:row>
      <xdr:rowOff>144780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129557</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90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130701</xdr:rowOff>
    </xdr:from>
    <xdr:to>
      <xdr:col>50</xdr:col>
      <xdr:colOff>165100</xdr:colOff>
      <xdr:row>58</xdr:row>
      <xdr:rowOff>60851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0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51978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99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67238</xdr:rowOff>
    </xdr:from>
    <xdr:to>
      <xdr:col>46</xdr:col>
      <xdr:colOff>38100</xdr:colOff>
      <xdr:row>58</xdr:row>
      <xdr:rowOff>168838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1001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159965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1010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112783</xdr:rowOff>
    </xdr:from>
    <xdr:to>
      <xdr:col>41</xdr:col>
      <xdr:colOff>101600</xdr:colOff>
      <xdr:row>58</xdr:row>
      <xdr:rowOff>42933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34060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97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137853</xdr:rowOff>
    </xdr:from>
    <xdr:to>
      <xdr:col>36</xdr:col>
      <xdr:colOff>165100</xdr:colOff>
      <xdr:row>55</xdr:row>
      <xdr:rowOff>68003</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39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84530</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17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77586</xdr:rowOff>
    </xdr:from>
    <xdr:to>
      <xdr:col>55</xdr:col>
      <xdr:colOff>0</xdr:colOff>
      <xdr:row>79</xdr:row>
      <xdr:rowOff>28454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9639300" y="13450686"/>
          <a:ext cx="838200" cy="12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153088</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18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77586</xdr:rowOff>
    </xdr:from>
    <xdr:to>
      <xdr:col>50</xdr:col>
      <xdr:colOff>114300</xdr:colOff>
      <xdr:row>79</xdr:row>
      <xdr:rowOff>39475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8750300" y="13450686"/>
          <a:ext cx="889000" cy="13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98426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101491</xdr:rowOff>
    </xdr:from>
    <xdr:to>
      <xdr:col>45</xdr:col>
      <xdr:colOff>177800</xdr:colOff>
      <xdr:row>79</xdr:row>
      <xdr:rowOff>39475</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7861300" y="13474591"/>
          <a:ext cx="889000" cy="10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94834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1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35311</xdr:rowOff>
    </xdr:from>
    <xdr:to>
      <xdr:col>41</xdr:col>
      <xdr:colOff>50800</xdr:colOff>
      <xdr:row>78</xdr:row>
      <xdr:rowOff>101491</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972300" y="13065511"/>
          <a:ext cx="889000" cy="40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23396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05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55669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2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149104</xdr:rowOff>
    </xdr:from>
    <xdr:to>
      <xdr:col>55</xdr:col>
      <xdr:colOff>50800</xdr:colOff>
      <xdr:row>79</xdr:row>
      <xdr:rowOff>79254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64031</xdr:rowOff>
    </xdr:from>
    <xdr:ext cx="469744"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43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26786</xdr:rowOff>
    </xdr:from>
    <xdr:to>
      <xdr:col>50</xdr:col>
      <xdr:colOff>165100</xdr:colOff>
      <xdr:row>78</xdr:row>
      <xdr:rowOff>128386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3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119513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372111" y="134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160125</xdr:rowOff>
    </xdr:from>
    <xdr:to>
      <xdr:col>46</xdr:col>
      <xdr:colOff>38100</xdr:colOff>
      <xdr:row>79</xdr:row>
      <xdr:rowOff>90275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53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81402</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515428" y="1362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50691</xdr:rowOff>
    </xdr:from>
    <xdr:to>
      <xdr:col>41</xdr:col>
      <xdr:colOff>101600</xdr:colOff>
      <xdr:row>78</xdr:row>
      <xdr:rowOff>152291</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42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143418</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594111" y="1351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155961</xdr:rowOff>
    </xdr:from>
    <xdr:to>
      <xdr:col>36</xdr:col>
      <xdr:colOff>165100</xdr:colOff>
      <xdr:row>76</xdr:row>
      <xdr:rowOff>86111</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01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102639</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05111" y="1278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158108</xdr:rowOff>
    </xdr:from>
    <xdr:to>
      <xdr:col>55</xdr:col>
      <xdr:colOff>0</xdr:colOff>
      <xdr:row>98</xdr:row>
      <xdr:rowOff>162179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9639300" y="16960208"/>
          <a:ext cx="838200" cy="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59994</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519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162179</xdr:rowOff>
    </xdr:from>
    <xdr:to>
      <xdr:col>50</xdr:col>
      <xdr:colOff>114300</xdr:colOff>
      <xdr:row>99</xdr:row>
      <xdr:rowOff>7874</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8750300" y="16964279"/>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11106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222</xdr:rowOff>
    </xdr:from>
    <xdr:to>
      <xdr:col>45</xdr:col>
      <xdr:colOff>177800</xdr:colOff>
      <xdr:row>99</xdr:row>
      <xdr:rowOff>7874</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7861300" y="16973772"/>
          <a:ext cx="889000" cy="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13544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127366</xdr:rowOff>
    </xdr:from>
    <xdr:to>
      <xdr:col>41</xdr:col>
      <xdr:colOff>50800</xdr:colOff>
      <xdr:row>99</xdr:row>
      <xdr:rowOff>222</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6972300" y="16758016"/>
          <a:ext cx="889000" cy="21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37352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4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58433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107308</xdr:rowOff>
    </xdr:from>
    <xdr:to>
      <xdr:col>55</xdr:col>
      <xdr:colOff>50800</xdr:colOff>
      <xdr:row>99</xdr:row>
      <xdr:rowOff>37458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90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22235</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82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111379</xdr:rowOff>
    </xdr:from>
    <xdr:to>
      <xdr:col>50</xdr:col>
      <xdr:colOff>165100</xdr:colOff>
      <xdr:row>99</xdr:row>
      <xdr:rowOff>41529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9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32656</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404428" y="1700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128524</xdr:rowOff>
    </xdr:from>
    <xdr:to>
      <xdr:col>46</xdr:col>
      <xdr:colOff>38100</xdr:colOff>
      <xdr:row>99</xdr:row>
      <xdr:rowOff>58674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93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49801</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515428" y="1702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120872</xdr:rowOff>
    </xdr:from>
    <xdr:to>
      <xdr:col>41</xdr:col>
      <xdr:colOff>101600</xdr:colOff>
      <xdr:row>99</xdr:row>
      <xdr:rowOff>51022</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9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42149</xdr:rowOff>
    </xdr:from>
    <xdr:ext cx="469744"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626428" y="1701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76566</xdr:rowOff>
    </xdr:from>
    <xdr:to>
      <xdr:col>36</xdr:col>
      <xdr:colOff>165100</xdr:colOff>
      <xdr:row>98</xdr:row>
      <xdr:rowOff>6716</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70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23243</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648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22272</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36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100591</xdr:rowOff>
    </xdr:from>
    <xdr:to>
      <xdr:col>85</xdr:col>
      <xdr:colOff>127000</xdr:colOff>
      <xdr:row>76</xdr:row>
      <xdr:rowOff>152178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3130791"/>
          <a:ext cx="838200" cy="5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36225</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72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152178</xdr:rowOff>
    </xdr:from>
    <xdr:to>
      <xdr:col>81</xdr:col>
      <xdr:colOff>50800</xdr:colOff>
      <xdr:row>76</xdr:row>
      <xdr:rowOff>153245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3182378"/>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125512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153245</xdr:rowOff>
    </xdr:from>
    <xdr:to>
      <xdr:col>76</xdr:col>
      <xdr:colOff>114300</xdr:colOff>
      <xdr:row>77</xdr:row>
      <xdr:rowOff>22104</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3183445"/>
          <a:ext cx="889000" cy="4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119245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22104</xdr:rowOff>
    </xdr:from>
    <xdr:to>
      <xdr:col>71</xdr:col>
      <xdr:colOff>177800</xdr:colOff>
      <xdr:row>77</xdr:row>
      <xdr:rowOff>26409</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3223754"/>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123531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63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114482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6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49791</xdr:rowOff>
    </xdr:from>
    <xdr:to>
      <xdr:col>85</xdr:col>
      <xdr:colOff>177800</xdr:colOff>
      <xdr:row>76</xdr:row>
      <xdr:rowOff>151391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30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28218</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305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101378</xdr:rowOff>
    </xdr:from>
    <xdr:to>
      <xdr:col>81</xdr:col>
      <xdr:colOff>101600</xdr:colOff>
      <xdr:row>77</xdr:row>
      <xdr:rowOff>31528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313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22655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22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102445</xdr:rowOff>
    </xdr:from>
    <xdr:to>
      <xdr:col>76</xdr:col>
      <xdr:colOff>165100</xdr:colOff>
      <xdr:row>77</xdr:row>
      <xdr:rowOff>32595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313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23722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322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142754</xdr:rowOff>
    </xdr:from>
    <xdr:to>
      <xdr:col>72</xdr:col>
      <xdr:colOff>38100</xdr:colOff>
      <xdr:row>77</xdr:row>
      <xdr:rowOff>72904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17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64031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2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147059</xdr:rowOff>
    </xdr:from>
    <xdr:to>
      <xdr:col>67</xdr:col>
      <xdr:colOff>101600</xdr:colOff>
      <xdr:row>77</xdr:row>
      <xdr:rowOff>77209</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17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68336</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26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406</xdr:rowOff>
    </xdr:from>
    <xdr:to>
      <xdr:col>85</xdr:col>
      <xdr:colOff>127000</xdr:colOff>
      <xdr:row>98</xdr:row>
      <xdr:rowOff>72110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5481300" y="16802506"/>
          <a:ext cx="838200" cy="7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4539</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635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406</xdr:rowOff>
    </xdr:from>
    <xdr:to>
      <xdr:col>81</xdr:col>
      <xdr:colOff>50800</xdr:colOff>
      <xdr:row>98</xdr:row>
      <xdr:rowOff>53417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4592300" y="16802506"/>
          <a:ext cx="889000" cy="5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54830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51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99352</xdr:rowOff>
    </xdr:from>
    <xdr:to>
      <xdr:col>76</xdr:col>
      <xdr:colOff>114300</xdr:colOff>
      <xdr:row>98</xdr:row>
      <xdr:rowOff>53417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3703300" y="16387102"/>
          <a:ext cx="889000" cy="46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92118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5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99352</xdr:rowOff>
    </xdr:from>
    <xdr:to>
      <xdr:col>71</xdr:col>
      <xdr:colOff>177800</xdr:colOff>
      <xdr:row>98</xdr:row>
      <xdr:rowOff>122949</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2814300" y="16387102"/>
          <a:ext cx="889000" cy="5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62971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86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109707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5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21310</xdr:rowOff>
    </xdr:from>
    <xdr:to>
      <xdr:col>85</xdr:col>
      <xdr:colOff>177800</xdr:colOff>
      <xdr:row>98</xdr:row>
      <xdr:rowOff>122910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82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171187</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80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121056</xdr:rowOff>
    </xdr:from>
    <xdr:to>
      <xdr:col>81</xdr:col>
      <xdr:colOff>101600</xdr:colOff>
      <xdr:row>98</xdr:row>
      <xdr:rowOff>51206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75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42333</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684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2617</xdr:rowOff>
    </xdr:from>
    <xdr:to>
      <xdr:col>76</xdr:col>
      <xdr:colOff>165100</xdr:colOff>
      <xdr:row>98</xdr:row>
      <xdr:rowOff>104217</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80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95344</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689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48552</xdr:rowOff>
    </xdr:from>
    <xdr:to>
      <xdr:col>72</xdr:col>
      <xdr:colOff>38100</xdr:colOff>
      <xdr:row>95</xdr:row>
      <xdr:rowOff>150152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3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166679</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36111" y="1611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72149</xdr:rowOff>
    </xdr:from>
    <xdr:to>
      <xdr:col>67</xdr:col>
      <xdr:colOff>101600</xdr:colOff>
      <xdr:row>99</xdr:row>
      <xdr:rowOff>2299</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87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164876</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79428" y="1696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78522</xdr:rowOff>
    </xdr:from>
    <xdr:to>
      <xdr:col>116</xdr:col>
      <xdr:colOff>63500</xdr:colOff>
      <xdr:row>39</xdr:row>
      <xdr:rowOff>81570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1323300" y="676507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100456</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44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81570</xdr:rowOff>
    </xdr:from>
    <xdr:to>
      <xdr:col>111</xdr:col>
      <xdr:colOff>177800</xdr:colOff>
      <xdr:row>39</xdr:row>
      <xdr:rowOff>81897</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20434300" y="676812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81680</xdr:rowOff>
    </xdr:from>
    <xdr:to>
      <xdr:col>107</xdr:col>
      <xdr:colOff>50800</xdr:colOff>
      <xdr:row>39</xdr:row>
      <xdr:rowOff>81897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9545300" y="6768230"/>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68943</xdr:rowOff>
    </xdr:from>
    <xdr:to>
      <xdr:col>102</xdr:col>
      <xdr:colOff>114300</xdr:colOff>
      <xdr:row>39</xdr:row>
      <xdr:rowOff>81680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755493"/>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80644</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7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27722</xdr:rowOff>
    </xdr:from>
    <xdr:to>
      <xdr:col>116</xdr:col>
      <xdr:colOff>114300</xdr:colOff>
      <xdr:row>39</xdr:row>
      <xdr:rowOff>129322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71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114099</xdr:rowOff>
    </xdr:from>
    <xdr:ext cx="378565"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629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30770</xdr:rowOff>
    </xdr:from>
    <xdr:to>
      <xdr:col>112</xdr:col>
      <xdr:colOff>38100</xdr:colOff>
      <xdr:row>39</xdr:row>
      <xdr:rowOff>132370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71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123497</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4017" y="6810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31097</xdr:rowOff>
    </xdr:from>
    <xdr:to>
      <xdr:col>107</xdr:col>
      <xdr:colOff>101600</xdr:colOff>
      <xdr:row>39</xdr:row>
      <xdr:rowOff>132697</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71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123824</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245017" y="6810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30880</xdr:rowOff>
    </xdr:from>
    <xdr:to>
      <xdr:col>102</xdr:col>
      <xdr:colOff>165100</xdr:colOff>
      <xdr:row>39</xdr:row>
      <xdr:rowOff>132480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7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123607</xdr:rowOff>
    </xdr:from>
    <xdr:ext cx="378565"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356017" y="6810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18143</xdr:rowOff>
    </xdr:from>
    <xdr:to>
      <xdr:col>98</xdr:col>
      <xdr:colOff>38100</xdr:colOff>
      <xdr:row>39</xdr:row>
      <xdr:rowOff>119743</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70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110870</xdr:rowOff>
    </xdr:from>
    <xdr:ext cx="378565"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467017" y="6797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134239</xdr:rowOff>
    </xdr:from>
    <xdr:to>
      <xdr:col>116</xdr:col>
      <xdr:colOff>63500</xdr:colOff>
      <xdr:row>56</xdr:row>
      <xdr:rowOff>45720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1323300" y="9563989"/>
          <a:ext cx="838200" cy="8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43324</xdr:rowOff>
    </xdr:from>
    <xdr:ext cx="469744"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9815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134493</xdr:rowOff>
    </xdr:from>
    <xdr:to>
      <xdr:col>111</xdr:col>
      <xdr:colOff>177800</xdr:colOff>
      <xdr:row>55</xdr:row>
      <xdr:rowOff>134239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0434300" y="9221343"/>
          <a:ext cx="8890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120794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89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134493</xdr:rowOff>
    </xdr:from>
    <xdr:to>
      <xdr:col>107</xdr:col>
      <xdr:colOff>50800</xdr:colOff>
      <xdr:row>54</xdr:row>
      <xdr:rowOff>99695</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9545300" y="9221343"/>
          <a:ext cx="889000" cy="1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100601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87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127762</xdr:rowOff>
    </xdr:from>
    <xdr:to>
      <xdr:col>102</xdr:col>
      <xdr:colOff>114300</xdr:colOff>
      <xdr:row>54</xdr:row>
      <xdr:rowOff>99695</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656300" y="9214612"/>
          <a:ext cx="889000" cy="14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84472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85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89298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86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166370</xdr:rowOff>
    </xdr:from>
    <xdr:to>
      <xdr:col>116</xdr:col>
      <xdr:colOff>114300</xdr:colOff>
      <xdr:row>56</xdr:row>
      <xdr:rowOff>96520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17797</xdr:rowOff>
    </xdr:from>
    <xdr:ext cx="469744"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944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83439</xdr:rowOff>
    </xdr:from>
    <xdr:to>
      <xdr:col>112</xdr:col>
      <xdr:colOff>38100</xdr:colOff>
      <xdr:row>56</xdr:row>
      <xdr:rowOff>13589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951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30116</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088428" y="928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83693</xdr:rowOff>
    </xdr:from>
    <xdr:to>
      <xdr:col>107</xdr:col>
      <xdr:colOff>101600</xdr:colOff>
      <xdr:row>54</xdr:row>
      <xdr:rowOff>13843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917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52</xdr:row>
      <xdr:rowOff>30370</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199428" y="894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48895</xdr:rowOff>
    </xdr:from>
    <xdr:to>
      <xdr:col>102</xdr:col>
      <xdr:colOff>165100</xdr:colOff>
      <xdr:row>54</xdr:row>
      <xdr:rowOff>150495</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930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52</xdr:row>
      <xdr:rowOff>167022</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10428" y="908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76962</xdr:rowOff>
    </xdr:from>
    <xdr:to>
      <xdr:col>98</xdr:col>
      <xdr:colOff>38100</xdr:colOff>
      <xdr:row>54</xdr:row>
      <xdr:rowOff>7112</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916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52</xdr:row>
      <xdr:rowOff>23639</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421428" y="893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a:extLst>
            <a:ext uri="{FF2B5EF4-FFF2-40B4-BE49-F238E27FC236}">
              <a16:creationId xmlns:a16="http://schemas.microsoft.com/office/drawing/2014/main" id="{00000000-0008-0000-0600-00005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0" name="繰出金最小値テキスト">
          <a:extLst>
            <a:ext uri="{FF2B5EF4-FFF2-40B4-BE49-F238E27FC236}">
              <a16:creationId xmlns:a16="http://schemas.microsoft.com/office/drawing/2014/main" id="{00000000-0008-0000-0600-00005C030000}"/>
            </a:ext>
          </a:extLst>
        </xdr:cNvPr>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2" name="繰出金最大値テキスト">
          <a:extLst>
            <a:ext uri="{FF2B5EF4-FFF2-40B4-BE49-F238E27FC236}">
              <a16:creationId xmlns:a16="http://schemas.microsoft.com/office/drawing/2014/main" id="{00000000-0008-0000-0600-00005E030000}"/>
            </a:ext>
          </a:extLst>
        </xdr:cNvPr>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164351</xdr:rowOff>
    </xdr:from>
    <xdr:to>
      <xdr:col>116</xdr:col>
      <xdr:colOff>63500</xdr:colOff>
      <xdr:row>78</xdr:row>
      <xdr:rowOff>464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1323300" y="13366001"/>
          <a:ext cx="8382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77278</xdr:rowOff>
    </xdr:from>
    <xdr:ext cx="534377" cy="259045"/>
    <xdr:sp macro="" textlink="">
      <xdr:nvSpPr>
        <xdr:cNvPr id="865" name="繰出金平均値テキスト">
          <a:extLst>
            <a:ext uri="{FF2B5EF4-FFF2-40B4-BE49-F238E27FC236}">
              <a16:creationId xmlns:a16="http://schemas.microsoft.com/office/drawing/2014/main" id="{00000000-0008-0000-0600-000061030000}"/>
            </a:ext>
          </a:extLst>
        </xdr:cNvPr>
        <xdr:cNvSpPr txBox="1"/>
      </xdr:nvSpPr>
      <xdr:spPr>
        <a:xfrm>
          <a:off x="22212300" y="1293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164351</xdr:rowOff>
    </xdr:from>
    <xdr:to>
      <xdr:col>111</xdr:col>
      <xdr:colOff>177800</xdr:colOff>
      <xdr:row>78</xdr:row>
      <xdr:rowOff>11303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0434300" y="13366001"/>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127664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9683</xdr:rowOff>
    </xdr:from>
    <xdr:to>
      <xdr:col>107</xdr:col>
      <xdr:colOff>50800</xdr:colOff>
      <xdr:row>78</xdr:row>
      <xdr:rowOff>11303</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9545300" y="13382783"/>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121283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163264</xdr:rowOff>
    </xdr:from>
    <xdr:to>
      <xdr:col>102</xdr:col>
      <xdr:colOff>114300</xdr:colOff>
      <xdr:row>78</xdr:row>
      <xdr:rowOff>9683</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656300" y="13364914"/>
          <a:ext cx="8890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111948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120121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121114</xdr:rowOff>
    </xdr:from>
    <xdr:to>
      <xdr:col>116</xdr:col>
      <xdr:colOff>114300</xdr:colOff>
      <xdr:row>78</xdr:row>
      <xdr:rowOff>51264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2110700" y="1332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99541</xdr:rowOff>
    </xdr:from>
    <xdr:ext cx="534377" cy="259045"/>
    <xdr:sp macro="" textlink="">
      <xdr:nvSpPr>
        <xdr:cNvPr id="884" name="繰出金該当値テキスト">
          <a:extLst>
            <a:ext uri="{FF2B5EF4-FFF2-40B4-BE49-F238E27FC236}">
              <a16:creationId xmlns:a16="http://schemas.microsoft.com/office/drawing/2014/main" id="{00000000-0008-0000-0600-000074030000}"/>
            </a:ext>
          </a:extLst>
        </xdr:cNvPr>
        <xdr:cNvSpPr txBox="1"/>
      </xdr:nvSpPr>
      <xdr:spPr>
        <a:xfrm>
          <a:off x="22212300" y="1330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113551</xdr:rowOff>
    </xdr:from>
    <xdr:to>
      <xdr:col>112</xdr:col>
      <xdr:colOff>38100</xdr:colOff>
      <xdr:row>78</xdr:row>
      <xdr:rowOff>43701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1272500" y="1331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34828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056111" y="1340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131953</xdr:rowOff>
    </xdr:from>
    <xdr:to>
      <xdr:col>107</xdr:col>
      <xdr:colOff>101600</xdr:colOff>
      <xdr:row>78</xdr:row>
      <xdr:rowOff>62103</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0383500" y="1333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53230</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167111" y="1342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130333</xdr:rowOff>
    </xdr:from>
    <xdr:to>
      <xdr:col>102</xdr:col>
      <xdr:colOff>165100</xdr:colOff>
      <xdr:row>78</xdr:row>
      <xdr:rowOff>60483</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9494500" y="1333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51610</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278111" y="1342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112464</xdr:rowOff>
    </xdr:from>
    <xdr:to>
      <xdr:col>98</xdr:col>
      <xdr:colOff>38100</xdr:colOff>
      <xdr:row>78</xdr:row>
      <xdr:rowOff>42614</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8605500" y="1331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33741</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389111" y="1340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歳出決算総額は、住民一人当たり</a:t>
          </a:r>
          <a:r>
            <a:rPr lang="ja-JP" altLang="en-US" sz="1100">
              <a:solidFill>
                <a:sysClr val="windowText" lastClr="000000"/>
              </a:solidFill>
              <a:effectLst/>
              <a:latin typeface="+mn-lt"/>
              <a:ea typeface="+mn-ea"/>
              <a:cs typeface="+mn-cs"/>
            </a:rPr>
            <a:t>３０５，２５８</a:t>
          </a:r>
          <a:r>
            <a:rPr lang="ja-JP" altLang="ja-JP" sz="1100">
              <a:solidFill>
                <a:sysClr val="windowText" lastClr="000000"/>
              </a:solidFill>
              <a:effectLst/>
              <a:latin typeface="+mn-lt"/>
              <a:ea typeface="+mn-ea"/>
              <a:cs typeface="+mn-cs"/>
            </a:rPr>
            <a:t>円となっている。主な構成項目である扶助費は住民一人当たり</a:t>
          </a:r>
          <a:r>
            <a:rPr lang="ja-JP" altLang="en-US" sz="1100">
              <a:solidFill>
                <a:sysClr val="windowText" lastClr="000000"/>
              </a:solidFill>
              <a:effectLst/>
              <a:latin typeface="+mn-lt"/>
              <a:ea typeface="+mn-ea"/>
              <a:cs typeface="+mn-cs"/>
            </a:rPr>
            <a:t>６４，７６２</a:t>
          </a:r>
          <a:r>
            <a:rPr lang="ja-JP" altLang="ja-JP" sz="1100">
              <a:solidFill>
                <a:sysClr val="windowText" lastClr="000000"/>
              </a:solidFill>
              <a:effectLst/>
              <a:latin typeface="+mn-lt"/>
              <a:ea typeface="+mn-ea"/>
              <a:cs typeface="+mn-cs"/>
            </a:rPr>
            <a:t>円で、施設型給付費負担金などの増加により、前年度から類似団体内平均とほぼ同額である。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また、普通建設事業費が前年度と比較し</a:t>
          </a:r>
          <a:r>
            <a:rPr lang="ja-JP" altLang="en-US" sz="1100">
              <a:solidFill>
                <a:sysClr val="windowText" lastClr="000000"/>
              </a:solidFill>
              <a:effectLst/>
              <a:latin typeface="+mn-lt"/>
              <a:ea typeface="+mn-ea"/>
              <a:cs typeface="+mn-cs"/>
            </a:rPr>
            <a:t>７，７１０</a:t>
          </a:r>
          <a:r>
            <a:rPr lang="ja-JP" altLang="ja-JP" sz="1100">
              <a:solidFill>
                <a:sysClr val="windowText" lastClr="000000"/>
              </a:solidFill>
              <a:effectLst/>
              <a:latin typeface="+mn-lt"/>
              <a:ea typeface="+mn-ea"/>
              <a:cs typeface="+mn-cs"/>
            </a:rPr>
            <a:t>円</a:t>
          </a:r>
          <a:r>
            <a:rPr lang="ja-JP" altLang="en-US" sz="1100">
              <a:solidFill>
                <a:sysClr val="windowText" lastClr="000000"/>
              </a:solidFill>
              <a:effectLst/>
              <a:latin typeface="+mn-lt"/>
              <a:ea typeface="+mn-ea"/>
              <a:cs typeface="+mn-cs"/>
            </a:rPr>
            <a:t>減少</a:t>
          </a:r>
          <a:r>
            <a:rPr lang="ja-JP" altLang="ja-JP" sz="1100">
              <a:solidFill>
                <a:sysClr val="windowText" lastClr="000000"/>
              </a:solidFill>
              <a:effectLst/>
              <a:latin typeface="+mn-lt"/>
              <a:ea typeface="+mn-ea"/>
              <a:cs typeface="+mn-cs"/>
            </a:rPr>
            <a:t>し、住民一人あたり</a:t>
          </a:r>
          <a:r>
            <a:rPr lang="ja-JP" altLang="en-US" sz="1100">
              <a:solidFill>
                <a:sysClr val="windowText" lastClr="000000"/>
              </a:solidFill>
              <a:effectLst/>
              <a:latin typeface="+mn-lt"/>
              <a:ea typeface="+mn-ea"/>
              <a:cs typeface="+mn-cs"/>
            </a:rPr>
            <a:t>１６，２００</a:t>
          </a:r>
          <a:r>
            <a:rPr lang="ja-JP" altLang="ja-JP" sz="1100">
              <a:solidFill>
                <a:sysClr val="windowText" lastClr="000000"/>
              </a:solidFill>
              <a:effectLst/>
              <a:latin typeface="+mn-lt"/>
              <a:ea typeface="+mn-ea"/>
              <a:cs typeface="+mn-cs"/>
            </a:rPr>
            <a:t>円となっているのは</a:t>
          </a:r>
          <a:r>
            <a:rPr lang="ja-JP" altLang="en-US" sz="1100">
              <a:solidFill>
                <a:sysClr val="windowText" lastClr="000000"/>
              </a:solidFill>
              <a:effectLst/>
              <a:latin typeface="+mn-lt"/>
              <a:ea typeface="+mn-ea"/>
              <a:cs typeface="+mn-cs"/>
            </a:rPr>
            <a:t>、平成３０年度で</a:t>
          </a:r>
          <a:r>
            <a:rPr lang="ja-JP" altLang="ja-JP" sz="1100">
              <a:solidFill>
                <a:sysClr val="windowText" lastClr="000000"/>
              </a:solidFill>
              <a:effectLst/>
              <a:latin typeface="+mn-lt"/>
              <a:ea typeface="+mn-ea"/>
              <a:cs typeface="+mn-cs"/>
            </a:rPr>
            <a:t>西小学校校舎増築事業や西児童館学童保育室整備工事</a:t>
          </a:r>
          <a:r>
            <a:rPr lang="ja-JP" altLang="en-US" sz="1100">
              <a:solidFill>
                <a:sysClr val="windowText" lastClr="000000"/>
              </a:solidFill>
              <a:effectLst/>
              <a:latin typeface="+mn-lt"/>
              <a:ea typeface="+mn-ea"/>
              <a:cs typeface="+mn-cs"/>
            </a:rPr>
            <a:t>など大型事業が終了したこと</a:t>
          </a:r>
          <a:r>
            <a:rPr lang="ja-JP" altLang="ja-JP" sz="1100">
              <a:solidFill>
                <a:sysClr val="windowText" lastClr="000000"/>
              </a:solidFill>
              <a:effectLst/>
              <a:latin typeface="+mn-lt"/>
              <a:ea typeface="+mn-ea"/>
              <a:cs typeface="+mn-cs"/>
            </a:rPr>
            <a:t>が大きな要因である。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群馬県大泉町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41,987
34,010
18.03
13,281,502
12,816,882
442,684
8,440,459
6,677,259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135128</xdr:rowOff>
    </xdr:from>
    <xdr:to>
      <xdr:col>24</xdr:col>
      <xdr:colOff>63500</xdr:colOff>
      <xdr:row>37</xdr:row>
      <xdr:rowOff>28339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307328"/>
          <a:ext cx="8382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77487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0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135128</xdr:rowOff>
    </xdr:from>
    <xdr:to>
      <xdr:col>19</xdr:col>
      <xdr:colOff>177800</xdr:colOff>
      <xdr:row>36</xdr:row>
      <xdr:rowOff>151130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30732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143346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151130</xdr:rowOff>
    </xdr:from>
    <xdr:to>
      <xdr:col>15</xdr:col>
      <xdr:colOff>50800</xdr:colOff>
      <xdr:row>37</xdr:row>
      <xdr:rowOff>54465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323330"/>
          <a:ext cx="889000" cy="7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158694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134148</xdr:rowOff>
    </xdr:from>
    <xdr:to>
      <xdr:col>10</xdr:col>
      <xdr:colOff>114300</xdr:colOff>
      <xdr:row>37</xdr:row>
      <xdr:rowOff>54465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306348"/>
          <a:ext cx="889000" cy="9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58111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148989</xdr:rowOff>
    </xdr:from>
    <xdr:to>
      <xdr:col>24</xdr:col>
      <xdr:colOff>114300</xdr:colOff>
      <xdr:row>37</xdr:row>
      <xdr:rowOff>79139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2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127416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9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84328</xdr:rowOff>
    </xdr:from>
    <xdr:to>
      <xdr:col>20</xdr:col>
      <xdr:colOff>38100</xdr:colOff>
      <xdr:row>37</xdr:row>
      <xdr:rowOff>14478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5605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4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100330</xdr:rowOff>
    </xdr:from>
    <xdr:to>
      <xdr:col>15</xdr:col>
      <xdr:colOff>101600</xdr:colOff>
      <xdr:row>37</xdr:row>
      <xdr:rowOff>30480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21607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3665</xdr:rowOff>
    </xdr:from>
    <xdr:to>
      <xdr:col>10</xdr:col>
      <xdr:colOff>165100</xdr:colOff>
      <xdr:row>37</xdr:row>
      <xdr:rowOff>105265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4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96392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4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83348</xdr:rowOff>
    </xdr:from>
    <xdr:to>
      <xdr:col>6</xdr:col>
      <xdr:colOff>38100</xdr:colOff>
      <xdr:row>37</xdr:row>
      <xdr:rowOff>13498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5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4625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4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78266</xdr:rowOff>
    </xdr:from>
    <xdr:to>
      <xdr:col>24</xdr:col>
      <xdr:colOff>63500</xdr:colOff>
      <xdr:row>57</xdr:row>
      <xdr:rowOff>93280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50916"/>
          <a:ext cx="838200" cy="1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156249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8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78266</xdr:rowOff>
    </xdr:from>
    <xdr:to>
      <xdr:col>19</xdr:col>
      <xdr:colOff>177800</xdr:colOff>
      <xdr:row>57</xdr:row>
      <xdr:rowOff>92412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50916"/>
          <a:ext cx="889000" cy="1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54720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84923</xdr:rowOff>
    </xdr:from>
    <xdr:to>
      <xdr:col>15</xdr:col>
      <xdr:colOff>50800</xdr:colOff>
      <xdr:row>57</xdr:row>
      <xdr:rowOff>92412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686123"/>
          <a:ext cx="889000" cy="17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95324</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84923</xdr:rowOff>
    </xdr:from>
    <xdr:to>
      <xdr:col>10</xdr:col>
      <xdr:colOff>114300</xdr:colOff>
      <xdr:row>57</xdr:row>
      <xdr:rowOff>24485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686123"/>
          <a:ext cx="889000" cy="11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57420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3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67665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4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42480</xdr:rowOff>
    </xdr:from>
    <xdr:to>
      <xdr:col>24</xdr:col>
      <xdr:colOff>114300</xdr:colOff>
      <xdr:row>57</xdr:row>
      <xdr:rowOff>144080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1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128857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27466</xdr:rowOff>
    </xdr:from>
    <xdr:to>
      <xdr:col>20</xdr:col>
      <xdr:colOff>38100</xdr:colOff>
      <xdr:row>57</xdr:row>
      <xdr:rowOff>129066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0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120193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9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41612</xdr:rowOff>
    </xdr:from>
    <xdr:to>
      <xdr:col>15</xdr:col>
      <xdr:colOff>101600</xdr:colOff>
      <xdr:row>57</xdr:row>
      <xdr:rowOff>143212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134339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0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34123</xdr:rowOff>
    </xdr:from>
    <xdr:to>
      <xdr:col>10</xdr:col>
      <xdr:colOff>165100</xdr:colOff>
      <xdr:row>56</xdr:row>
      <xdr:rowOff>135723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3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152250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41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145135</xdr:rowOff>
    </xdr:from>
    <xdr:to>
      <xdr:col>6</xdr:col>
      <xdr:colOff>38100</xdr:colOff>
      <xdr:row>57</xdr:row>
      <xdr:rowOff>75285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91812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52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170104</xdr:rowOff>
    </xdr:from>
    <xdr:to>
      <xdr:col>24</xdr:col>
      <xdr:colOff>63500</xdr:colOff>
      <xdr:row>78</xdr:row>
      <xdr:rowOff>42774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71754"/>
          <a:ext cx="8382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25011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83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42774</xdr:rowOff>
    </xdr:from>
    <xdr:to>
      <xdr:col>19</xdr:col>
      <xdr:colOff>177800</xdr:colOff>
      <xdr:row>78</xdr:row>
      <xdr:rowOff>61697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15874"/>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12184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61544</xdr:rowOff>
    </xdr:from>
    <xdr:to>
      <xdr:col>15</xdr:col>
      <xdr:colOff>50800</xdr:colOff>
      <xdr:row>78</xdr:row>
      <xdr:rowOff>61697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434644"/>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127461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61544</xdr:rowOff>
    </xdr:from>
    <xdr:to>
      <xdr:col>10</xdr:col>
      <xdr:colOff>114300</xdr:colOff>
      <xdr:row>78</xdr:row>
      <xdr:rowOff>127952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34644"/>
          <a:ext cx="889000" cy="6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140593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119304</xdr:rowOff>
    </xdr:from>
    <xdr:to>
      <xdr:col>24</xdr:col>
      <xdr:colOff>114300</xdr:colOff>
      <xdr:row>78</xdr:row>
      <xdr:rowOff>49454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2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34231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35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163424</xdr:rowOff>
    </xdr:from>
    <xdr:to>
      <xdr:col>20</xdr:col>
      <xdr:colOff>38100</xdr:colOff>
      <xdr:row>78</xdr:row>
      <xdr:rowOff>93574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6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84701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5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10897</xdr:rowOff>
    </xdr:from>
    <xdr:to>
      <xdr:col>15</xdr:col>
      <xdr:colOff>101600</xdr:colOff>
      <xdr:row>78</xdr:row>
      <xdr:rowOff>112497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8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103624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7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10744</xdr:rowOff>
    </xdr:from>
    <xdr:to>
      <xdr:col>10</xdr:col>
      <xdr:colOff>165100</xdr:colOff>
      <xdr:row>78</xdr:row>
      <xdr:rowOff>112344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8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103471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7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77152</xdr:rowOff>
    </xdr:from>
    <xdr:to>
      <xdr:col>6</xdr:col>
      <xdr:colOff>38100</xdr:colOff>
      <xdr:row>79</xdr:row>
      <xdr:rowOff>7302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5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169879</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63111" y="1354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150050</xdr:rowOff>
    </xdr:from>
    <xdr:to>
      <xdr:col>24</xdr:col>
      <xdr:colOff>63500</xdr:colOff>
      <xdr:row>97</xdr:row>
      <xdr:rowOff>13373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609250"/>
          <a:ext cx="838200" cy="3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59059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4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150050</xdr:rowOff>
    </xdr:from>
    <xdr:to>
      <xdr:col>19</xdr:col>
      <xdr:colOff>177800</xdr:colOff>
      <xdr:row>97</xdr:row>
      <xdr:rowOff>14491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09250"/>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5960</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170929</xdr:rowOff>
    </xdr:from>
    <xdr:to>
      <xdr:col>15</xdr:col>
      <xdr:colOff>50800</xdr:colOff>
      <xdr:row>97</xdr:row>
      <xdr:rowOff>14491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630129"/>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157417</xdr:rowOff>
    </xdr:from>
    <xdr:to>
      <xdr:col>10</xdr:col>
      <xdr:colOff>114300</xdr:colOff>
      <xdr:row>96</xdr:row>
      <xdr:rowOff>170929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616617"/>
          <a:ext cx="8890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169739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35819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134023</xdr:rowOff>
    </xdr:from>
    <xdr:to>
      <xdr:col>24</xdr:col>
      <xdr:colOff>114300</xdr:colOff>
      <xdr:row>97</xdr:row>
      <xdr:rowOff>64173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112450</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7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99250</xdr:rowOff>
    </xdr:from>
    <xdr:to>
      <xdr:col>20</xdr:col>
      <xdr:colOff>38100</xdr:colOff>
      <xdr:row>97</xdr:row>
      <xdr:rowOff>29400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20527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65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135141</xdr:rowOff>
    </xdr:from>
    <xdr:to>
      <xdr:col>15</xdr:col>
      <xdr:colOff>101600</xdr:colOff>
      <xdr:row>97</xdr:row>
      <xdr:rowOff>65291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9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56418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6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120129</xdr:rowOff>
    </xdr:from>
    <xdr:to>
      <xdr:col>10</xdr:col>
      <xdr:colOff>165100</xdr:colOff>
      <xdr:row>97</xdr:row>
      <xdr:rowOff>50279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7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41406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67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106617</xdr:rowOff>
    </xdr:from>
    <xdr:to>
      <xdr:col>6</xdr:col>
      <xdr:colOff>38100</xdr:colOff>
      <xdr:row>97</xdr:row>
      <xdr:rowOff>36767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6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27894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6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161907</xdr:rowOff>
    </xdr:from>
    <xdr:to>
      <xdr:col>55</xdr:col>
      <xdr:colOff>0</xdr:colOff>
      <xdr:row>34</xdr:row>
      <xdr:rowOff>24094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5819757"/>
          <a:ext cx="8382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109781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3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24094</xdr:rowOff>
    </xdr:from>
    <xdr:to>
      <xdr:col>50</xdr:col>
      <xdr:colOff>114300</xdr:colOff>
      <xdr:row>34</xdr:row>
      <xdr:rowOff>52179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5853394"/>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68960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584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49893</xdr:rowOff>
    </xdr:from>
    <xdr:to>
      <xdr:col>45</xdr:col>
      <xdr:colOff>177800</xdr:colOff>
      <xdr:row>34</xdr:row>
      <xdr:rowOff>52179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587919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48386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56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169418</xdr:rowOff>
    </xdr:from>
    <xdr:to>
      <xdr:col>41</xdr:col>
      <xdr:colOff>50800</xdr:colOff>
      <xdr:row>34</xdr:row>
      <xdr:rowOff>49893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5827268"/>
          <a:ext cx="88900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25526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54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5605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111107</xdr:rowOff>
    </xdr:from>
    <xdr:to>
      <xdr:col>55</xdr:col>
      <xdr:colOff>50800</xdr:colOff>
      <xdr:row>34</xdr:row>
      <xdr:rowOff>41257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576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133984</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562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144744</xdr:rowOff>
    </xdr:from>
    <xdr:to>
      <xdr:col>50</xdr:col>
      <xdr:colOff>165100</xdr:colOff>
      <xdr:row>34</xdr:row>
      <xdr:rowOff>74894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580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91421</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557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1379</xdr:rowOff>
    </xdr:from>
    <xdr:to>
      <xdr:col>46</xdr:col>
      <xdr:colOff>38100</xdr:colOff>
      <xdr:row>34</xdr:row>
      <xdr:rowOff>102979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583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119506</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560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170543</xdr:rowOff>
    </xdr:from>
    <xdr:to>
      <xdr:col>41</xdr:col>
      <xdr:colOff>101600</xdr:colOff>
      <xdr:row>34</xdr:row>
      <xdr:rowOff>100693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582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117220</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60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118618</xdr:rowOff>
    </xdr:from>
    <xdr:to>
      <xdr:col>36</xdr:col>
      <xdr:colOff>165100</xdr:colOff>
      <xdr:row>34</xdr:row>
      <xdr:rowOff>48768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7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65295</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55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87396</xdr:rowOff>
    </xdr:from>
    <xdr:to>
      <xdr:col>55</xdr:col>
      <xdr:colOff>0</xdr:colOff>
      <xdr:row>58</xdr:row>
      <xdr:rowOff>95946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31496"/>
          <a:ext cx="8382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106</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2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95946</xdr:rowOff>
    </xdr:from>
    <xdr:to>
      <xdr:col>50</xdr:col>
      <xdr:colOff>114300</xdr:colOff>
      <xdr:row>58</xdr:row>
      <xdr:rowOff>100769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40046"/>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100659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89957</xdr:rowOff>
    </xdr:from>
    <xdr:to>
      <xdr:col>45</xdr:col>
      <xdr:colOff>177800</xdr:colOff>
      <xdr:row>58</xdr:row>
      <xdr:rowOff>100769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34057"/>
          <a:ext cx="889000" cy="1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89435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89957</xdr:rowOff>
    </xdr:from>
    <xdr:to>
      <xdr:col>41</xdr:col>
      <xdr:colOff>50800</xdr:colOff>
      <xdr:row>58</xdr:row>
      <xdr:rowOff>104930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34057"/>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97002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92201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35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36596</xdr:rowOff>
    </xdr:from>
    <xdr:to>
      <xdr:col>55</xdr:col>
      <xdr:colOff>50800</xdr:colOff>
      <xdr:row>58</xdr:row>
      <xdr:rowOff>138196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8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122973</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9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45146</xdr:rowOff>
    </xdr:from>
    <xdr:to>
      <xdr:col>50</xdr:col>
      <xdr:colOff>165100</xdr:colOff>
      <xdr:row>58</xdr:row>
      <xdr:rowOff>146746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8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137873</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08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49969</xdr:rowOff>
    </xdr:from>
    <xdr:to>
      <xdr:col>46</xdr:col>
      <xdr:colOff>38100</xdr:colOff>
      <xdr:row>58</xdr:row>
      <xdr:rowOff>151569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142696</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08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39157</xdr:rowOff>
    </xdr:from>
    <xdr:to>
      <xdr:col>41</xdr:col>
      <xdr:colOff>101600</xdr:colOff>
      <xdr:row>58</xdr:row>
      <xdr:rowOff>140757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8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131884</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07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54130</xdr:rowOff>
    </xdr:from>
    <xdr:to>
      <xdr:col>36</xdr:col>
      <xdr:colOff>165100</xdr:colOff>
      <xdr:row>58</xdr:row>
      <xdr:rowOff>155730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9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146857</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09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37097</xdr:rowOff>
    </xdr:from>
    <xdr:to>
      <xdr:col>55</xdr:col>
      <xdr:colOff>0</xdr:colOff>
      <xdr:row>77</xdr:row>
      <xdr:rowOff>44945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238747"/>
          <a:ext cx="8382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119965</xdr:rowOff>
    </xdr:from>
    <xdr:to>
      <xdr:col>50</xdr:col>
      <xdr:colOff>114300</xdr:colOff>
      <xdr:row>77</xdr:row>
      <xdr:rowOff>44945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150165"/>
          <a:ext cx="889000" cy="9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76116</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119965</xdr:rowOff>
    </xdr:from>
    <xdr:to>
      <xdr:col>45</xdr:col>
      <xdr:colOff>177800</xdr:colOff>
      <xdr:row>77</xdr:row>
      <xdr:rowOff>4063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150165"/>
          <a:ext cx="889000" cy="5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55363</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132690</xdr:rowOff>
    </xdr:from>
    <xdr:to>
      <xdr:col>41</xdr:col>
      <xdr:colOff>50800</xdr:colOff>
      <xdr:row>77</xdr:row>
      <xdr:rowOff>4063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162890"/>
          <a:ext cx="889000" cy="4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85158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35286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157747</xdr:rowOff>
    </xdr:from>
    <xdr:to>
      <xdr:col>55</xdr:col>
      <xdr:colOff>50800</xdr:colOff>
      <xdr:row>77</xdr:row>
      <xdr:rowOff>87897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8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136174</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16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165595</xdr:rowOff>
    </xdr:from>
    <xdr:to>
      <xdr:col>50</xdr:col>
      <xdr:colOff>165100</xdr:colOff>
      <xdr:row>77</xdr:row>
      <xdr:rowOff>95745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1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86872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28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69165</xdr:rowOff>
    </xdr:from>
    <xdr:to>
      <xdr:col>46</xdr:col>
      <xdr:colOff>38100</xdr:colOff>
      <xdr:row>76</xdr:row>
      <xdr:rowOff>170765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09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15841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87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124713</xdr:rowOff>
    </xdr:from>
    <xdr:to>
      <xdr:col>41</xdr:col>
      <xdr:colOff>101600</xdr:colOff>
      <xdr:row>77</xdr:row>
      <xdr:rowOff>54863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1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71391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93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81890</xdr:rowOff>
    </xdr:from>
    <xdr:to>
      <xdr:col>36</xdr:col>
      <xdr:colOff>165100</xdr:colOff>
      <xdr:row>77</xdr:row>
      <xdr:rowOff>12040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11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28567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88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136545</xdr:rowOff>
    </xdr:from>
    <xdr:to>
      <xdr:col>55</xdr:col>
      <xdr:colOff>0</xdr:colOff>
      <xdr:row>97</xdr:row>
      <xdr:rowOff>156753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767195"/>
          <a:ext cx="8382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114132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3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136545</xdr:rowOff>
    </xdr:from>
    <xdr:to>
      <xdr:col>50</xdr:col>
      <xdr:colOff>114300</xdr:colOff>
      <xdr:row>98</xdr:row>
      <xdr:rowOff>42568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767195"/>
          <a:ext cx="889000" cy="7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81160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168069</xdr:rowOff>
    </xdr:from>
    <xdr:to>
      <xdr:col>45</xdr:col>
      <xdr:colOff>177800</xdr:colOff>
      <xdr:row>98</xdr:row>
      <xdr:rowOff>42568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798719"/>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31005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168069</xdr:rowOff>
    </xdr:from>
    <xdr:to>
      <xdr:col>41</xdr:col>
      <xdr:colOff>50800</xdr:colOff>
      <xdr:row>98</xdr:row>
      <xdr:rowOff>52969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798719"/>
          <a:ext cx="889000" cy="5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120387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23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143201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105953</xdr:rowOff>
    </xdr:from>
    <xdr:to>
      <xdr:col>55</xdr:col>
      <xdr:colOff>50800</xdr:colOff>
      <xdr:row>98</xdr:row>
      <xdr:rowOff>36103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3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84380</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71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85745</xdr:rowOff>
    </xdr:from>
    <xdr:to>
      <xdr:col>50</xdr:col>
      <xdr:colOff>165100</xdr:colOff>
      <xdr:row>98</xdr:row>
      <xdr:rowOff>15895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71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7022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80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163218</xdr:rowOff>
    </xdr:from>
    <xdr:to>
      <xdr:col>46</xdr:col>
      <xdr:colOff>38100</xdr:colOff>
      <xdr:row>98</xdr:row>
      <xdr:rowOff>93368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79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84495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88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117269</xdr:rowOff>
    </xdr:from>
    <xdr:to>
      <xdr:col>41</xdr:col>
      <xdr:colOff>101600</xdr:colOff>
      <xdr:row>98</xdr:row>
      <xdr:rowOff>47419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4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38546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8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2169</xdr:rowOff>
    </xdr:from>
    <xdr:to>
      <xdr:col>36</xdr:col>
      <xdr:colOff>165100</xdr:colOff>
      <xdr:row>98</xdr:row>
      <xdr:rowOff>103769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80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94896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140660</xdr:rowOff>
    </xdr:from>
    <xdr:to>
      <xdr:col>85</xdr:col>
      <xdr:colOff>127000</xdr:colOff>
      <xdr:row>36</xdr:row>
      <xdr:rowOff>148204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312860"/>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39905</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04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148204</xdr:rowOff>
    </xdr:from>
    <xdr:to>
      <xdr:col>81</xdr:col>
      <xdr:colOff>50800</xdr:colOff>
      <xdr:row>37</xdr:row>
      <xdr:rowOff>69703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320404"/>
          <a:ext cx="889000" cy="9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122994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131105</xdr:rowOff>
    </xdr:from>
    <xdr:to>
      <xdr:col>76</xdr:col>
      <xdr:colOff>114300</xdr:colOff>
      <xdr:row>37</xdr:row>
      <xdr:rowOff>69703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131855"/>
          <a:ext cx="889000" cy="28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165422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169784</xdr:rowOff>
    </xdr:from>
    <xdr:to>
      <xdr:col>71</xdr:col>
      <xdr:colOff>177800</xdr:colOff>
      <xdr:row>35</xdr:row>
      <xdr:rowOff>131105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5656184"/>
          <a:ext cx="889000" cy="47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67373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94576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89860</xdr:rowOff>
    </xdr:from>
    <xdr:to>
      <xdr:col>85</xdr:col>
      <xdr:colOff>177800</xdr:colOff>
      <xdr:row>37</xdr:row>
      <xdr:rowOff>20010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26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68287</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2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97404</xdr:rowOff>
    </xdr:from>
    <xdr:to>
      <xdr:col>81</xdr:col>
      <xdr:colOff>101600</xdr:colOff>
      <xdr:row>37</xdr:row>
      <xdr:rowOff>27554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26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18681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36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18903</xdr:rowOff>
    </xdr:from>
    <xdr:to>
      <xdr:col>76</xdr:col>
      <xdr:colOff>165100</xdr:colOff>
      <xdr:row>37</xdr:row>
      <xdr:rowOff>120503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36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111630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4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80305</xdr:rowOff>
    </xdr:from>
    <xdr:to>
      <xdr:col>72</xdr:col>
      <xdr:colOff>38100</xdr:colOff>
      <xdr:row>36</xdr:row>
      <xdr:rowOff>10455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08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26982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85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118984</xdr:rowOff>
    </xdr:from>
    <xdr:to>
      <xdr:col>67</xdr:col>
      <xdr:colOff>101600</xdr:colOff>
      <xdr:row>33</xdr:row>
      <xdr:rowOff>49134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560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65661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38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101524</xdr:rowOff>
    </xdr:from>
    <xdr:to>
      <xdr:col>85</xdr:col>
      <xdr:colOff>127000</xdr:colOff>
      <xdr:row>58</xdr:row>
      <xdr:rowOff>24388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874174"/>
          <a:ext cx="838200" cy="9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45630</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101524</xdr:rowOff>
    </xdr:from>
    <xdr:to>
      <xdr:col>81</xdr:col>
      <xdr:colOff>50800</xdr:colOff>
      <xdr:row>58</xdr:row>
      <xdr:rowOff>14346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74174"/>
          <a:ext cx="889000" cy="8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11884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14346</xdr:rowOff>
    </xdr:from>
    <xdr:to>
      <xdr:col>76</xdr:col>
      <xdr:colOff>114300</xdr:colOff>
      <xdr:row>58</xdr:row>
      <xdr:rowOff>52048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58446"/>
          <a:ext cx="889000" cy="3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21469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152028</xdr:rowOff>
    </xdr:from>
    <xdr:to>
      <xdr:col>71</xdr:col>
      <xdr:colOff>177800</xdr:colOff>
      <xdr:row>58</xdr:row>
      <xdr:rowOff>52048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410328"/>
          <a:ext cx="889000" cy="58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23151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159959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145038</xdr:rowOff>
    </xdr:from>
    <xdr:to>
      <xdr:col>85</xdr:col>
      <xdr:colOff>177800</xdr:colOff>
      <xdr:row>58</xdr:row>
      <xdr:rowOff>75188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1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59965</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3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50724</xdr:rowOff>
    </xdr:from>
    <xdr:to>
      <xdr:col>81</xdr:col>
      <xdr:colOff>101600</xdr:colOff>
      <xdr:row>57</xdr:row>
      <xdr:rowOff>152324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2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143451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91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134996</xdr:rowOff>
    </xdr:from>
    <xdr:to>
      <xdr:col>76</xdr:col>
      <xdr:colOff>165100</xdr:colOff>
      <xdr:row>58</xdr:row>
      <xdr:rowOff>65146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0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56273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0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1248</xdr:rowOff>
    </xdr:from>
    <xdr:to>
      <xdr:col>72</xdr:col>
      <xdr:colOff>38100</xdr:colOff>
      <xdr:row>58</xdr:row>
      <xdr:rowOff>102848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4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93975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101228</xdr:rowOff>
    </xdr:from>
    <xdr:to>
      <xdr:col>67</xdr:col>
      <xdr:colOff>101600</xdr:colOff>
      <xdr:row>55</xdr:row>
      <xdr:rowOff>31378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35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47905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1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22272</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5017" y="1322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100591</xdr:rowOff>
    </xdr:from>
    <xdr:to>
      <xdr:col>85</xdr:col>
      <xdr:colOff>127000</xdr:colOff>
      <xdr:row>96</xdr:row>
      <xdr:rowOff>152178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559791"/>
          <a:ext cx="838200" cy="5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36206</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152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152178</xdr:rowOff>
    </xdr:from>
    <xdr:to>
      <xdr:col>81</xdr:col>
      <xdr:colOff>50800</xdr:colOff>
      <xdr:row>96</xdr:row>
      <xdr:rowOff>153245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611378"/>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125513</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153245</xdr:rowOff>
    </xdr:from>
    <xdr:to>
      <xdr:col>76</xdr:col>
      <xdr:colOff>114300</xdr:colOff>
      <xdr:row>97</xdr:row>
      <xdr:rowOff>22104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612445"/>
          <a:ext cx="889000" cy="4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119245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22104</xdr:rowOff>
    </xdr:from>
    <xdr:to>
      <xdr:col>71</xdr:col>
      <xdr:colOff>177800</xdr:colOff>
      <xdr:row>97</xdr:row>
      <xdr:rowOff>26409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652754"/>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123531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0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114482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05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49791</xdr:rowOff>
    </xdr:from>
    <xdr:to>
      <xdr:col>85</xdr:col>
      <xdr:colOff>177800</xdr:colOff>
      <xdr:row>96</xdr:row>
      <xdr:rowOff>151391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0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28218</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48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101378</xdr:rowOff>
    </xdr:from>
    <xdr:to>
      <xdr:col>81</xdr:col>
      <xdr:colOff>101600</xdr:colOff>
      <xdr:row>97</xdr:row>
      <xdr:rowOff>31528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6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22655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65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102445</xdr:rowOff>
    </xdr:from>
    <xdr:to>
      <xdr:col>76</xdr:col>
      <xdr:colOff>165100</xdr:colOff>
      <xdr:row>97</xdr:row>
      <xdr:rowOff>32595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56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23722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6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142754</xdr:rowOff>
    </xdr:from>
    <xdr:to>
      <xdr:col>72</xdr:col>
      <xdr:colOff>38100</xdr:colOff>
      <xdr:row>97</xdr:row>
      <xdr:rowOff>72904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0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64031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6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147059</xdr:rowOff>
    </xdr:from>
    <xdr:to>
      <xdr:col>67</xdr:col>
      <xdr:colOff>101600</xdr:colOff>
      <xdr:row>97</xdr:row>
      <xdr:rowOff>77209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0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68336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69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前年度と比較して教育費が</a:t>
          </a:r>
          <a:r>
            <a:rPr lang="ja-JP" altLang="en-US" sz="1100">
              <a:solidFill>
                <a:sysClr val="windowText" lastClr="000000"/>
              </a:solidFill>
              <a:effectLst/>
              <a:latin typeface="+mn-lt"/>
              <a:ea typeface="+mn-ea"/>
              <a:cs typeface="+mn-cs"/>
            </a:rPr>
            <a:t>５，７７６</a:t>
          </a:r>
          <a:r>
            <a:rPr lang="ja-JP" altLang="ja-JP" sz="1100">
              <a:solidFill>
                <a:sysClr val="windowText" lastClr="000000"/>
              </a:solidFill>
              <a:effectLst/>
              <a:latin typeface="+mn-lt"/>
              <a:ea typeface="+mn-ea"/>
              <a:cs typeface="+mn-cs"/>
            </a:rPr>
            <a:t>円</a:t>
          </a:r>
          <a:r>
            <a:rPr lang="ja-JP" altLang="en-US" sz="1100">
              <a:solidFill>
                <a:sysClr val="windowText" lastClr="000000"/>
              </a:solidFill>
              <a:effectLst/>
              <a:latin typeface="+mn-lt"/>
              <a:ea typeface="+mn-ea"/>
              <a:cs typeface="+mn-cs"/>
            </a:rPr>
            <a:t>減少</a:t>
          </a:r>
          <a:r>
            <a:rPr lang="ja-JP" altLang="ja-JP" sz="1100">
              <a:solidFill>
                <a:sysClr val="windowText" lastClr="000000"/>
              </a:solidFill>
              <a:effectLst/>
              <a:latin typeface="+mn-lt"/>
              <a:ea typeface="+mn-ea"/>
              <a:cs typeface="+mn-cs"/>
            </a:rPr>
            <a:t>したのは、西小学校校舎増築事業</a:t>
          </a:r>
          <a:r>
            <a:rPr lang="ja-JP" altLang="en-US" sz="1100">
              <a:solidFill>
                <a:sysClr val="windowText" lastClr="000000"/>
              </a:solidFill>
              <a:effectLst/>
              <a:latin typeface="+mn-lt"/>
              <a:ea typeface="+mn-ea"/>
              <a:cs typeface="+mn-cs"/>
            </a:rPr>
            <a:t>が平成３０年度で終了したこと</a:t>
          </a:r>
          <a:r>
            <a:rPr lang="ja-JP" altLang="ja-JP" sz="1100">
              <a:solidFill>
                <a:sysClr val="windowText" lastClr="000000"/>
              </a:solidFill>
              <a:effectLst/>
              <a:latin typeface="+mn-lt"/>
              <a:ea typeface="+mn-ea"/>
              <a:cs typeface="+mn-cs"/>
            </a:rPr>
            <a:t>により普通建設事業費が</a:t>
          </a:r>
          <a:r>
            <a:rPr lang="ja-JP" altLang="en-US" sz="1100">
              <a:solidFill>
                <a:sysClr val="windowText" lastClr="000000"/>
              </a:solidFill>
              <a:effectLst/>
              <a:latin typeface="+mn-lt"/>
              <a:ea typeface="+mn-ea"/>
              <a:cs typeface="+mn-cs"/>
            </a:rPr>
            <a:t>大きく減額</a:t>
          </a:r>
          <a:r>
            <a:rPr lang="ja-JP" altLang="ja-JP" sz="1100">
              <a:solidFill>
                <a:sysClr val="windowText" lastClr="000000"/>
              </a:solidFill>
              <a:effectLst/>
              <a:latin typeface="+mn-lt"/>
              <a:ea typeface="+mn-ea"/>
              <a:cs typeface="+mn-cs"/>
            </a:rPr>
            <a:t>したことによるものである。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また、ゆるやかに増加している民生費については、</a:t>
          </a:r>
          <a:r>
            <a:rPr lang="ja-JP" altLang="en-US" sz="1100">
              <a:solidFill>
                <a:sysClr val="windowText" lastClr="000000"/>
              </a:solidFill>
              <a:effectLst/>
              <a:latin typeface="+mn-lt"/>
              <a:ea typeface="+mn-ea"/>
              <a:cs typeface="+mn-cs"/>
            </a:rPr>
            <a:t>幼保無償化の開始により</a:t>
          </a:r>
          <a:r>
            <a:rPr lang="ja-JP" altLang="ja-JP" sz="1100">
              <a:solidFill>
                <a:sysClr val="windowText" lastClr="000000"/>
              </a:solidFill>
              <a:effectLst/>
              <a:latin typeface="+mn-lt"/>
              <a:ea typeface="+mn-ea"/>
              <a:cs typeface="+mn-cs"/>
            </a:rPr>
            <a:t>施設型給付費負担金等の扶助費が増加していることが主な要因である。</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公債費については、令和元年度に償還額がピークを迎えたため、前年度と比較して２，７０８円増加した。</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群馬県大泉町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平成３０年度に比べて令和元年度の</a:t>
          </a:r>
          <a:r>
            <a:rPr lang="ja-JP" altLang="ja-JP" sz="1100">
              <a:solidFill>
                <a:schemeClr val="dk1"/>
              </a:solidFill>
              <a:effectLst/>
              <a:latin typeface="+mn-lt"/>
              <a:ea typeface="+mn-ea"/>
              <a:cs typeface="+mn-cs"/>
            </a:rPr>
            <a:t>標準財政規模</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増加し</a:t>
          </a:r>
          <a:r>
            <a:rPr lang="ja-JP" altLang="en-US" sz="1100">
              <a:solidFill>
                <a:schemeClr val="dk1"/>
              </a:solidFill>
              <a:effectLst/>
              <a:latin typeface="+mn-lt"/>
              <a:ea typeface="+mn-ea"/>
              <a:cs typeface="+mn-cs"/>
            </a:rPr>
            <a:t>た一方で</a:t>
          </a:r>
          <a:r>
            <a:rPr lang="ja-JP" altLang="ja-JP" sz="1100">
              <a:solidFill>
                <a:schemeClr val="dk1"/>
              </a:solidFill>
              <a:effectLst/>
              <a:latin typeface="+mn-lt"/>
              <a:ea typeface="+mn-ea"/>
              <a:cs typeface="+mn-cs"/>
            </a:rPr>
            <a:t>、</a:t>
          </a:r>
          <a:r>
            <a:rPr lang="ja-JP" altLang="en-US" sz="1100">
              <a:solidFill>
                <a:sysClr val="windowText" lastClr="000000"/>
              </a:solidFill>
              <a:effectLst/>
              <a:latin typeface="+mn-lt"/>
              <a:ea typeface="+mn-ea"/>
              <a:cs typeface="+mn-cs"/>
            </a:rPr>
            <a:t>財政調整基金残高は減少したため、</a:t>
          </a:r>
          <a:r>
            <a:rPr lang="ja-JP" altLang="ja-JP" sz="1100">
              <a:solidFill>
                <a:sysClr val="windowText" lastClr="000000"/>
              </a:solidFill>
              <a:effectLst/>
              <a:latin typeface="+mn-lt"/>
              <a:ea typeface="+mn-ea"/>
              <a:cs typeface="+mn-cs"/>
            </a:rPr>
            <a:t>財政調整基金残高の標準財政規模に対する比率は対前年度で６．</a:t>
          </a:r>
          <a:r>
            <a:rPr lang="ja-JP" altLang="en-US" sz="1100">
              <a:solidFill>
                <a:sysClr val="windowText" lastClr="000000"/>
              </a:solidFill>
              <a:effectLst/>
              <a:latin typeface="+mn-lt"/>
              <a:ea typeface="+mn-ea"/>
              <a:cs typeface="+mn-cs"/>
            </a:rPr>
            <a:t>８５</a:t>
          </a:r>
          <a:r>
            <a:rPr lang="ja-JP" altLang="ja-JP" sz="1100">
              <a:solidFill>
                <a:sysClr val="windowText" lastClr="000000"/>
              </a:solidFill>
              <a:effectLst/>
              <a:latin typeface="+mn-lt"/>
              <a:ea typeface="+mn-ea"/>
              <a:cs typeface="+mn-cs"/>
            </a:rPr>
            <a:t>ポイント</a:t>
          </a:r>
          <a:r>
            <a:rPr lang="ja-JP" altLang="en-US" sz="1100">
              <a:solidFill>
                <a:sysClr val="windowText" lastClr="000000"/>
              </a:solidFill>
              <a:effectLst/>
              <a:latin typeface="+mn-lt"/>
              <a:ea typeface="+mn-ea"/>
              <a:cs typeface="+mn-cs"/>
            </a:rPr>
            <a:t>減</a:t>
          </a:r>
          <a:r>
            <a:rPr lang="ja-JP" altLang="ja-JP" sz="1100">
              <a:solidFill>
                <a:sysClr val="windowText" lastClr="000000"/>
              </a:solidFill>
              <a:effectLst/>
              <a:latin typeface="+mn-lt"/>
              <a:ea typeface="+mn-ea"/>
              <a:cs typeface="+mn-cs"/>
            </a:rPr>
            <a:t>、実質収支額も</a:t>
          </a:r>
          <a:r>
            <a:rPr lang="ja-JP" altLang="en-US" sz="1100">
              <a:solidFill>
                <a:sysClr val="windowText" lastClr="000000"/>
              </a:solidFill>
              <a:effectLst/>
              <a:latin typeface="+mn-lt"/>
              <a:ea typeface="+mn-ea"/>
              <a:cs typeface="+mn-cs"/>
            </a:rPr>
            <a:t>１</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０</a:t>
          </a:r>
          <a:r>
            <a:rPr lang="ja-JP" altLang="ja-JP" sz="1100">
              <a:solidFill>
                <a:sysClr val="windowText" lastClr="000000"/>
              </a:solidFill>
              <a:effectLst/>
              <a:latin typeface="+mn-lt"/>
              <a:ea typeface="+mn-ea"/>
              <a:cs typeface="+mn-cs"/>
            </a:rPr>
            <a:t>７ポイント</a:t>
          </a:r>
          <a:r>
            <a:rPr lang="ja-JP" altLang="en-US" sz="1100">
              <a:solidFill>
                <a:sysClr val="windowText" lastClr="000000"/>
              </a:solidFill>
              <a:effectLst/>
              <a:latin typeface="+mn-lt"/>
              <a:ea typeface="+mn-ea"/>
              <a:cs typeface="+mn-cs"/>
            </a:rPr>
            <a:t>減</a:t>
          </a:r>
          <a:r>
            <a:rPr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標準財政規模に対する実質単年度収支は、対前年度で</a:t>
          </a:r>
          <a:r>
            <a:rPr lang="ja-JP" altLang="en-US" sz="1100">
              <a:solidFill>
                <a:sysClr val="windowText" lastClr="000000"/>
              </a:solidFill>
              <a:effectLst/>
              <a:latin typeface="+mn-lt"/>
              <a:ea typeface="+mn-ea"/>
              <a:cs typeface="+mn-cs"/>
            </a:rPr>
            <a:t>４</a:t>
          </a:r>
          <a:r>
            <a:rPr lang="ja-JP" altLang="ja-JP" sz="1100">
              <a:solidFill>
                <a:sysClr val="windowText" lastClr="000000"/>
              </a:solidFill>
              <a:effectLst/>
              <a:latin typeface="+mn-lt"/>
              <a:ea typeface="+mn-ea"/>
              <a:cs typeface="+mn-cs"/>
            </a:rPr>
            <a:t>．９</a:t>
          </a:r>
          <a:r>
            <a:rPr lang="ja-JP" altLang="en-US" sz="1100">
              <a:solidFill>
                <a:sysClr val="windowText" lastClr="000000"/>
              </a:solidFill>
              <a:effectLst/>
              <a:latin typeface="+mn-lt"/>
              <a:ea typeface="+mn-ea"/>
              <a:cs typeface="+mn-cs"/>
            </a:rPr>
            <a:t>４</a:t>
          </a:r>
          <a:r>
            <a:rPr lang="ja-JP" altLang="ja-JP" sz="1100">
              <a:solidFill>
                <a:sysClr val="windowText" lastClr="000000"/>
              </a:solidFill>
              <a:effectLst/>
              <a:latin typeface="+mn-lt"/>
              <a:ea typeface="+mn-ea"/>
              <a:cs typeface="+mn-cs"/>
            </a:rPr>
            <a:t>ポイント減</a:t>
          </a:r>
          <a:r>
            <a:rPr lang="ja-JP" altLang="en-US" sz="1100">
              <a:solidFill>
                <a:sysClr val="windowText" lastClr="000000"/>
              </a:solidFill>
              <a:effectLst/>
              <a:latin typeface="+mn-lt"/>
              <a:ea typeface="+mn-ea"/>
              <a:cs typeface="+mn-cs"/>
            </a:rPr>
            <a:t>で赤字</a:t>
          </a:r>
          <a:r>
            <a:rPr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今後も安定した財政運営を行うため、自主財源の確保を図るとともに経費の節減合理化に努める。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群馬県大泉町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ysClr val="windowText" lastClr="000000"/>
              </a:solidFill>
              <a:effectLst/>
              <a:latin typeface="+mn-lt"/>
              <a:ea typeface="+mn-ea"/>
              <a:cs typeface="+mn-cs"/>
            </a:rPr>
            <a:t>全ての会計において、実質収支は黒字を維持している。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特に一般会計については、</a:t>
          </a:r>
          <a:r>
            <a:rPr lang="ja-JP" altLang="ja-JP" sz="1100">
              <a:solidFill>
                <a:schemeClr val="dk1"/>
              </a:solidFill>
              <a:effectLst/>
              <a:latin typeface="+mn-lt"/>
              <a:ea typeface="+mn-ea"/>
              <a:cs typeface="+mn-cs"/>
            </a:rPr>
            <a:t>法人町民税の減及び標準財政規模の増加によ</a:t>
          </a:r>
          <a:r>
            <a:rPr lang="ja-JP" altLang="en-US" sz="1100">
              <a:solidFill>
                <a:schemeClr val="dk1"/>
              </a:solidFill>
              <a:effectLst/>
              <a:latin typeface="+mn-lt"/>
              <a:ea typeface="+mn-ea"/>
              <a:cs typeface="+mn-cs"/>
            </a:rPr>
            <a:t>り、</a:t>
          </a:r>
          <a:r>
            <a:rPr lang="ja-JP" altLang="ja-JP" sz="1100">
              <a:solidFill>
                <a:sysClr val="windowText" lastClr="000000"/>
              </a:solidFill>
              <a:effectLst/>
              <a:latin typeface="+mn-lt"/>
              <a:ea typeface="+mn-ea"/>
              <a:cs typeface="+mn-cs"/>
            </a:rPr>
            <a:t>黒字額の標準財政規模に対する比率が前年度に比べ</a:t>
          </a:r>
          <a:r>
            <a:rPr lang="ja-JP" altLang="en-US" sz="1100">
              <a:solidFill>
                <a:sysClr val="windowText" lastClr="000000"/>
              </a:solidFill>
              <a:effectLst/>
              <a:latin typeface="+mn-lt"/>
              <a:ea typeface="+mn-ea"/>
              <a:cs typeface="+mn-cs"/>
            </a:rPr>
            <a:t>１</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０７</a:t>
          </a:r>
          <a:r>
            <a:rPr lang="ja-JP" altLang="ja-JP" sz="1100">
              <a:solidFill>
                <a:sysClr val="windowText" lastClr="000000"/>
              </a:solidFill>
              <a:effectLst/>
              <a:latin typeface="+mn-lt"/>
              <a:ea typeface="+mn-ea"/>
              <a:cs typeface="+mn-cs"/>
            </a:rPr>
            <a:t>ポイント</a:t>
          </a:r>
          <a:r>
            <a:rPr lang="ja-JP" altLang="en-US" sz="1100">
              <a:solidFill>
                <a:sysClr val="windowText" lastClr="000000"/>
              </a:solidFill>
              <a:effectLst/>
              <a:latin typeface="+mn-lt"/>
              <a:ea typeface="+mn-ea"/>
              <a:cs typeface="+mn-cs"/>
            </a:rPr>
            <a:t>減少</a:t>
          </a:r>
          <a:r>
            <a:rPr lang="ja-JP" altLang="ja-JP" sz="1100">
              <a:solidFill>
                <a:sysClr val="windowText" lastClr="000000"/>
              </a:solidFill>
              <a:effectLst/>
              <a:latin typeface="+mn-lt"/>
              <a:ea typeface="+mn-ea"/>
              <a:cs typeface="+mn-cs"/>
            </a:rPr>
            <a:t>して</a:t>
          </a:r>
          <a:r>
            <a:rPr lang="ja-JP" altLang="en-US" sz="1100">
              <a:solidFill>
                <a:sysClr val="windowText" lastClr="000000"/>
              </a:solidFill>
              <a:effectLst/>
              <a:latin typeface="+mn-lt"/>
              <a:ea typeface="+mn-ea"/>
              <a:cs typeface="+mn-cs"/>
            </a:rPr>
            <a:t>いる。</a:t>
          </a:r>
          <a:endParaRPr lang="ja-JP" altLang="ja-JP" sz="1400">
            <a:solidFill>
              <a:srgbClr val="FF0000"/>
            </a:solidFill>
            <a:effectLst/>
          </a:endParaRPr>
        </a:p>
        <a:p>
          <a:r>
            <a:rPr lang="ja-JP" altLang="ja-JP" sz="1100">
              <a:solidFill>
                <a:sysClr val="windowText" lastClr="000000"/>
              </a:solidFill>
              <a:effectLst/>
              <a:latin typeface="+mn-lt"/>
              <a:ea typeface="+mn-ea"/>
              <a:cs typeface="+mn-cs"/>
            </a:rPr>
            <a:t>特別会計においては、一般会計からの繰出金</a:t>
          </a:r>
          <a:r>
            <a:rPr lang="ja-JP" altLang="en-US" sz="1100">
              <a:solidFill>
                <a:sysClr val="windowText" lastClr="000000"/>
              </a:solidFill>
              <a:effectLst/>
              <a:latin typeface="+mn-lt"/>
              <a:ea typeface="+mn-ea"/>
              <a:cs typeface="+mn-cs"/>
            </a:rPr>
            <a:t>が増加傾向にあり</a:t>
          </a:r>
          <a:r>
            <a:rPr lang="ja-JP" altLang="ja-JP" sz="1100">
              <a:solidFill>
                <a:sysClr val="windowText" lastClr="000000"/>
              </a:solidFill>
              <a:effectLst/>
              <a:latin typeface="+mn-lt"/>
              <a:ea typeface="+mn-ea"/>
              <a:cs typeface="+mn-cs"/>
            </a:rPr>
            <a:t>、一般会計からの繰入による依存度が高い特別会計もある。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今後も社会情勢の変化に対応しつつ、各会計とも健全な財政運営の維持に努める。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Normal="100" workbookViewId="0">
      <selection activeCell="CD6" sqref="CD6:CS6"/>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13281502</v>
      </c>
      <c r="BO4" s="462"/>
      <c r="BP4" s="462"/>
      <c r="BQ4" s="462"/>
      <c r="BR4" s="462"/>
      <c r="BS4" s="462"/>
      <c r="BT4" s="462"/>
      <c r="BU4" s="463"/>
      <c r="BV4" s="461">
        <v>13514145</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5.2</v>
      </c>
      <c r="CU4" s="646"/>
      <c r="CV4" s="646"/>
      <c r="CW4" s="646"/>
      <c r="CX4" s="646"/>
      <c r="CY4" s="646"/>
      <c r="CZ4" s="646"/>
      <c r="DA4" s="647"/>
      <c r="DB4" s="645">
        <v>6.3</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12816882</v>
      </c>
      <c r="BO5" s="467"/>
      <c r="BP5" s="467"/>
      <c r="BQ5" s="467"/>
      <c r="BR5" s="467"/>
      <c r="BS5" s="467"/>
      <c r="BT5" s="467"/>
      <c r="BU5" s="468"/>
      <c r="BV5" s="466">
        <v>12999569</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101.1</v>
      </c>
      <c r="CU5" s="437"/>
      <c r="CV5" s="437"/>
      <c r="CW5" s="437"/>
      <c r="CX5" s="437"/>
      <c r="CY5" s="437"/>
      <c r="CZ5" s="437"/>
      <c r="DA5" s="438"/>
      <c r="DB5" s="436">
        <v>90.8</v>
      </c>
      <c r="DC5" s="437"/>
      <c r="DD5" s="437"/>
      <c r="DE5" s="437"/>
      <c r="DF5" s="437"/>
      <c r="DG5" s="437"/>
      <c r="DH5" s="437"/>
      <c r="DI5" s="438"/>
      <c r="DJ5" s="186"/>
      <c r="DK5" s="186"/>
      <c r="DL5" s="186"/>
      <c r="DM5" s="186"/>
      <c r="DN5" s="186"/>
      <c r="DO5" s="186"/>
    </row>
    <row r="6" spans="1:119" ht="18.75" customHeight="1" x14ac:dyDescent="0.2">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464620</v>
      </c>
      <c r="BO6" s="467"/>
      <c r="BP6" s="467"/>
      <c r="BQ6" s="467"/>
      <c r="BR6" s="467"/>
      <c r="BS6" s="467"/>
      <c r="BT6" s="467"/>
      <c r="BU6" s="468"/>
      <c r="BV6" s="466">
        <v>514576</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101.1</v>
      </c>
      <c r="CU6" s="620"/>
      <c r="CV6" s="620"/>
      <c r="CW6" s="620"/>
      <c r="CX6" s="620"/>
      <c r="CY6" s="620"/>
      <c r="CZ6" s="620"/>
      <c r="DA6" s="621"/>
      <c r="DB6" s="619">
        <v>90.8</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21936</v>
      </c>
      <c r="BO7" s="467"/>
      <c r="BP7" s="467"/>
      <c r="BQ7" s="467"/>
      <c r="BR7" s="467"/>
      <c r="BS7" s="467"/>
      <c r="BT7" s="467"/>
      <c r="BU7" s="468"/>
      <c r="BV7" s="466">
        <v>8182</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8440459</v>
      </c>
      <c r="CU7" s="467"/>
      <c r="CV7" s="467"/>
      <c r="CW7" s="467"/>
      <c r="CX7" s="467"/>
      <c r="CY7" s="467"/>
      <c r="CZ7" s="467"/>
      <c r="DA7" s="468"/>
      <c r="DB7" s="466">
        <v>8021206</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442684</v>
      </c>
      <c r="BO8" s="467"/>
      <c r="BP8" s="467"/>
      <c r="BQ8" s="467"/>
      <c r="BR8" s="467"/>
      <c r="BS8" s="467"/>
      <c r="BT8" s="467"/>
      <c r="BU8" s="468"/>
      <c r="BV8" s="466">
        <v>506394</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1.2</v>
      </c>
      <c r="CU8" s="580"/>
      <c r="CV8" s="580"/>
      <c r="CW8" s="580"/>
      <c r="CX8" s="580"/>
      <c r="CY8" s="580"/>
      <c r="CZ8" s="580"/>
      <c r="DA8" s="581"/>
      <c r="DB8" s="579">
        <v>1.25</v>
      </c>
      <c r="DC8" s="580"/>
      <c r="DD8" s="580"/>
      <c r="DE8" s="580"/>
      <c r="DF8" s="580"/>
      <c r="DG8" s="580"/>
      <c r="DH8" s="580"/>
      <c r="DI8" s="581"/>
      <c r="DJ8" s="186"/>
      <c r="DK8" s="186"/>
      <c r="DL8" s="186"/>
      <c r="DM8" s="186"/>
      <c r="DN8" s="186"/>
      <c r="DO8" s="186"/>
    </row>
    <row r="9" spans="1:119" ht="18.75" customHeight="1" thickBot="1" x14ac:dyDescent="0.25">
      <c r="A9" s="187"/>
      <c r="B9" s="608" t="s">
        <v>113</v>
      </c>
      <c r="C9" s="609"/>
      <c r="D9" s="609"/>
      <c r="E9" s="609"/>
      <c r="F9" s="609"/>
      <c r="G9" s="609"/>
      <c r="H9" s="609"/>
      <c r="I9" s="609"/>
      <c r="J9" s="609"/>
      <c r="K9" s="529"/>
      <c r="L9" s="610" t="s">
        <v>114</v>
      </c>
      <c r="M9" s="611"/>
      <c r="N9" s="611"/>
      <c r="O9" s="611"/>
      <c r="P9" s="611"/>
      <c r="Q9" s="612"/>
      <c r="R9" s="613">
        <v>41202</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110</v>
      </c>
      <c r="AV9" s="524"/>
      <c r="AW9" s="524"/>
      <c r="AX9" s="524"/>
      <c r="AY9" s="446" t="s">
        <v>117</v>
      </c>
      <c r="AZ9" s="447"/>
      <c r="BA9" s="447"/>
      <c r="BB9" s="447"/>
      <c r="BC9" s="447"/>
      <c r="BD9" s="447"/>
      <c r="BE9" s="447"/>
      <c r="BF9" s="447"/>
      <c r="BG9" s="447"/>
      <c r="BH9" s="447"/>
      <c r="BI9" s="447"/>
      <c r="BJ9" s="447"/>
      <c r="BK9" s="447"/>
      <c r="BL9" s="447"/>
      <c r="BM9" s="448"/>
      <c r="BN9" s="466">
        <v>-63710</v>
      </c>
      <c r="BO9" s="467"/>
      <c r="BP9" s="467"/>
      <c r="BQ9" s="467"/>
      <c r="BR9" s="467"/>
      <c r="BS9" s="467"/>
      <c r="BT9" s="467"/>
      <c r="BU9" s="468"/>
      <c r="BV9" s="466">
        <v>115835</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9.9</v>
      </c>
      <c r="CU9" s="437"/>
      <c r="CV9" s="437"/>
      <c r="CW9" s="437"/>
      <c r="CX9" s="437"/>
      <c r="CY9" s="437"/>
      <c r="CZ9" s="437"/>
      <c r="DA9" s="438"/>
      <c r="DB9" s="436">
        <v>8.3000000000000007</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119</v>
      </c>
      <c r="M10" s="440"/>
      <c r="N10" s="440"/>
      <c r="O10" s="440"/>
      <c r="P10" s="440"/>
      <c r="Q10" s="441"/>
      <c r="R10" s="442">
        <v>40257</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263319</v>
      </c>
      <c r="BO10" s="467"/>
      <c r="BP10" s="467"/>
      <c r="BQ10" s="467"/>
      <c r="BR10" s="467"/>
      <c r="BS10" s="467"/>
      <c r="BT10" s="467"/>
      <c r="BU10" s="468"/>
      <c r="BV10" s="466">
        <v>204999</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131</v>
      </c>
      <c r="DC11" s="580"/>
      <c r="DD11" s="580"/>
      <c r="DE11" s="580"/>
      <c r="DF11" s="580"/>
      <c r="DG11" s="580"/>
      <c r="DH11" s="580"/>
      <c r="DI11" s="581"/>
      <c r="DJ11" s="186"/>
      <c r="DK11" s="186"/>
      <c r="DL11" s="186"/>
      <c r="DM11" s="186"/>
      <c r="DN11" s="186"/>
      <c r="DO11" s="186"/>
    </row>
    <row r="12" spans="1:119" ht="18.75" customHeight="1" x14ac:dyDescent="0.2">
      <c r="A12" s="187"/>
      <c r="B12" s="582" t="s">
        <v>132</v>
      </c>
      <c r="C12" s="583"/>
      <c r="D12" s="583"/>
      <c r="E12" s="583"/>
      <c r="F12" s="583"/>
      <c r="G12" s="583"/>
      <c r="H12" s="583"/>
      <c r="I12" s="583"/>
      <c r="J12" s="583"/>
      <c r="K12" s="584"/>
      <c r="L12" s="591" t="s">
        <v>133</v>
      </c>
      <c r="M12" s="592"/>
      <c r="N12" s="592"/>
      <c r="O12" s="592"/>
      <c r="P12" s="592"/>
      <c r="Q12" s="593"/>
      <c r="R12" s="594">
        <v>41987</v>
      </c>
      <c r="S12" s="595"/>
      <c r="T12" s="595"/>
      <c r="U12" s="595"/>
      <c r="V12" s="596"/>
      <c r="W12" s="597" t="s">
        <v>1</v>
      </c>
      <c r="X12" s="524"/>
      <c r="Y12" s="524"/>
      <c r="Z12" s="524"/>
      <c r="AA12" s="524"/>
      <c r="AB12" s="598"/>
      <c r="AC12" s="599" t="s">
        <v>134</v>
      </c>
      <c r="AD12" s="600"/>
      <c r="AE12" s="600"/>
      <c r="AF12" s="600"/>
      <c r="AG12" s="601"/>
      <c r="AH12" s="599" t="s">
        <v>135</v>
      </c>
      <c r="AI12" s="600"/>
      <c r="AJ12" s="600"/>
      <c r="AK12" s="600"/>
      <c r="AL12" s="602"/>
      <c r="AM12" s="535" t="s">
        <v>136</v>
      </c>
      <c r="AN12" s="440"/>
      <c r="AO12" s="440"/>
      <c r="AP12" s="440"/>
      <c r="AQ12" s="440"/>
      <c r="AR12" s="440"/>
      <c r="AS12" s="440"/>
      <c r="AT12" s="441"/>
      <c r="AU12" s="523" t="s">
        <v>137</v>
      </c>
      <c r="AV12" s="524"/>
      <c r="AW12" s="524"/>
      <c r="AX12" s="524"/>
      <c r="AY12" s="446" t="s">
        <v>138</v>
      </c>
      <c r="AZ12" s="447"/>
      <c r="BA12" s="447"/>
      <c r="BB12" s="447"/>
      <c r="BC12" s="447"/>
      <c r="BD12" s="447"/>
      <c r="BE12" s="447"/>
      <c r="BF12" s="447"/>
      <c r="BG12" s="447"/>
      <c r="BH12" s="447"/>
      <c r="BI12" s="447"/>
      <c r="BJ12" s="447"/>
      <c r="BK12" s="447"/>
      <c r="BL12" s="447"/>
      <c r="BM12" s="448"/>
      <c r="BN12" s="466">
        <v>570443</v>
      </c>
      <c r="BO12" s="467"/>
      <c r="BP12" s="467"/>
      <c r="BQ12" s="467"/>
      <c r="BR12" s="467"/>
      <c r="BS12" s="467"/>
      <c r="BT12" s="467"/>
      <c r="BU12" s="468"/>
      <c r="BV12" s="466">
        <v>276352</v>
      </c>
      <c r="BW12" s="467"/>
      <c r="BX12" s="467"/>
      <c r="BY12" s="467"/>
      <c r="BZ12" s="467"/>
      <c r="CA12" s="467"/>
      <c r="CB12" s="467"/>
      <c r="CC12" s="468"/>
      <c r="CD12" s="475" t="s">
        <v>139</v>
      </c>
      <c r="CE12" s="476"/>
      <c r="CF12" s="476"/>
      <c r="CG12" s="476"/>
      <c r="CH12" s="476"/>
      <c r="CI12" s="476"/>
      <c r="CJ12" s="476"/>
      <c r="CK12" s="476"/>
      <c r="CL12" s="476"/>
      <c r="CM12" s="476"/>
      <c r="CN12" s="476"/>
      <c r="CO12" s="476"/>
      <c r="CP12" s="476"/>
      <c r="CQ12" s="476"/>
      <c r="CR12" s="476"/>
      <c r="CS12" s="477"/>
      <c r="CT12" s="579" t="s">
        <v>130</v>
      </c>
      <c r="CU12" s="580"/>
      <c r="CV12" s="580"/>
      <c r="CW12" s="580"/>
      <c r="CX12" s="580"/>
      <c r="CY12" s="580"/>
      <c r="CZ12" s="580"/>
      <c r="DA12" s="581"/>
      <c r="DB12" s="579" t="s">
        <v>140</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141</v>
      </c>
      <c r="N13" s="567"/>
      <c r="O13" s="567"/>
      <c r="P13" s="567"/>
      <c r="Q13" s="568"/>
      <c r="R13" s="569">
        <v>34010</v>
      </c>
      <c r="S13" s="570"/>
      <c r="T13" s="570"/>
      <c r="U13" s="570"/>
      <c r="V13" s="571"/>
      <c r="W13" s="557" t="s">
        <v>142</v>
      </c>
      <c r="X13" s="479"/>
      <c r="Y13" s="479"/>
      <c r="Z13" s="479"/>
      <c r="AA13" s="479"/>
      <c r="AB13" s="480"/>
      <c r="AC13" s="442">
        <v>145</v>
      </c>
      <c r="AD13" s="443"/>
      <c r="AE13" s="443"/>
      <c r="AF13" s="443"/>
      <c r="AG13" s="444"/>
      <c r="AH13" s="442">
        <v>167</v>
      </c>
      <c r="AI13" s="443"/>
      <c r="AJ13" s="443"/>
      <c r="AK13" s="443"/>
      <c r="AL13" s="445"/>
      <c r="AM13" s="535" t="s">
        <v>143</v>
      </c>
      <c r="AN13" s="440"/>
      <c r="AO13" s="440"/>
      <c r="AP13" s="440"/>
      <c r="AQ13" s="440"/>
      <c r="AR13" s="440"/>
      <c r="AS13" s="440"/>
      <c r="AT13" s="441"/>
      <c r="AU13" s="523" t="s">
        <v>144</v>
      </c>
      <c r="AV13" s="524"/>
      <c r="AW13" s="524"/>
      <c r="AX13" s="524"/>
      <c r="AY13" s="446" t="s">
        <v>145</v>
      </c>
      <c r="AZ13" s="447"/>
      <c r="BA13" s="447"/>
      <c r="BB13" s="447"/>
      <c r="BC13" s="447"/>
      <c r="BD13" s="447"/>
      <c r="BE13" s="447"/>
      <c r="BF13" s="447"/>
      <c r="BG13" s="447"/>
      <c r="BH13" s="447"/>
      <c r="BI13" s="447"/>
      <c r="BJ13" s="447"/>
      <c r="BK13" s="447"/>
      <c r="BL13" s="447"/>
      <c r="BM13" s="448"/>
      <c r="BN13" s="466">
        <v>-370834</v>
      </c>
      <c r="BO13" s="467"/>
      <c r="BP13" s="467"/>
      <c r="BQ13" s="467"/>
      <c r="BR13" s="467"/>
      <c r="BS13" s="467"/>
      <c r="BT13" s="467"/>
      <c r="BU13" s="468"/>
      <c r="BV13" s="466">
        <v>44482</v>
      </c>
      <c r="BW13" s="467"/>
      <c r="BX13" s="467"/>
      <c r="BY13" s="467"/>
      <c r="BZ13" s="467"/>
      <c r="CA13" s="467"/>
      <c r="CB13" s="467"/>
      <c r="CC13" s="468"/>
      <c r="CD13" s="475" t="s">
        <v>146</v>
      </c>
      <c r="CE13" s="476"/>
      <c r="CF13" s="476"/>
      <c r="CG13" s="476"/>
      <c r="CH13" s="476"/>
      <c r="CI13" s="476"/>
      <c r="CJ13" s="476"/>
      <c r="CK13" s="476"/>
      <c r="CL13" s="476"/>
      <c r="CM13" s="476"/>
      <c r="CN13" s="476"/>
      <c r="CO13" s="476"/>
      <c r="CP13" s="476"/>
      <c r="CQ13" s="476"/>
      <c r="CR13" s="476"/>
      <c r="CS13" s="477"/>
      <c r="CT13" s="436">
        <v>3.2</v>
      </c>
      <c r="CU13" s="437"/>
      <c r="CV13" s="437"/>
      <c r="CW13" s="437"/>
      <c r="CX13" s="437"/>
      <c r="CY13" s="437"/>
      <c r="CZ13" s="437"/>
      <c r="DA13" s="438"/>
      <c r="DB13" s="436">
        <v>2.1</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147</v>
      </c>
      <c r="M14" s="603"/>
      <c r="N14" s="603"/>
      <c r="O14" s="603"/>
      <c r="P14" s="603"/>
      <c r="Q14" s="604"/>
      <c r="R14" s="569">
        <v>41785</v>
      </c>
      <c r="S14" s="570"/>
      <c r="T14" s="570"/>
      <c r="U14" s="570"/>
      <c r="V14" s="571"/>
      <c r="W14" s="572"/>
      <c r="X14" s="482"/>
      <c r="Y14" s="482"/>
      <c r="Z14" s="482"/>
      <c r="AA14" s="482"/>
      <c r="AB14" s="483"/>
      <c r="AC14" s="562">
        <v>0.7</v>
      </c>
      <c r="AD14" s="563"/>
      <c r="AE14" s="563"/>
      <c r="AF14" s="563"/>
      <c r="AG14" s="564"/>
      <c r="AH14" s="562">
        <v>0.8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148</v>
      </c>
      <c r="CE14" s="473"/>
      <c r="CF14" s="473"/>
      <c r="CG14" s="473"/>
      <c r="CH14" s="473"/>
      <c r="CI14" s="473"/>
      <c r="CJ14" s="473"/>
      <c r="CK14" s="473"/>
      <c r="CL14" s="473"/>
      <c r="CM14" s="473"/>
      <c r="CN14" s="473"/>
      <c r="CO14" s="473"/>
      <c r="CP14" s="473"/>
      <c r="CQ14" s="473"/>
      <c r="CR14" s="473"/>
      <c r="CS14" s="474"/>
      <c r="CT14" s="573" t="s">
        <v>140</v>
      </c>
      <c r="CU14" s="574"/>
      <c r="CV14" s="574"/>
      <c r="CW14" s="574"/>
      <c r="CX14" s="574"/>
      <c r="CY14" s="574"/>
      <c r="CZ14" s="574"/>
      <c r="DA14" s="575"/>
      <c r="DB14" s="573" t="s">
        <v>130</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149</v>
      </c>
      <c r="N15" s="567"/>
      <c r="O15" s="567"/>
      <c r="P15" s="567"/>
      <c r="Q15" s="568"/>
      <c r="R15" s="569">
        <v>34162</v>
      </c>
      <c r="S15" s="570"/>
      <c r="T15" s="570"/>
      <c r="U15" s="570"/>
      <c r="V15" s="571"/>
      <c r="W15" s="557" t="s">
        <v>150</v>
      </c>
      <c r="X15" s="479"/>
      <c r="Y15" s="479"/>
      <c r="Z15" s="479"/>
      <c r="AA15" s="479"/>
      <c r="AB15" s="480"/>
      <c r="AC15" s="442">
        <v>10538</v>
      </c>
      <c r="AD15" s="443"/>
      <c r="AE15" s="443"/>
      <c r="AF15" s="443"/>
      <c r="AG15" s="444"/>
      <c r="AH15" s="442">
        <v>10187</v>
      </c>
      <c r="AI15" s="443"/>
      <c r="AJ15" s="443"/>
      <c r="AK15" s="443"/>
      <c r="AL15" s="445"/>
      <c r="AM15" s="535"/>
      <c r="AN15" s="440"/>
      <c r="AO15" s="440"/>
      <c r="AP15" s="440"/>
      <c r="AQ15" s="440"/>
      <c r="AR15" s="440"/>
      <c r="AS15" s="440"/>
      <c r="AT15" s="441"/>
      <c r="AU15" s="523"/>
      <c r="AV15" s="524"/>
      <c r="AW15" s="524"/>
      <c r="AX15" s="524"/>
      <c r="AY15" s="458" t="s">
        <v>151</v>
      </c>
      <c r="AZ15" s="459"/>
      <c r="BA15" s="459"/>
      <c r="BB15" s="459"/>
      <c r="BC15" s="459"/>
      <c r="BD15" s="459"/>
      <c r="BE15" s="459"/>
      <c r="BF15" s="459"/>
      <c r="BG15" s="459"/>
      <c r="BH15" s="459"/>
      <c r="BI15" s="459"/>
      <c r="BJ15" s="459"/>
      <c r="BK15" s="459"/>
      <c r="BL15" s="459"/>
      <c r="BM15" s="460"/>
      <c r="BN15" s="461">
        <v>6572478</v>
      </c>
      <c r="BO15" s="462"/>
      <c r="BP15" s="462"/>
      <c r="BQ15" s="462"/>
      <c r="BR15" s="462"/>
      <c r="BS15" s="462"/>
      <c r="BT15" s="462"/>
      <c r="BU15" s="463"/>
      <c r="BV15" s="461">
        <v>6249907</v>
      </c>
      <c r="BW15" s="462"/>
      <c r="BX15" s="462"/>
      <c r="BY15" s="462"/>
      <c r="BZ15" s="462"/>
      <c r="CA15" s="462"/>
      <c r="CB15" s="462"/>
      <c r="CC15" s="463"/>
      <c r="CD15" s="576" t="s">
        <v>152</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153</v>
      </c>
      <c r="M16" s="560"/>
      <c r="N16" s="560"/>
      <c r="O16" s="560"/>
      <c r="P16" s="560"/>
      <c r="Q16" s="561"/>
      <c r="R16" s="554" t="s">
        <v>154</v>
      </c>
      <c r="S16" s="555"/>
      <c r="T16" s="555"/>
      <c r="U16" s="555"/>
      <c r="V16" s="556"/>
      <c r="W16" s="572"/>
      <c r="X16" s="482"/>
      <c r="Y16" s="482"/>
      <c r="Z16" s="482"/>
      <c r="AA16" s="482"/>
      <c r="AB16" s="483"/>
      <c r="AC16" s="562">
        <v>52</v>
      </c>
      <c r="AD16" s="563"/>
      <c r="AE16" s="563"/>
      <c r="AF16" s="563"/>
      <c r="AG16" s="564"/>
      <c r="AH16" s="562">
        <v>51.4</v>
      </c>
      <c r="AI16" s="563"/>
      <c r="AJ16" s="563"/>
      <c r="AK16" s="563"/>
      <c r="AL16" s="565"/>
      <c r="AM16" s="535"/>
      <c r="AN16" s="440"/>
      <c r="AO16" s="440"/>
      <c r="AP16" s="440"/>
      <c r="AQ16" s="440"/>
      <c r="AR16" s="440"/>
      <c r="AS16" s="440"/>
      <c r="AT16" s="441"/>
      <c r="AU16" s="523"/>
      <c r="AV16" s="524"/>
      <c r="AW16" s="524"/>
      <c r="AX16" s="524"/>
      <c r="AY16" s="446" t="s">
        <v>155</v>
      </c>
      <c r="AZ16" s="447"/>
      <c r="BA16" s="447"/>
      <c r="BB16" s="447"/>
      <c r="BC16" s="447"/>
      <c r="BD16" s="447"/>
      <c r="BE16" s="447"/>
      <c r="BF16" s="447"/>
      <c r="BG16" s="447"/>
      <c r="BH16" s="447"/>
      <c r="BI16" s="447"/>
      <c r="BJ16" s="447"/>
      <c r="BK16" s="447"/>
      <c r="BL16" s="447"/>
      <c r="BM16" s="448"/>
      <c r="BN16" s="466">
        <v>5913293</v>
      </c>
      <c r="BO16" s="467"/>
      <c r="BP16" s="467"/>
      <c r="BQ16" s="467"/>
      <c r="BR16" s="467"/>
      <c r="BS16" s="467"/>
      <c r="BT16" s="467"/>
      <c r="BU16" s="468"/>
      <c r="BV16" s="466">
        <v>5862348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156</v>
      </c>
      <c r="N17" s="552"/>
      <c r="O17" s="552"/>
      <c r="P17" s="552"/>
      <c r="Q17" s="553"/>
      <c r="R17" s="554" t="s">
        <v>157</v>
      </c>
      <c r="S17" s="555"/>
      <c r="T17" s="555"/>
      <c r="U17" s="555"/>
      <c r="V17" s="556"/>
      <c r="W17" s="557" t="s">
        <v>158</v>
      </c>
      <c r="X17" s="479"/>
      <c r="Y17" s="479"/>
      <c r="Z17" s="479"/>
      <c r="AA17" s="479"/>
      <c r="AB17" s="480"/>
      <c r="AC17" s="442">
        <v>9594</v>
      </c>
      <c r="AD17" s="443"/>
      <c r="AE17" s="443"/>
      <c r="AF17" s="443"/>
      <c r="AG17" s="444"/>
      <c r="AH17" s="442">
        <v>9453</v>
      </c>
      <c r="AI17" s="443"/>
      <c r="AJ17" s="443"/>
      <c r="AK17" s="443"/>
      <c r="AL17" s="445"/>
      <c r="AM17" s="535"/>
      <c r="AN17" s="440"/>
      <c r="AO17" s="440"/>
      <c r="AP17" s="440"/>
      <c r="AQ17" s="440"/>
      <c r="AR17" s="440"/>
      <c r="AS17" s="440"/>
      <c r="AT17" s="441"/>
      <c r="AU17" s="523"/>
      <c r="AV17" s="524"/>
      <c r="AW17" s="524"/>
      <c r="AX17" s="524"/>
      <c r="AY17" s="446" t="s">
        <v>159</v>
      </c>
      <c r="AZ17" s="447"/>
      <c r="BA17" s="447"/>
      <c r="BB17" s="447"/>
      <c r="BC17" s="447"/>
      <c r="BD17" s="447"/>
      <c r="BE17" s="447"/>
      <c r="BF17" s="447"/>
      <c r="BG17" s="447"/>
      <c r="BH17" s="447"/>
      <c r="BI17" s="447"/>
      <c r="BJ17" s="447"/>
      <c r="BK17" s="447"/>
      <c r="BL17" s="447"/>
      <c r="BM17" s="448"/>
      <c r="BN17" s="466">
        <v>8440459</v>
      </c>
      <c r="BO17" s="467"/>
      <c r="BP17" s="467"/>
      <c r="BQ17" s="467"/>
      <c r="BR17" s="467"/>
      <c r="BS17" s="467"/>
      <c r="BT17" s="467"/>
      <c r="BU17" s="468"/>
      <c r="BV17" s="466">
        <v>8021206</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160</v>
      </c>
      <c r="C18" s="529"/>
      <c r="D18" s="529"/>
      <c r="E18" s="530"/>
      <c r="F18" s="530"/>
      <c r="G18" s="530"/>
      <c r="H18" s="530"/>
      <c r="I18" s="530"/>
      <c r="J18" s="530"/>
      <c r="K18" s="530"/>
      <c r="L18" s="531">
        <v>18.03</v>
      </c>
      <c r="M18" s="531"/>
      <c r="N18" s="531"/>
      <c r="O18" s="531"/>
      <c r="P18" s="531"/>
      <c r="Q18" s="531"/>
      <c r="R18" s="532"/>
      <c r="S18" s="532"/>
      <c r="T18" s="532"/>
      <c r="U18" s="532"/>
      <c r="V18" s="533"/>
      <c r="W18" s="547"/>
      <c r="X18" s="548"/>
      <c r="Y18" s="548"/>
      <c r="Z18" s="548"/>
      <c r="AA18" s="548"/>
      <c r="AB18" s="558"/>
      <c r="AC18" s="430">
        <v>47.3</v>
      </c>
      <c r="AD18" s="431"/>
      <c r="AE18" s="431"/>
      <c r="AF18" s="431"/>
      <c r="AG18" s="534"/>
      <c r="AH18" s="430">
        <v>47.7</v>
      </c>
      <c r="AI18" s="431"/>
      <c r="AJ18" s="431"/>
      <c r="AK18" s="431"/>
      <c r="AL18" s="432"/>
      <c r="AM18" s="535"/>
      <c r="AN18" s="440"/>
      <c r="AO18" s="440"/>
      <c r="AP18" s="440"/>
      <c r="AQ18" s="440"/>
      <c r="AR18" s="440"/>
      <c r="AS18" s="440"/>
      <c r="AT18" s="441"/>
      <c r="AU18" s="523"/>
      <c r="AV18" s="524"/>
      <c r="AW18" s="524"/>
      <c r="AX18" s="524"/>
      <c r="AY18" s="446" t="s">
        <v>161</v>
      </c>
      <c r="AZ18" s="447"/>
      <c r="BA18" s="447"/>
      <c r="BB18" s="447"/>
      <c r="BC18" s="447"/>
      <c r="BD18" s="447"/>
      <c r="BE18" s="447"/>
      <c r="BF18" s="447"/>
      <c r="BG18" s="447"/>
      <c r="BH18" s="447"/>
      <c r="BI18" s="447"/>
      <c r="BJ18" s="447"/>
      <c r="BK18" s="447"/>
      <c r="BL18" s="447"/>
      <c r="BM18" s="448"/>
      <c r="BN18" s="466">
        <v>8154851</v>
      </c>
      <c r="BO18" s="467"/>
      <c r="BP18" s="467"/>
      <c r="BQ18" s="467"/>
      <c r="BR18" s="467"/>
      <c r="BS18" s="467"/>
      <c r="BT18" s="467"/>
      <c r="BU18" s="468"/>
      <c r="BV18" s="466">
        <v>8122559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162</v>
      </c>
      <c r="C19" s="529"/>
      <c r="D19" s="529"/>
      <c r="E19" s="530"/>
      <c r="F19" s="530"/>
      <c r="G19" s="530"/>
      <c r="H19" s="530"/>
      <c r="I19" s="530"/>
      <c r="J19" s="530"/>
      <c r="K19" s="530"/>
      <c r="L19" s="536">
        <v>2285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163</v>
      </c>
      <c r="AZ19" s="447"/>
      <c r="BA19" s="447"/>
      <c r="BB19" s="447"/>
      <c r="BC19" s="447"/>
      <c r="BD19" s="447"/>
      <c r="BE19" s="447"/>
      <c r="BF19" s="447"/>
      <c r="BG19" s="447"/>
      <c r="BH19" s="447"/>
      <c r="BI19" s="447"/>
      <c r="BJ19" s="447"/>
      <c r="BK19" s="447"/>
      <c r="BL19" s="447"/>
      <c r="BM19" s="448"/>
      <c r="BN19" s="466">
        <v>9895007</v>
      </c>
      <c r="BO19" s="467"/>
      <c r="BP19" s="467"/>
      <c r="BQ19" s="467"/>
      <c r="BR19" s="467"/>
      <c r="BS19" s="467"/>
      <c r="BT19" s="467"/>
      <c r="BU19" s="468"/>
      <c r="BV19" s="466">
        <v>10228809</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164</v>
      </c>
      <c r="C20" s="529"/>
      <c r="D20" s="529"/>
      <c r="E20" s="530"/>
      <c r="F20" s="530"/>
      <c r="G20" s="530"/>
      <c r="H20" s="530"/>
      <c r="I20" s="530"/>
      <c r="J20" s="530"/>
      <c r="K20" s="530"/>
      <c r="L20" s="536">
        <v>18070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165</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166</v>
      </c>
      <c r="C22" s="496"/>
      <c r="D22" s="497"/>
      <c r="E22" s="504" t="s">
        <v>1</v>
      </c>
      <c r="F22" s="479"/>
      <c r="G22" s="479"/>
      <c r="H22" s="479"/>
      <c r="I22" s="479"/>
      <c r="J22" s="479"/>
      <c r="K22" s="480"/>
      <c r="L22" s="504" t="s">
        <v>167</v>
      </c>
      <c r="M22" s="479"/>
      <c r="N22" s="479"/>
      <c r="O22" s="479"/>
      <c r="P22" s="480"/>
      <c r="Q22" s="489" t="s">
        <v>168</v>
      </c>
      <c r="R22" s="490"/>
      <c r="S22" s="490"/>
      <c r="T22" s="490"/>
      <c r="U22" s="490"/>
      <c r="V22" s="505"/>
      <c r="W22" s="507" t="s">
        <v>169</v>
      </c>
      <c r="X22" s="496"/>
      <c r="Y22" s="497"/>
      <c r="Z22" s="504" t="s">
        <v>1</v>
      </c>
      <c r="AA22" s="479"/>
      <c r="AB22" s="479"/>
      <c r="AC22" s="479"/>
      <c r="AD22" s="479"/>
      <c r="AE22" s="479"/>
      <c r="AF22" s="479"/>
      <c r="AG22" s="480"/>
      <c r="AH22" s="478" t="s">
        <v>170</v>
      </c>
      <c r="AI22" s="479"/>
      <c r="AJ22" s="479"/>
      <c r="AK22" s="479"/>
      <c r="AL22" s="480"/>
      <c r="AM22" s="478" t="s">
        <v>171</v>
      </c>
      <c r="AN22" s="484"/>
      <c r="AO22" s="484"/>
      <c r="AP22" s="484"/>
      <c r="AQ22" s="484"/>
      <c r="AR22" s="485"/>
      <c r="AS22" s="489" t="s">
        <v>168</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172</v>
      </c>
      <c r="AZ23" s="459"/>
      <c r="BA23" s="459"/>
      <c r="BB23" s="459"/>
      <c r="BC23" s="459"/>
      <c r="BD23" s="459"/>
      <c r="BE23" s="459"/>
      <c r="BF23" s="459"/>
      <c r="BG23" s="459"/>
      <c r="BH23" s="459"/>
      <c r="BI23" s="459"/>
      <c r="BJ23" s="459"/>
      <c r="BK23" s="459"/>
      <c r="BL23" s="459"/>
      <c r="BM23" s="460"/>
      <c r="BN23" s="466">
        <v>6677259</v>
      </c>
      <c r="BO23" s="467"/>
      <c r="BP23" s="467"/>
      <c r="BQ23" s="467"/>
      <c r="BR23" s="467"/>
      <c r="BS23" s="467"/>
      <c r="BT23" s="467"/>
      <c r="BU23" s="468"/>
      <c r="BV23" s="466">
        <v>7353223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173</v>
      </c>
      <c r="F24" s="440"/>
      <c r="G24" s="440"/>
      <c r="H24" s="440"/>
      <c r="I24" s="440"/>
      <c r="J24" s="440"/>
      <c r="K24" s="441"/>
      <c r="L24" s="442">
        <v>1</v>
      </c>
      <c r="M24" s="443"/>
      <c r="N24" s="443"/>
      <c r="O24" s="443"/>
      <c r="P24" s="444"/>
      <c r="Q24" s="442">
        <v>8100</v>
      </c>
      <c r="R24" s="443"/>
      <c r="S24" s="443"/>
      <c r="T24" s="443"/>
      <c r="U24" s="443"/>
      <c r="V24" s="444"/>
      <c r="W24" s="508"/>
      <c r="X24" s="499"/>
      <c r="Y24" s="500"/>
      <c r="Z24" s="439" t="s">
        <v>174</v>
      </c>
      <c r="AA24" s="440"/>
      <c r="AB24" s="440"/>
      <c r="AC24" s="440"/>
      <c r="AD24" s="440"/>
      <c r="AE24" s="440"/>
      <c r="AF24" s="440"/>
      <c r="AG24" s="441"/>
      <c r="AH24" s="442">
        <v>232</v>
      </c>
      <c r="AI24" s="443"/>
      <c r="AJ24" s="443"/>
      <c r="AK24" s="443"/>
      <c r="AL24" s="444"/>
      <c r="AM24" s="442">
        <v>710616</v>
      </c>
      <c r="AN24" s="443"/>
      <c r="AO24" s="443"/>
      <c r="AP24" s="443"/>
      <c r="AQ24" s="443"/>
      <c r="AR24" s="444"/>
      <c r="AS24" s="442">
        <v>3063</v>
      </c>
      <c r="AT24" s="443"/>
      <c r="AU24" s="443"/>
      <c r="AV24" s="443"/>
      <c r="AW24" s="443"/>
      <c r="AX24" s="445"/>
      <c r="AY24" s="433" t="s">
        <v>175</v>
      </c>
      <c r="AZ24" s="434"/>
      <c r="BA24" s="434"/>
      <c r="BB24" s="434"/>
      <c r="BC24" s="434"/>
      <c r="BD24" s="434"/>
      <c r="BE24" s="434"/>
      <c r="BF24" s="434"/>
      <c r="BG24" s="434"/>
      <c r="BH24" s="434"/>
      <c r="BI24" s="434"/>
      <c r="BJ24" s="434"/>
      <c r="BK24" s="434"/>
      <c r="BL24" s="434"/>
      <c r="BM24" s="435"/>
      <c r="BN24" s="466">
        <v>5906540</v>
      </c>
      <c r="BO24" s="467"/>
      <c r="BP24" s="467"/>
      <c r="BQ24" s="467"/>
      <c r="BR24" s="467"/>
      <c r="BS24" s="467"/>
      <c r="BT24" s="467"/>
      <c r="BU24" s="468"/>
      <c r="BV24" s="466">
        <v>6745038</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176</v>
      </c>
      <c r="F25" s="440"/>
      <c r="G25" s="440"/>
      <c r="H25" s="440"/>
      <c r="I25" s="440"/>
      <c r="J25" s="440"/>
      <c r="K25" s="441"/>
      <c r="L25" s="442">
        <v>1</v>
      </c>
      <c r="M25" s="443"/>
      <c r="N25" s="443"/>
      <c r="O25" s="443"/>
      <c r="P25" s="444"/>
      <c r="Q25" s="442">
        <v>6700</v>
      </c>
      <c r="R25" s="443"/>
      <c r="S25" s="443"/>
      <c r="T25" s="443"/>
      <c r="U25" s="443"/>
      <c r="V25" s="444"/>
      <c r="W25" s="508"/>
      <c r="X25" s="499"/>
      <c r="Y25" s="500"/>
      <c r="Z25" s="439" t="s">
        <v>177</v>
      </c>
      <c r="AA25" s="440"/>
      <c r="AB25" s="440"/>
      <c r="AC25" s="440"/>
      <c r="AD25" s="440"/>
      <c r="AE25" s="440"/>
      <c r="AF25" s="440"/>
      <c r="AG25" s="441"/>
      <c r="AH25" s="442" t="s">
        <v>140</v>
      </c>
      <c r="AI25" s="443"/>
      <c r="AJ25" s="443"/>
      <c r="AK25" s="443"/>
      <c r="AL25" s="444"/>
      <c r="AM25" s="442" t="s">
        <v>178</v>
      </c>
      <c r="AN25" s="443"/>
      <c r="AO25" s="443"/>
      <c r="AP25" s="443"/>
      <c r="AQ25" s="443"/>
      <c r="AR25" s="444"/>
      <c r="AS25" s="442" t="s">
        <v>140</v>
      </c>
      <c r="AT25" s="443"/>
      <c r="AU25" s="443"/>
      <c r="AV25" s="443"/>
      <c r="AW25" s="443"/>
      <c r="AX25" s="445"/>
      <c r="AY25" s="458" t="s">
        <v>179</v>
      </c>
      <c r="AZ25" s="459"/>
      <c r="BA25" s="459"/>
      <c r="BB25" s="459"/>
      <c r="BC25" s="459"/>
      <c r="BD25" s="459"/>
      <c r="BE25" s="459"/>
      <c r="BF25" s="459"/>
      <c r="BG25" s="459"/>
      <c r="BH25" s="459"/>
      <c r="BI25" s="459"/>
      <c r="BJ25" s="459"/>
      <c r="BK25" s="459"/>
      <c r="BL25" s="459"/>
      <c r="BM25" s="460"/>
      <c r="BN25" s="461">
        <v>1908314</v>
      </c>
      <c r="BO25" s="462"/>
      <c r="BP25" s="462"/>
      <c r="BQ25" s="462"/>
      <c r="BR25" s="462"/>
      <c r="BS25" s="462"/>
      <c r="BT25" s="462"/>
      <c r="BU25" s="463"/>
      <c r="BV25" s="461">
        <v>1725170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180</v>
      </c>
      <c r="F26" s="440"/>
      <c r="G26" s="440"/>
      <c r="H26" s="440"/>
      <c r="I26" s="440"/>
      <c r="J26" s="440"/>
      <c r="K26" s="441"/>
      <c r="L26" s="442">
        <v>1</v>
      </c>
      <c r="M26" s="443"/>
      <c r="N26" s="443"/>
      <c r="O26" s="443"/>
      <c r="P26" s="444"/>
      <c r="Q26" s="442">
        <v>6100</v>
      </c>
      <c r="R26" s="443"/>
      <c r="S26" s="443"/>
      <c r="T26" s="443"/>
      <c r="U26" s="443"/>
      <c r="V26" s="444"/>
      <c r="W26" s="508"/>
      <c r="X26" s="499"/>
      <c r="Y26" s="500"/>
      <c r="Z26" s="439" t="s">
        <v>181</v>
      </c>
      <c r="AA26" s="521"/>
      <c r="AB26" s="521"/>
      <c r="AC26" s="521"/>
      <c r="AD26" s="521"/>
      <c r="AE26" s="521"/>
      <c r="AF26" s="521"/>
      <c r="AG26" s="522"/>
      <c r="AH26" s="442">
        <v>1</v>
      </c>
      <c r="AI26" s="443"/>
      <c r="AJ26" s="443"/>
      <c r="AK26" s="443"/>
      <c r="AL26" s="444"/>
      <c r="AM26" s="442" t="s">
        <v>182</v>
      </c>
      <c r="AN26" s="443"/>
      <c r="AO26" s="443"/>
      <c r="AP26" s="443"/>
      <c r="AQ26" s="443"/>
      <c r="AR26" s="444"/>
      <c r="AS26" s="442" t="s">
        <v>183</v>
      </c>
      <c r="AT26" s="443"/>
      <c r="AU26" s="443"/>
      <c r="AV26" s="443"/>
      <c r="AW26" s="443"/>
      <c r="AX26" s="445"/>
      <c r="AY26" s="475" t="s">
        <v>184</v>
      </c>
      <c r="AZ26" s="476"/>
      <c r="BA26" s="476"/>
      <c r="BB26" s="476"/>
      <c r="BC26" s="476"/>
      <c r="BD26" s="476"/>
      <c r="BE26" s="476"/>
      <c r="BF26" s="476"/>
      <c r="BG26" s="476"/>
      <c r="BH26" s="476"/>
      <c r="BI26" s="476"/>
      <c r="BJ26" s="476"/>
      <c r="BK26" s="476"/>
      <c r="BL26" s="476"/>
      <c r="BM26" s="477"/>
      <c r="BN26" s="466" t="s">
        <v>185</v>
      </c>
      <c r="BO26" s="467"/>
      <c r="BP26" s="467"/>
      <c r="BQ26" s="467"/>
      <c r="BR26" s="467"/>
      <c r="BS26" s="467"/>
      <c r="BT26" s="467"/>
      <c r="BU26" s="468"/>
      <c r="BV26" s="466" t="s">
        <v>130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186</v>
      </c>
      <c r="F27" s="440"/>
      <c r="G27" s="440"/>
      <c r="H27" s="440"/>
      <c r="I27" s="440"/>
      <c r="J27" s="440"/>
      <c r="K27" s="441"/>
      <c r="L27" s="442">
        <v>1</v>
      </c>
      <c r="M27" s="443"/>
      <c r="N27" s="443"/>
      <c r="O27" s="443"/>
      <c r="P27" s="444"/>
      <c r="Q27" s="442">
        <v>4130</v>
      </c>
      <c r="R27" s="443"/>
      <c r="S27" s="443"/>
      <c r="T27" s="443"/>
      <c r="U27" s="443"/>
      <c r="V27" s="444"/>
      <c r="W27" s="508"/>
      <c r="X27" s="499"/>
      <c r="Y27" s="500"/>
      <c r="Z27" s="439" t="s">
        <v>187</v>
      </c>
      <c r="AA27" s="440"/>
      <c r="AB27" s="440"/>
      <c r="AC27" s="440"/>
      <c r="AD27" s="440"/>
      <c r="AE27" s="440"/>
      <c r="AF27" s="440"/>
      <c r="AG27" s="441"/>
      <c r="AH27" s="442">
        <v>5</v>
      </c>
      <c r="AI27" s="443"/>
      <c r="AJ27" s="443"/>
      <c r="AK27" s="443"/>
      <c r="AL27" s="444"/>
      <c r="AM27" s="442">
        <v>17675</v>
      </c>
      <c r="AN27" s="443"/>
      <c r="AO27" s="443"/>
      <c r="AP27" s="443"/>
      <c r="AQ27" s="443"/>
      <c r="AR27" s="444"/>
      <c r="AS27" s="442">
        <v>3535</v>
      </c>
      <c r="AT27" s="443"/>
      <c r="AU27" s="443"/>
      <c r="AV27" s="443"/>
      <c r="AW27" s="443"/>
      <c r="AX27" s="445"/>
      <c r="AY27" s="472" t="s">
        <v>188</v>
      </c>
      <c r="AZ27" s="473"/>
      <c r="BA27" s="473"/>
      <c r="BB27" s="473"/>
      <c r="BC27" s="473"/>
      <c r="BD27" s="473"/>
      <c r="BE27" s="473"/>
      <c r="BF27" s="473"/>
      <c r="BG27" s="473"/>
      <c r="BH27" s="473"/>
      <c r="BI27" s="473"/>
      <c r="BJ27" s="473"/>
      <c r="BK27" s="473"/>
      <c r="BL27" s="473"/>
      <c r="BM27" s="474"/>
      <c r="BN27" s="469" t="s">
        <v>130</v>
      </c>
      <c r="BO27" s="470"/>
      <c r="BP27" s="470"/>
      <c r="BQ27" s="470"/>
      <c r="BR27" s="470"/>
      <c r="BS27" s="470"/>
      <c r="BT27" s="470"/>
      <c r="BU27" s="471"/>
      <c r="BV27" s="469" t="s">
        <v>140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189</v>
      </c>
      <c r="F28" s="440"/>
      <c r="G28" s="440"/>
      <c r="H28" s="440"/>
      <c r="I28" s="440"/>
      <c r="J28" s="440"/>
      <c r="K28" s="441"/>
      <c r="L28" s="442">
        <v>1</v>
      </c>
      <c r="M28" s="443"/>
      <c r="N28" s="443"/>
      <c r="O28" s="443"/>
      <c r="P28" s="444"/>
      <c r="Q28" s="442">
        <v>3430</v>
      </c>
      <c r="R28" s="443"/>
      <c r="S28" s="443"/>
      <c r="T28" s="443"/>
      <c r="U28" s="443"/>
      <c r="V28" s="444"/>
      <c r="W28" s="508"/>
      <c r="X28" s="499"/>
      <c r="Y28" s="500"/>
      <c r="Z28" s="439" t="s">
        <v>190</v>
      </c>
      <c r="AA28" s="440"/>
      <c r="AB28" s="440"/>
      <c r="AC28" s="440"/>
      <c r="AD28" s="440"/>
      <c r="AE28" s="440"/>
      <c r="AF28" s="440"/>
      <c r="AG28" s="441"/>
      <c r="AH28" s="442" t="s">
        <v>185</v>
      </c>
      <c r="AI28" s="443"/>
      <c r="AJ28" s="443"/>
      <c r="AK28" s="443"/>
      <c r="AL28" s="444"/>
      <c r="AM28" s="442" t="s">
        <v>185</v>
      </c>
      <c r="AN28" s="443"/>
      <c r="AO28" s="443"/>
      <c r="AP28" s="443"/>
      <c r="AQ28" s="443"/>
      <c r="AR28" s="444"/>
      <c r="AS28" s="442" t="s">
        <v>140</v>
      </c>
      <c r="AT28" s="443"/>
      <c r="AU28" s="443"/>
      <c r="AV28" s="443"/>
      <c r="AW28" s="443"/>
      <c r="AX28" s="445"/>
      <c r="AY28" s="449" t="s">
        <v>191</v>
      </c>
      <c r="AZ28" s="450"/>
      <c r="BA28" s="450"/>
      <c r="BB28" s="451"/>
      <c r="BC28" s="458" t="s">
        <v>48</v>
      </c>
      <c r="BD28" s="459"/>
      <c r="BE28" s="459"/>
      <c r="BF28" s="459"/>
      <c r="BG28" s="459"/>
      <c r="BH28" s="459"/>
      <c r="BI28" s="459"/>
      <c r="BJ28" s="459"/>
      <c r="BK28" s="459"/>
      <c r="BL28" s="459"/>
      <c r="BM28" s="460"/>
      <c r="BN28" s="461">
        <v>4879202</v>
      </c>
      <c r="BO28" s="462"/>
      <c r="BP28" s="462"/>
      <c r="BQ28" s="462"/>
      <c r="BR28" s="462"/>
      <c r="BS28" s="462"/>
      <c r="BT28" s="462"/>
      <c r="BU28" s="463"/>
      <c r="BV28" s="461">
        <v>5186326</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192</v>
      </c>
      <c r="F29" s="440"/>
      <c r="G29" s="440"/>
      <c r="H29" s="440"/>
      <c r="I29" s="440"/>
      <c r="J29" s="440"/>
      <c r="K29" s="441"/>
      <c r="L29" s="442">
        <v>13</v>
      </c>
      <c r="M29" s="443"/>
      <c r="N29" s="443"/>
      <c r="O29" s="443"/>
      <c r="P29" s="444"/>
      <c r="Q29" s="442">
        <v>3030</v>
      </c>
      <c r="R29" s="443"/>
      <c r="S29" s="443"/>
      <c r="T29" s="443"/>
      <c r="U29" s="443"/>
      <c r="V29" s="444"/>
      <c r="W29" s="509"/>
      <c r="X29" s="510"/>
      <c r="Y29" s="511"/>
      <c r="Z29" s="439" t="s">
        <v>193</v>
      </c>
      <c r="AA29" s="440"/>
      <c r="AB29" s="440"/>
      <c r="AC29" s="440"/>
      <c r="AD29" s="440"/>
      <c r="AE29" s="440"/>
      <c r="AF29" s="440"/>
      <c r="AG29" s="441"/>
      <c r="AH29" s="442">
        <v>237</v>
      </c>
      <c r="AI29" s="443"/>
      <c r="AJ29" s="443"/>
      <c r="AK29" s="443"/>
      <c r="AL29" s="444"/>
      <c r="AM29" s="442">
        <v>728291</v>
      </c>
      <c r="AN29" s="443"/>
      <c r="AO29" s="443"/>
      <c r="AP29" s="443"/>
      <c r="AQ29" s="443"/>
      <c r="AR29" s="444"/>
      <c r="AS29" s="442">
        <v>3073</v>
      </c>
      <c r="AT29" s="443"/>
      <c r="AU29" s="443"/>
      <c r="AV29" s="443"/>
      <c r="AW29" s="443"/>
      <c r="AX29" s="445"/>
      <c r="AY29" s="452"/>
      <c r="AZ29" s="453"/>
      <c r="BA29" s="453"/>
      <c r="BB29" s="454"/>
      <c r="BC29" s="446" t="s">
        <v>194</v>
      </c>
      <c r="BD29" s="447"/>
      <c r="BE29" s="447"/>
      <c r="BF29" s="447"/>
      <c r="BG29" s="447"/>
      <c r="BH29" s="447"/>
      <c r="BI29" s="447"/>
      <c r="BJ29" s="447"/>
      <c r="BK29" s="447"/>
      <c r="BL29" s="447"/>
      <c r="BM29" s="448"/>
      <c r="BN29" s="466">
        <v>101028</v>
      </c>
      <c r="BO29" s="467"/>
      <c r="BP29" s="467"/>
      <c r="BQ29" s="467"/>
      <c r="BR29" s="467"/>
      <c r="BS29" s="467"/>
      <c r="BT29" s="467"/>
      <c r="BU29" s="468"/>
      <c r="BV29" s="466">
        <v>230931</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195</v>
      </c>
      <c r="X30" s="519"/>
      <c r="Y30" s="519"/>
      <c r="Z30" s="519"/>
      <c r="AA30" s="519"/>
      <c r="AB30" s="519"/>
      <c r="AC30" s="519"/>
      <c r="AD30" s="519"/>
      <c r="AE30" s="519"/>
      <c r="AF30" s="519"/>
      <c r="AG30" s="520"/>
      <c r="AH30" s="430">
        <v>98.2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2665104</v>
      </c>
      <c r="BO30" s="470"/>
      <c r="BP30" s="470"/>
      <c r="BQ30" s="470"/>
      <c r="BR30" s="470"/>
      <c r="BS30" s="470"/>
      <c r="BT30" s="470"/>
      <c r="BU30" s="471"/>
      <c r="BV30" s="469">
        <v>2453132</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196</v>
      </c>
      <c r="D32" s="214"/>
      <c r="E32" s="214"/>
      <c r="F32" s="211"/>
      <c r="G32" s="211"/>
      <c r="H32" s="211"/>
      <c r="I32" s="211"/>
      <c r="J32" s="211"/>
      <c r="K32" s="211"/>
      <c r="L32" s="211"/>
      <c r="M32" s="211"/>
      <c r="N32" s="211"/>
      <c r="O32" s="211"/>
      <c r="P32" s="211"/>
      <c r="Q32" s="211"/>
      <c r="R32" s="211"/>
      <c r="S32" s="211"/>
      <c r="T32" s="211"/>
      <c r="U32" s="211" t="s">
        <v>197</v>
      </c>
      <c r="V32" s="211"/>
      <c r="W32" s="211"/>
      <c r="X32" s="211"/>
      <c r="Y32" s="211"/>
      <c r="Z32" s="211"/>
      <c r="AA32" s="211"/>
      <c r="AB32" s="211"/>
      <c r="AC32" s="211"/>
      <c r="AD32" s="211"/>
      <c r="AE32" s="211"/>
      <c r="AF32" s="211"/>
      <c r="AG32" s="211"/>
      <c r="AH32" s="211"/>
      <c r="AI32" s="211"/>
      <c r="AJ32" s="211"/>
      <c r="AK32" s="211"/>
      <c r="AL32" s="211"/>
      <c r="AM32" s="215" t="s">
        <v>198</v>
      </c>
      <c r="AN32" s="211"/>
      <c r="AO32" s="211"/>
      <c r="AP32" s="211"/>
      <c r="AQ32" s="211"/>
      <c r="AR32" s="211"/>
      <c r="AS32" s="215"/>
      <c r="AT32" s="215"/>
      <c r="AU32" s="215"/>
      <c r="AV32" s="215"/>
      <c r="AW32" s="215"/>
      <c r="AX32" s="215"/>
      <c r="AY32" s="215"/>
      <c r="AZ32" s="215"/>
      <c r="BA32" s="215"/>
      <c r="BB32" s="211"/>
      <c r="BC32" s="215"/>
      <c r="BD32" s="211"/>
      <c r="BE32" s="215" t="s">
        <v>199</v>
      </c>
      <c r="BF32" s="211"/>
      <c r="BG32" s="211"/>
      <c r="BH32" s="211"/>
      <c r="BI32" s="211"/>
      <c r="BJ32" s="215"/>
      <c r="BK32" s="215"/>
      <c r="BL32" s="215"/>
      <c r="BM32" s="215"/>
      <c r="BN32" s="215"/>
      <c r="BO32" s="215"/>
      <c r="BP32" s="215"/>
      <c r="BQ32" s="215"/>
      <c r="BR32" s="211"/>
      <c r="BS32" s="211"/>
      <c r="BT32" s="211"/>
      <c r="BU32" s="211"/>
      <c r="BV32" s="211"/>
      <c r="BW32" s="211" t="s">
        <v>200</v>
      </c>
      <c r="BX32" s="211"/>
      <c r="BY32" s="211"/>
      <c r="BZ32" s="211"/>
      <c r="CA32" s="211"/>
      <c r="CB32" s="215"/>
      <c r="CC32" s="215"/>
      <c r="CD32" s="215"/>
      <c r="CE32" s="215"/>
      <c r="CF32" s="215"/>
      <c r="CG32" s="215"/>
      <c r="CH32" s="215"/>
      <c r="CI32" s="215"/>
      <c r="CJ32" s="215"/>
      <c r="CK32" s="215"/>
      <c r="CL32" s="215"/>
      <c r="CM32" s="215"/>
      <c r="CN32" s="215"/>
      <c r="CO32" s="215" t="s">
        <v>201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202</v>
      </c>
      <c r="D33" s="429"/>
      <c r="E33" s="428" t="s">
        <v>203</v>
      </c>
      <c r="F33" s="428"/>
      <c r="G33" s="428"/>
      <c r="H33" s="428"/>
      <c r="I33" s="428"/>
      <c r="J33" s="428"/>
      <c r="K33" s="428"/>
      <c r="L33" s="428"/>
      <c r="M33" s="428"/>
      <c r="N33" s="428"/>
      <c r="O33" s="428"/>
      <c r="P33" s="428"/>
      <c r="Q33" s="428"/>
      <c r="R33" s="428"/>
      <c r="S33" s="428"/>
      <c r="T33" s="216"/>
      <c r="U33" s="429" t="s">
        <v>204</v>
      </c>
      <c r="V33" s="429"/>
      <c r="W33" s="428" t="s">
        <v>205</v>
      </c>
      <c r="X33" s="428"/>
      <c r="Y33" s="428"/>
      <c r="Z33" s="428"/>
      <c r="AA33" s="428"/>
      <c r="AB33" s="428"/>
      <c r="AC33" s="428"/>
      <c r="AD33" s="428"/>
      <c r="AE33" s="428"/>
      <c r="AF33" s="428"/>
      <c r="AG33" s="428"/>
      <c r="AH33" s="428"/>
      <c r="AI33" s="428"/>
      <c r="AJ33" s="428"/>
      <c r="AK33" s="428"/>
      <c r="AL33" s="216"/>
      <c r="AM33" s="429" t="s">
        <v>206</v>
      </c>
      <c r="AN33" s="429"/>
      <c r="AO33" s="428" t="s">
        <v>207</v>
      </c>
      <c r="AP33" s="428"/>
      <c r="AQ33" s="428"/>
      <c r="AR33" s="428"/>
      <c r="AS33" s="428"/>
      <c r="AT33" s="428"/>
      <c r="AU33" s="428"/>
      <c r="AV33" s="428"/>
      <c r="AW33" s="428"/>
      <c r="AX33" s="428"/>
      <c r="AY33" s="428"/>
      <c r="AZ33" s="428"/>
      <c r="BA33" s="428"/>
      <c r="BB33" s="428"/>
      <c r="BC33" s="428"/>
      <c r="BD33" s="217"/>
      <c r="BE33" s="428" t="s">
        <v>208</v>
      </c>
      <c r="BF33" s="428"/>
      <c r="BG33" s="428" t="s">
        <v>209</v>
      </c>
      <c r="BH33" s="428"/>
      <c r="BI33" s="428"/>
      <c r="BJ33" s="428"/>
      <c r="BK33" s="428"/>
      <c r="BL33" s="428"/>
      <c r="BM33" s="428"/>
      <c r="BN33" s="428"/>
      <c r="BO33" s="428"/>
      <c r="BP33" s="428"/>
      <c r="BQ33" s="428"/>
      <c r="BR33" s="428"/>
      <c r="BS33" s="428"/>
      <c r="BT33" s="428"/>
      <c r="BU33" s="428"/>
      <c r="BV33" s="217"/>
      <c r="BW33" s="429" t="s">
        <v>208</v>
      </c>
      <c r="BX33" s="429"/>
      <c r="BY33" s="428" t="s">
        <v>210</v>
      </c>
      <c r="BZ33" s="428"/>
      <c r="CA33" s="428"/>
      <c r="CB33" s="428"/>
      <c r="CC33" s="428"/>
      <c r="CD33" s="428"/>
      <c r="CE33" s="428"/>
      <c r="CF33" s="428"/>
      <c r="CG33" s="428"/>
      <c r="CH33" s="428"/>
      <c r="CI33" s="428"/>
      <c r="CJ33" s="428"/>
      <c r="CK33" s="428"/>
      <c r="CL33" s="428"/>
      <c r="CM33" s="428"/>
      <c r="CN33" s="216"/>
      <c r="CO33" s="429" t="s">
        <v>206</v>
      </c>
      <c r="CP33" s="429"/>
      <c r="CQ33" s="428" t="s">
        <v>211</v>
      </c>
      <c r="CR33" s="428"/>
      <c r="CS33" s="428"/>
      <c r="CT33" s="428"/>
      <c r="CU33" s="428"/>
      <c r="CV33" s="428"/>
      <c r="CW33" s="428"/>
      <c r="CX33" s="428"/>
      <c r="CY33" s="428"/>
      <c r="CZ33" s="428"/>
      <c r="DA33" s="428"/>
      <c r="DB33" s="428"/>
      <c r="DC33" s="428"/>
      <c r="DD33" s="428"/>
      <c r="DE33" s="428"/>
      <c r="DF33" s="216"/>
      <c r="DG33" s="427" t="s">
        <v>212</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IF('各会計、関係団体の財政状況及び健全化判断比率'!B31="","",'各会計、関係団体の財政状況及び健全化判断比率'!B31)</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大泉町外二町環境衛生施設組合</v>
      </c>
      <c r="BZ34" s="424"/>
      <c r="CA34" s="424"/>
      <c r="CB34" s="424"/>
      <c r="CC34" s="424"/>
      <c r="CD34" s="424"/>
      <c r="CE34" s="424"/>
      <c r="CF34" s="424"/>
      <c r="CG34" s="424"/>
      <c r="CH34" s="424"/>
      <c r="CI34" s="424"/>
      <c r="CJ34" s="424"/>
      <c r="CK34" s="424"/>
      <c r="CL34" s="424"/>
      <c r="CM34" s="424"/>
      <c r="CN34" s="214"/>
      <c r="CO34" s="425">
        <f>IF(CQ34="","",MAX(C34:D43,U34:V43,AM34:AN43,BE34:BF43,BW34:BX43)+1)</f>
        <v>16</v>
      </c>
      <c r="CP34" s="425"/>
      <c r="CQ34" s="424" t="str">
        <f>IF('各会計、関係団体の財政状況及び健全化判断比率'!BS7="","",'各会計、関係団体の財政状況及び健全化判断比率'!BS7)</f>
        <v>大泉町スポーツ文化振興事業団</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f>IF(E35="","",C34+1)</f>
        <v>2</v>
      </c>
      <c r="D35" s="425"/>
      <c r="E35" s="424" t="str">
        <f>IF('各会計、関係団体の財政状況及び健全化判断比率'!B8="","",'各会計、関係団体の財政状況及び健全化判断比率'!B8)</f>
        <v>公園墓地事業特別会計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太田市外三町広域清掃組合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邑楽館林医療事務組合（一般会計）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邑楽館林医療事務組合（病院事業会計）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群馬県市町村会館管理組合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群馬県市町村総合事務組合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群馬県後期高齢者医療広域組合（一般会計）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群馬県後期高齢者医療広域組合（事業会計）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15</v>
      </c>
      <c r="BX42" s="425"/>
      <c r="BY42" s="424" t="str">
        <f>IF('各会計、関係団体の財政状況及び健全化判断比率'!B76="","",'各会計、関係団体の財政状況及び健全化判断比率'!B76)</f>
        <v>群馬県東部水道企業団</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213</v>
      </c>
      <c r="C46" s="186"/>
      <c r="D46" s="186"/>
      <c r="E46" s="186" t="s">
        <v>214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217</v>
      </c>
    </row>
    <row r="50" spans="5:5" x14ac:dyDescent="0.2">
      <c r="E50" s="188" t="s">
        <v>218</v>
      </c>
    </row>
    <row r="51" spans="5:5" x14ac:dyDescent="0.2">
      <c r="E51" s="188" t="s">
        <v>219</v>
      </c>
    </row>
    <row r="52" spans="5:5" x14ac:dyDescent="0.2">
      <c r="E52" s="188" t="s">
        <v>220</v>
      </c>
    </row>
    <row r="53" spans="5:5" x14ac:dyDescent="0.2"/>
    <row r="54" spans="5:5" x14ac:dyDescent="0.2"/>
    <row r="55" spans="5:5" x14ac:dyDescent="0.2"/>
    <row r="56" spans="5:5" x14ac:dyDescent="0.2"/>
  </sheetData>
  <sheetProtection algorithmName="SHA-512" hashValue="qbJ18u5iJUMNsMXOqxHoVHUJQabEsTn9wo3auMDYBb4kGlDmFw/3A/xIIaA/8W//RZZwiqsmce87RWbsSD1vWQ==" saltValue="X10hJ+cs//hGAmMOE6wMQ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B63" sqref="B63:P63"/>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248" t="s">
        <v>561</v>
      </c>
      <c r="D34" s="1248"/>
      <c r="E34" s="1249"/>
      <c r="F34" s="32">
        <v>3.93</v>
      </c>
      <c r="G34" s="33">
        <v>5.03</v>
      </c>
      <c r="H34" s="33">
        <v>3.58</v>
      </c>
      <c r="I34" s="33">
        <v>6.28</v>
      </c>
      <c r="J34" s="34">
        <v>5.21</v>
      </c>
      <c r="K34" s="22"/>
      <c r="L34" s="22"/>
      <c r="M34" s="22"/>
      <c r="N34" s="22"/>
      <c r="O34" s="22"/>
      <c r="P34" s="22"/>
    </row>
    <row r="35" spans="1:16" ht="39" customHeight="1" x14ac:dyDescent="0.2">
      <c r="A35" s="22"/>
      <c r="B35" s="35"/>
      <c r="C35" s="1242" t="s">
        <v>562</v>
      </c>
      <c r="D35" s="1243"/>
      <c r="E35" s="1244"/>
      <c r="F35" s="36">
        <v>0.46</v>
      </c>
      <c r="G35" s="37">
        <v>0.88</v>
      </c>
      <c r="H35" s="37">
        <v>0.9</v>
      </c>
      <c r="I35" s="37">
        <v>0.41</v>
      </c>
      <c r="J35" s="38">
        <v>0.59</v>
      </c>
      <c r="K35" s="22"/>
      <c r="L35" s="22"/>
      <c r="M35" s="22"/>
      <c r="N35" s="22"/>
      <c r="O35" s="22"/>
      <c r="P35" s="22"/>
    </row>
    <row r="36" spans="1:16" ht="39" customHeight="1" x14ac:dyDescent="0.2">
      <c r="A36" s="22"/>
      <c r="B36" s="35"/>
      <c r="C36" s="1242" t="s">
        <v>563</v>
      </c>
      <c r="D36" s="1243"/>
      <c r="E36" s="1244"/>
      <c r="F36" s="36">
        <v>0.37</v>
      </c>
      <c r="G36" s="37">
        <v>0.25</v>
      </c>
      <c r="H36" s="37">
        <v>0.06</v>
      </c>
      <c r="I36" s="37">
        <v>0.4</v>
      </c>
      <c r="J36" s="38">
        <v>0.36</v>
      </c>
      <c r="K36" s="22"/>
      <c r="L36" s="22"/>
      <c r="M36" s="22"/>
      <c r="N36" s="22"/>
      <c r="O36" s="22"/>
      <c r="P36" s="22"/>
    </row>
    <row r="37" spans="1:16" ht="39" customHeight="1" x14ac:dyDescent="0.2">
      <c r="A37" s="22"/>
      <c r="B37" s="35"/>
      <c r="C37" s="1242" t="s">
        <v>564</v>
      </c>
      <c r="D37" s="1243"/>
      <c r="E37" s="1244"/>
      <c r="F37" s="36">
        <v>0.03</v>
      </c>
      <c r="G37" s="37">
        <v>0.02</v>
      </c>
      <c r="H37" s="37">
        <v>0.02</v>
      </c>
      <c r="I37" s="37">
        <v>0.03</v>
      </c>
      <c r="J37" s="38">
        <v>0.03</v>
      </c>
      <c r="K37" s="22"/>
      <c r="L37" s="22"/>
      <c r="M37" s="22"/>
      <c r="N37" s="22"/>
      <c r="O37" s="22"/>
      <c r="P37" s="22"/>
    </row>
    <row r="38" spans="1:16" ht="39" customHeight="1" x14ac:dyDescent="0.2">
      <c r="A38" s="22"/>
      <c r="B38" s="35"/>
      <c r="C38" s="1242" t="s">
        <v>565</v>
      </c>
      <c r="D38" s="1243"/>
      <c r="E38" s="1244"/>
      <c r="F38" s="36">
        <v>0.01</v>
      </c>
      <c r="G38" s="37">
        <v>0.02</v>
      </c>
      <c r="H38" s="37">
        <v>0.02</v>
      </c>
      <c r="I38" s="37">
        <v>0.02</v>
      </c>
      <c r="J38" s="38">
        <v>0.02</v>
      </c>
      <c r="K38" s="22"/>
      <c r="L38" s="22"/>
      <c r="M38" s="22"/>
      <c r="N38" s="22"/>
      <c r="O38" s="22"/>
      <c r="P38" s="22"/>
    </row>
    <row r="39" spans="1:16" ht="39" customHeight="1" x14ac:dyDescent="0.2">
      <c r="A39" s="22"/>
      <c r="B39" s="35"/>
      <c r="C39" s="1242" t="s">
        <v>566</v>
      </c>
      <c r="D39" s="1243"/>
      <c r="E39" s="1244"/>
      <c r="F39" s="36">
        <v>0.18</v>
      </c>
      <c r="G39" s="37">
        <v>0.98</v>
      </c>
      <c r="H39" s="37">
        <v>0.33</v>
      </c>
      <c r="I39" s="37">
        <v>0</v>
      </c>
      <c r="J39" s="38">
        <v>0.02</v>
      </c>
      <c r="K39" s="22"/>
      <c r="L39" s="22"/>
      <c r="M39" s="22"/>
      <c r="N39" s="22"/>
      <c r="O39" s="22"/>
      <c r="P39" s="22"/>
    </row>
    <row r="40" spans="1:16" ht="39" customHeight="1" x14ac:dyDescent="0.2">
      <c r="A40" s="22"/>
      <c r="B40" s="35"/>
      <c r="C40" s="1242"/>
      <c r="D40" s="1243"/>
      <c r="E40" s="1244"/>
      <c r="F40" s="36"/>
      <c r="G40" s="37"/>
      <c r="H40" s="37"/>
      <c r="I40" s="37"/>
      <c r="J40" s="38"/>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567</v>
      </c>
      <c r="D42" s="1243"/>
      <c r="E42" s="1244"/>
      <c r="F42" s="36" t="s">
        <v>513</v>
      </c>
      <c r="G42" s="37" t="s">
        <v>513</v>
      </c>
      <c r="H42" s="37" t="s">
        <v>513</v>
      </c>
      <c r="I42" s="37" t="s">
        <v>513</v>
      </c>
      <c r="J42" s="38" t="s">
        <v>513</v>
      </c>
      <c r="K42" s="22"/>
      <c r="L42" s="22"/>
      <c r="M42" s="22"/>
      <c r="N42" s="22"/>
      <c r="O42" s="22"/>
      <c r="P42" s="22"/>
    </row>
    <row r="43" spans="1:16" ht="39" customHeight="1" thickBot="1" x14ac:dyDescent="0.25">
      <c r="A43" s="22"/>
      <c r="B43" s="40"/>
      <c r="C43" s="1245" t="s">
        <v>568</v>
      </c>
      <c r="D43" s="1246"/>
      <c r="E43" s="1247"/>
      <c r="F43" s="41">
        <v>8.07</v>
      </c>
      <c r="G43" s="42" t="s">
        <v>513</v>
      </c>
      <c r="H43" s="42" t="s">
        <v>513</v>
      </c>
      <c r="I43" s="42" t="s">
        <v>513</v>
      </c>
      <c r="J43" s="43" t="s">
        <v>513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DJo6vKYdwFjyOiaO6Mcm6F2KoyrKHini/Sp2n7VRiTD+0l8gHfdWE+NXRYh9kNELduNNCf0tBK9F7pG6b4RQ7g==" saltValue="j5739QWXFVj0kYLWcQ5e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election activeCell="B63" sqref="B63:P63"/>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2">
      <c r="A45" s="48"/>
      <c r="B45" s="1268" t="s">
        <v>11</v>
      </c>
      <c r="C45" s="1269"/>
      <c r="D45" s="58"/>
      <c r="E45" s="1274" t="s">
        <v>12</v>
      </c>
      <c r="F45" s="1274"/>
      <c r="G45" s="1274"/>
      <c r="H45" s="1274"/>
      <c r="I45" s="1274"/>
      <c r="J45" s="1275"/>
      <c r="K45" s="59">
        <v>781</v>
      </c>
      <c r="L45" s="60">
        <v>797</v>
      </c>
      <c r="M45" s="60">
        <v>891</v>
      </c>
      <c r="N45" s="60">
        <v>892</v>
      </c>
      <c r="O45" s="61">
        <v>1010</v>
      </c>
      <c r="P45" s="48"/>
      <c r="Q45" s="48"/>
      <c r="R45" s="48"/>
      <c r="S45" s="48"/>
      <c r="T45" s="48"/>
      <c r="U45" s="48"/>
    </row>
    <row r="46" spans="1:21" ht="30.75" customHeight="1" x14ac:dyDescent="0.2">
      <c r="A46" s="48"/>
      <c r="B46" s="1270"/>
      <c r="C46" s="1271"/>
      <c r="D46" s="62"/>
      <c r="E46" s="1252" t="s">
        <v>13</v>
      </c>
      <c r="F46" s="1252"/>
      <c r="G46" s="1252"/>
      <c r="H46" s="1252"/>
      <c r="I46" s="1252"/>
      <c r="J46" s="1253"/>
      <c r="K46" s="63" t="s">
        <v>513</v>
      </c>
      <c r="L46" s="64" t="s">
        <v>513</v>
      </c>
      <c r="M46" s="64" t="s">
        <v>513</v>
      </c>
      <c r="N46" s="64" t="s">
        <v>513</v>
      </c>
      <c r="O46" s="65" t="s">
        <v>513</v>
      </c>
      <c r="P46" s="48"/>
      <c r="Q46" s="48"/>
      <c r="R46" s="48"/>
      <c r="S46" s="48"/>
      <c r="T46" s="48"/>
      <c r="U46" s="48"/>
    </row>
    <row r="47" spans="1:21" ht="30.75" customHeight="1" x14ac:dyDescent="0.2">
      <c r="A47" s="48"/>
      <c r="B47" s="1270"/>
      <c r="C47" s="1271"/>
      <c r="D47" s="62"/>
      <c r="E47" s="1252" t="s">
        <v>14</v>
      </c>
      <c r="F47" s="1252"/>
      <c r="G47" s="1252"/>
      <c r="H47" s="1252"/>
      <c r="I47" s="1252"/>
      <c r="J47" s="1253"/>
      <c r="K47" s="63" t="s">
        <v>513</v>
      </c>
      <c r="L47" s="64" t="s">
        <v>513</v>
      </c>
      <c r="M47" s="64" t="s">
        <v>513</v>
      </c>
      <c r="N47" s="64" t="s">
        <v>513</v>
      </c>
      <c r="O47" s="65" t="s">
        <v>513</v>
      </c>
      <c r="P47" s="48"/>
      <c r="Q47" s="48"/>
      <c r="R47" s="48"/>
      <c r="S47" s="48"/>
      <c r="T47" s="48"/>
      <c r="U47" s="48"/>
    </row>
    <row r="48" spans="1:21" ht="30.75" customHeight="1" x14ac:dyDescent="0.2">
      <c r="A48" s="48"/>
      <c r="B48" s="1270"/>
      <c r="C48" s="1271"/>
      <c r="D48" s="62"/>
      <c r="E48" s="1252" t="s">
        <v>15</v>
      </c>
      <c r="F48" s="1252"/>
      <c r="G48" s="1252"/>
      <c r="H48" s="1252"/>
      <c r="I48" s="1252"/>
      <c r="J48" s="1253"/>
      <c r="K48" s="63">
        <v>291</v>
      </c>
      <c r="L48" s="64">
        <v>298</v>
      </c>
      <c r="M48" s="64">
        <v>307</v>
      </c>
      <c r="N48" s="64">
        <v>311</v>
      </c>
      <c r="O48" s="65">
        <v>317</v>
      </c>
      <c r="P48" s="48"/>
      <c r="Q48" s="48"/>
      <c r="R48" s="48"/>
      <c r="S48" s="48"/>
      <c r="T48" s="48"/>
      <c r="U48" s="48"/>
    </row>
    <row r="49" spans="1:21" ht="30.75" customHeight="1" x14ac:dyDescent="0.2">
      <c r="A49" s="48"/>
      <c r="B49" s="1270"/>
      <c r="C49" s="1271"/>
      <c r="D49" s="62"/>
      <c r="E49" s="1252" t="s">
        <v>16</v>
      </c>
      <c r="F49" s="1252"/>
      <c r="G49" s="1252"/>
      <c r="H49" s="1252"/>
      <c r="I49" s="1252"/>
      <c r="J49" s="1253"/>
      <c r="K49" s="63">
        <v>25</v>
      </c>
      <c r="L49" s="64">
        <v>27</v>
      </c>
      <c r="M49" s="64">
        <v>26</v>
      </c>
      <c r="N49" s="64">
        <v>26</v>
      </c>
      <c r="O49" s="65">
        <v>9</v>
      </c>
      <c r="P49" s="48"/>
      <c r="Q49" s="48"/>
      <c r="R49" s="48"/>
      <c r="S49" s="48"/>
      <c r="T49" s="48"/>
      <c r="U49" s="48"/>
    </row>
    <row r="50" spans="1:21" ht="30.75" customHeight="1" x14ac:dyDescent="0.2">
      <c r="A50" s="48"/>
      <c r="B50" s="1270"/>
      <c r="C50" s="1271"/>
      <c r="D50" s="62"/>
      <c r="E50" s="1252" t="s">
        <v>17</v>
      </c>
      <c r="F50" s="1252"/>
      <c r="G50" s="1252"/>
      <c r="H50" s="1252"/>
      <c r="I50" s="1252"/>
      <c r="J50" s="1253"/>
      <c r="K50" s="63">
        <v>0</v>
      </c>
      <c r="L50" s="64">
        <v>0</v>
      </c>
      <c r="M50" s="64">
        <v>0</v>
      </c>
      <c r="N50" s="64">
        <v>0</v>
      </c>
      <c r="O50" s="65">
        <v>23</v>
      </c>
      <c r="P50" s="48"/>
      <c r="Q50" s="48"/>
      <c r="R50" s="48"/>
      <c r="S50" s="48"/>
      <c r="T50" s="48"/>
      <c r="U50" s="48"/>
    </row>
    <row r="51" spans="1:21" ht="30.75" customHeight="1" x14ac:dyDescent="0.2">
      <c r="A51" s="48"/>
      <c r="B51" s="1272"/>
      <c r="C51" s="1273"/>
      <c r="D51" s="66"/>
      <c r="E51" s="1252" t="s">
        <v>18</v>
      </c>
      <c r="F51" s="1252"/>
      <c r="G51" s="1252"/>
      <c r="H51" s="1252"/>
      <c r="I51" s="1252"/>
      <c r="J51" s="1253"/>
      <c r="K51" s="63" t="s">
        <v>513</v>
      </c>
      <c r="L51" s="64" t="s">
        <v>513</v>
      </c>
      <c r="M51" s="64" t="s">
        <v>513</v>
      </c>
      <c r="N51" s="64" t="s">
        <v>513</v>
      </c>
      <c r="O51" s="65" t="s">
        <v>513</v>
      </c>
      <c r="P51" s="48"/>
      <c r="Q51" s="48"/>
      <c r="R51" s="48"/>
      <c r="S51" s="48"/>
      <c r="T51" s="48"/>
      <c r="U51" s="48"/>
    </row>
    <row r="52" spans="1:21" ht="30.75" customHeight="1" x14ac:dyDescent="0.2">
      <c r="A52" s="48"/>
      <c r="B52" s="1250" t="s">
        <v>19</v>
      </c>
      <c r="C52" s="1251"/>
      <c r="D52" s="66"/>
      <c r="E52" s="1252" t="s">
        <v>20</v>
      </c>
      <c r="F52" s="1252"/>
      <c r="G52" s="1252"/>
      <c r="H52" s="1252"/>
      <c r="I52" s="1252"/>
      <c r="J52" s="1253"/>
      <c r="K52" s="63">
        <v>988</v>
      </c>
      <c r="L52" s="64">
        <v>998</v>
      </c>
      <c r="M52" s="64">
        <v>1037</v>
      </c>
      <c r="N52" s="64">
        <v>988</v>
      </c>
      <c r="O52" s="65">
        <v>990</v>
      </c>
      <c r="P52" s="48"/>
      <c r="Q52" s="48"/>
      <c r="R52" s="48"/>
      <c r="S52" s="48"/>
      <c r="T52" s="48"/>
      <c r="U52" s="48"/>
    </row>
    <row r="53" spans="1:21" ht="30.75" customHeight="1" thickBot="1" x14ac:dyDescent="0.25">
      <c r="A53" s="48"/>
      <c r="B53" s="1254" t="s">
        <v>21</v>
      </c>
      <c r="C53" s="1255"/>
      <c r="D53" s="67"/>
      <c r="E53" s="1256" t="s">
        <v>22</v>
      </c>
      <c r="F53" s="1256"/>
      <c r="G53" s="1256"/>
      <c r="H53" s="1256"/>
      <c r="I53" s="1256"/>
      <c r="J53" s="1257"/>
      <c r="K53" s="68">
        <v>109</v>
      </c>
      <c r="L53" s="69">
        <v>124</v>
      </c>
      <c r="M53" s="69">
        <v>187</v>
      </c>
      <c r="N53" s="69">
        <v>241</v>
      </c>
      <c r="O53" s="70">
        <v>369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5">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2">
      <c r="B57" s="1258" t="s">
        <v>25</v>
      </c>
      <c r="C57" s="1259"/>
      <c r="D57" s="1262" t="s">
        <v>26</v>
      </c>
      <c r="E57" s="1263"/>
      <c r="F57" s="1263"/>
      <c r="G57" s="1263"/>
      <c r="H57" s="1263"/>
      <c r="I57" s="1263"/>
      <c r="J57" s="1264"/>
      <c r="K57" s="83"/>
      <c r="L57" s="84"/>
      <c r="M57" s="84"/>
      <c r="N57" s="84"/>
      <c r="O57" s="85"/>
    </row>
    <row r="58" spans="1:21" ht="31.5" customHeight="1" thickBot="1" x14ac:dyDescent="0.25">
      <c r="B58" s="1260"/>
      <c r="C58" s="1261"/>
      <c r="D58" s="1265" t="s">
        <v>27</v>
      </c>
      <c r="E58" s="1266"/>
      <c r="F58" s="1266"/>
      <c r="G58" s="1266"/>
      <c r="H58" s="1266"/>
      <c r="I58" s="1266"/>
      <c r="J58" s="126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2JrrRcdyLZhE2J9TSXBTZ/gdeHaw+V2H5QVHT8Fa72ZQJyqw1bpCLr4VDh62sIhG0GJIUo53/Gk+QScZGB3CA==" saltValue="xrCxzWwFp/cS3X3eRBV9g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election activeCell="B63" sqref="B63:P63"/>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555</v>
      </c>
      <c r="J40" s="100" t="s">
        <v>556</v>
      </c>
      <c r="K40" s="100" t="s">
        <v>557</v>
      </c>
      <c r="L40" s="100" t="s">
        <v>558</v>
      </c>
      <c r="M40" s="101" t="s">
        <v>559</v>
      </c>
    </row>
    <row r="41" spans="2:13" ht="27.75" customHeight="1" x14ac:dyDescent="0.2">
      <c r="B41" s="1288" t="s">
        <v>30</v>
      </c>
      <c r="C41" s="1289"/>
      <c r="D41" s="102"/>
      <c r="E41" s="1290" t="s">
        <v>31</v>
      </c>
      <c r="F41" s="1290"/>
      <c r="G41" s="1290"/>
      <c r="H41" s="1291"/>
      <c r="I41" s="103">
        <v>8901</v>
      </c>
      <c r="J41" s="104">
        <v>8553</v>
      </c>
      <c r="K41" s="104">
        <v>7854</v>
      </c>
      <c r="L41" s="104">
        <v>7353</v>
      </c>
      <c r="M41" s="105">
        <v>6677</v>
      </c>
    </row>
    <row r="42" spans="2:13" ht="27.75" customHeight="1" x14ac:dyDescent="0.2">
      <c r="B42" s="1278"/>
      <c r="C42" s="1279"/>
      <c r="D42" s="106"/>
      <c r="E42" s="1282" t="s">
        <v>32</v>
      </c>
      <c r="F42" s="1282"/>
      <c r="G42" s="1282"/>
      <c r="H42" s="1283"/>
      <c r="I42" s="107" t="s">
        <v>513</v>
      </c>
      <c r="J42" s="108" t="s">
        <v>513</v>
      </c>
      <c r="K42" s="108" t="s">
        <v>513</v>
      </c>
      <c r="L42" s="108" t="s">
        <v>513</v>
      </c>
      <c r="M42" s="109" t="s">
        <v>513</v>
      </c>
    </row>
    <row r="43" spans="2:13" ht="27.75" customHeight="1" x14ac:dyDescent="0.2">
      <c r="B43" s="1278"/>
      <c r="C43" s="1279"/>
      <c r="D43" s="106"/>
      <c r="E43" s="1282" t="s">
        <v>33</v>
      </c>
      <c r="F43" s="1282"/>
      <c r="G43" s="1282"/>
      <c r="H43" s="1283"/>
      <c r="I43" s="107">
        <v>3748</v>
      </c>
      <c r="J43" s="108">
        <v>3609</v>
      </c>
      <c r="K43" s="108">
        <v>3504</v>
      </c>
      <c r="L43" s="108">
        <v>3431</v>
      </c>
      <c r="M43" s="109">
        <v>3348</v>
      </c>
    </row>
    <row r="44" spans="2:13" ht="27.75" customHeight="1" x14ac:dyDescent="0.2">
      <c r="B44" s="1278"/>
      <c r="C44" s="1279"/>
      <c r="D44" s="106"/>
      <c r="E44" s="1282" t="s">
        <v>34</v>
      </c>
      <c r="F44" s="1282"/>
      <c r="G44" s="1282"/>
      <c r="H44" s="1283"/>
      <c r="I44" s="107">
        <v>168</v>
      </c>
      <c r="J44" s="108">
        <v>137</v>
      </c>
      <c r="K44" s="108">
        <v>114</v>
      </c>
      <c r="L44" s="108">
        <v>241</v>
      </c>
      <c r="M44" s="109">
        <v>497</v>
      </c>
    </row>
    <row r="45" spans="2:13" ht="27.75" customHeight="1" x14ac:dyDescent="0.2">
      <c r="B45" s="1278"/>
      <c r="C45" s="1279"/>
      <c r="D45" s="106"/>
      <c r="E45" s="1282" t="s">
        <v>35</v>
      </c>
      <c r="F45" s="1282"/>
      <c r="G45" s="1282"/>
      <c r="H45" s="1283"/>
      <c r="I45" s="107">
        <v>2164</v>
      </c>
      <c r="J45" s="108">
        <v>2162</v>
      </c>
      <c r="K45" s="108">
        <v>2166</v>
      </c>
      <c r="L45" s="108">
        <v>2031</v>
      </c>
      <c r="M45" s="109">
        <v>2007</v>
      </c>
    </row>
    <row r="46" spans="2:13" ht="27.75" customHeight="1" x14ac:dyDescent="0.2">
      <c r="B46" s="1278"/>
      <c r="C46" s="1279"/>
      <c r="D46" s="110"/>
      <c r="E46" s="1282" t="s">
        <v>36</v>
      </c>
      <c r="F46" s="1282"/>
      <c r="G46" s="1282"/>
      <c r="H46" s="1283"/>
      <c r="I46" s="107">
        <v>41</v>
      </c>
      <c r="J46" s="108">
        <v>5</v>
      </c>
      <c r="K46" s="108">
        <v>4</v>
      </c>
      <c r="L46" s="108">
        <v>8</v>
      </c>
      <c r="M46" s="109" t="s">
        <v>513</v>
      </c>
    </row>
    <row r="47" spans="2:13" ht="27.75" customHeight="1" x14ac:dyDescent="0.2">
      <c r="B47" s="1278"/>
      <c r="C47" s="1279"/>
      <c r="D47" s="111"/>
      <c r="E47" s="1292" t="s">
        <v>37</v>
      </c>
      <c r="F47" s="1293"/>
      <c r="G47" s="1293"/>
      <c r="H47" s="1294"/>
      <c r="I47" s="107" t="s">
        <v>513</v>
      </c>
      <c r="J47" s="108" t="s">
        <v>513</v>
      </c>
      <c r="K47" s="108" t="s">
        <v>513</v>
      </c>
      <c r="L47" s="108" t="s">
        <v>513</v>
      </c>
      <c r="M47" s="109" t="s">
        <v>513</v>
      </c>
    </row>
    <row r="48" spans="2:13" ht="27.75" customHeight="1" x14ac:dyDescent="0.2">
      <c r="B48" s="1278"/>
      <c r="C48" s="1279"/>
      <c r="D48" s="106"/>
      <c r="E48" s="1282" t="s">
        <v>38</v>
      </c>
      <c r="F48" s="1282"/>
      <c r="G48" s="1282"/>
      <c r="H48" s="1283"/>
      <c r="I48" s="107" t="s">
        <v>513</v>
      </c>
      <c r="J48" s="108" t="s">
        <v>513</v>
      </c>
      <c r="K48" s="108" t="s">
        <v>513</v>
      </c>
      <c r="L48" s="108" t="s">
        <v>513</v>
      </c>
      <c r="M48" s="109" t="s">
        <v>513</v>
      </c>
    </row>
    <row r="49" spans="2:13" ht="27.75" customHeight="1" x14ac:dyDescent="0.2">
      <c r="B49" s="1280"/>
      <c r="C49" s="1281"/>
      <c r="D49" s="106"/>
      <c r="E49" s="1282" t="s">
        <v>39</v>
      </c>
      <c r="F49" s="1282"/>
      <c r="G49" s="1282"/>
      <c r="H49" s="1283"/>
      <c r="I49" s="107" t="s">
        <v>513</v>
      </c>
      <c r="J49" s="108" t="s">
        <v>513</v>
      </c>
      <c r="K49" s="108" t="s">
        <v>513</v>
      </c>
      <c r="L49" s="108" t="s">
        <v>513</v>
      </c>
      <c r="M49" s="109" t="s">
        <v>513</v>
      </c>
    </row>
    <row r="50" spans="2:13" ht="27.75" customHeight="1" x14ac:dyDescent="0.2">
      <c r="B50" s="1276" t="s">
        <v>40</v>
      </c>
      <c r="C50" s="1277"/>
      <c r="D50" s="112"/>
      <c r="E50" s="1282" t="s">
        <v>41</v>
      </c>
      <c r="F50" s="1282"/>
      <c r="G50" s="1282"/>
      <c r="H50" s="1283"/>
      <c r="I50" s="107">
        <v>5484</v>
      </c>
      <c r="J50" s="108">
        <v>7606</v>
      </c>
      <c r="K50" s="108">
        <v>8262</v>
      </c>
      <c r="L50" s="108">
        <v>8581</v>
      </c>
      <c r="M50" s="109">
        <v>8273</v>
      </c>
    </row>
    <row r="51" spans="2:13" ht="27.75" customHeight="1" x14ac:dyDescent="0.2">
      <c r="B51" s="1278"/>
      <c r="C51" s="1279"/>
      <c r="D51" s="106"/>
      <c r="E51" s="1282" t="s">
        <v>42</v>
      </c>
      <c r="F51" s="1282"/>
      <c r="G51" s="1282"/>
      <c r="H51" s="1283"/>
      <c r="I51" s="107">
        <v>3937</v>
      </c>
      <c r="J51" s="108">
        <v>3752</v>
      </c>
      <c r="K51" s="108">
        <v>3607</v>
      </c>
      <c r="L51" s="108">
        <v>3438</v>
      </c>
      <c r="M51" s="109">
        <v>3364</v>
      </c>
    </row>
    <row r="52" spans="2:13" ht="27.75" customHeight="1" x14ac:dyDescent="0.2">
      <c r="B52" s="1280"/>
      <c r="C52" s="1281"/>
      <c r="D52" s="106"/>
      <c r="E52" s="1282" t="s">
        <v>43</v>
      </c>
      <c r="F52" s="1282"/>
      <c r="G52" s="1282"/>
      <c r="H52" s="1283"/>
      <c r="I52" s="107">
        <v>7541</v>
      </c>
      <c r="J52" s="108">
        <v>7186</v>
      </c>
      <c r="K52" s="108">
        <v>6657</v>
      </c>
      <c r="L52" s="108">
        <v>6229</v>
      </c>
      <c r="M52" s="109">
        <v>6637</v>
      </c>
    </row>
    <row r="53" spans="2:13" ht="27.75" customHeight="1" thickBot="1" x14ac:dyDescent="0.25">
      <c r="B53" s="1284" t="s">
        <v>44</v>
      </c>
      <c r="C53" s="1285"/>
      <c r="D53" s="113"/>
      <c r="E53" s="1286" t="s">
        <v>45</v>
      </c>
      <c r="F53" s="1286"/>
      <c r="G53" s="1286"/>
      <c r="H53" s="1287"/>
      <c r="I53" s="114">
        <v>-1940</v>
      </c>
      <c r="J53" s="115">
        <v>-4079</v>
      </c>
      <c r="K53" s="115">
        <v>-4881</v>
      </c>
      <c r="L53" s="115">
        <v>-5184</v>
      </c>
      <c r="M53" s="116">
        <v>-5745</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6CBCVTQv5JMKY0zuxCoHnyAtlO0OyWOAcD8CulHtjsx3Tlge1mgJMMjic+IBxugp/mAO5V9awJmdeFIxWBXNKw==" saltValue="Q3o4+6nX0dtXMJ0B4Im1g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election activeCell="B63" sqref="B63:P63"/>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557</v>
      </c>
      <c r="G54" s="125" t="s">
        <v>558</v>
      </c>
      <c r="H54" s="126" t="s">
        <v>559</v>
      </c>
    </row>
    <row r="55" spans="2:8" ht="52.5" customHeight="1" x14ac:dyDescent="0.2">
      <c r="B55" s="127"/>
      <c r="C55" s="1303" t="s">
        <v>48</v>
      </c>
      <c r="D55" s="1303"/>
      <c r="E55" s="1304"/>
      <c r="F55" s="128">
        <v>5258</v>
      </c>
      <c r="G55" s="128">
        <v>5186</v>
      </c>
      <c r="H55" s="129">
        <v>4879</v>
      </c>
    </row>
    <row r="56" spans="2:8" ht="52.5" customHeight="1" x14ac:dyDescent="0.2">
      <c r="B56" s="130"/>
      <c r="C56" s="1305" t="s">
        <v>49</v>
      </c>
      <c r="D56" s="1305"/>
      <c r="E56" s="1306"/>
      <c r="F56" s="131">
        <v>131</v>
      </c>
      <c r="G56" s="131">
        <v>231</v>
      </c>
      <c r="H56" s="132">
        <v>101</v>
      </c>
    </row>
    <row r="57" spans="2:8" ht="53.25" customHeight="1" x14ac:dyDescent="0.2">
      <c r="B57" s="130"/>
      <c r="C57" s="1307" t="s">
        <v>50</v>
      </c>
      <c r="D57" s="1307"/>
      <c r="E57" s="1308"/>
      <c r="F57" s="133">
        <v>2074</v>
      </c>
      <c r="G57" s="133">
        <v>2453</v>
      </c>
      <c r="H57" s="134">
        <v>2665</v>
      </c>
    </row>
    <row r="58" spans="2:8" ht="45.75" customHeight="1" x14ac:dyDescent="0.2">
      <c r="B58" s="135"/>
      <c r="C58" s="1295" t="s">
        <v>587</v>
      </c>
      <c r="D58" s="1296"/>
      <c r="E58" s="1297"/>
      <c r="F58" s="136">
        <v>1569</v>
      </c>
      <c r="G58" s="136">
        <v>1970</v>
      </c>
      <c r="H58" s="137">
        <v>2170</v>
      </c>
    </row>
    <row r="59" spans="2:8" ht="45.75" customHeight="1" x14ac:dyDescent="0.2">
      <c r="B59" s="135"/>
      <c r="C59" s="1295" t="s">
        <v>588</v>
      </c>
      <c r="D59" s="1296"/>
      <c r="E59" s="1297"/>
      <c r="F59" s="136">
        <v>163</v>
      </c>
      <c r="G59" s="136">
        <v>163</v>
      </c>
      <c r="H59" s="137">
        <v>163</v>
      </c>
    </row>
    <row r="60" spans="2:8" ht="45.75" customHeight="1" x14ac:dyDescent="0.2">
      <c r="B60" s="135"/>
      <c r="C60" s="1295" t="s">
        <v>589</v>
      </c>
      <c r="D60" s="1296"/>
      <c r="E60" s="1297"/>
      <c r="F60" s="136">
        <v>150</v>
      </c>
      <c r="G60" s="136">
        <v>150</v>
      </c>
      <c r="H60" s="137">
        <v>150</v>
      </c>
    </row>
    <row r="61" spans="2:8" ht="45.75" customHeight="1" x14ac:dyDescent="0.2">
      <c r="B61" s="135"/>
      <c r="C61" s="1295" t="s">
        <v>590</v>
      </c>
      <c r="D61" s="1296"/>
      <c r="E61" s="1297"/>
      <c r="F61" s="136">
        <v>20</v>
      </c>
      <c r="G61" s="136">
        <v>20</v>
      </c>
      <c r="H61" s="137">
        <v>20</v>
      </c>
    </row>
    <row r="62" spans="2:8" ht="45.75" customHeight="1" thickBot="1" x14ac:dyDescent="0.25">
      <c r="B62" s="138"/>
      <c r="C62" s="1298" t="s">
        <v>591</v>
      </c>
      <c r="D62" s="1299"/>
      <c r="E62" s="1300"/>
      <c r="F62" s="139">
        <v>10</v>
      </c>
      <c r="G62" s="139">
        <v>10</v>
      </c>
      <c r="H62" s="140">
        <v>10</v>
      </c>
    </row>
    <row r="63" spans="2:8" ht="52.5" customHeight="1" thickBot="1" x14ac:dyDescent="0.25">
      <c r="B63" s="141"/>
      <c r="C63" s="1301" t="s">
        <v>51</v>
      </c>
      <c r="D63" s="1301"/>
      <c r="E63" s="1302"/>
      <c r="F63" s="142">
        <v>7462</v>
      </c>
      <c r="G63" s="142">
        <v>7870</v>
      </c>
      <c r="H63" s="143">
        <v>7645</v>
      </c>
    </row>
    <row r="64" spans="2:8" ht="15" customHeight="1" x14ac:dyDescent="0.2"/>
  </sheetData>
  <sheetProtection algorithmName="SHA-512" hashValue="8nFIaeaBBfdAHwTBqyZ/0tadN+fSEeREDNw/rsW7TZXqSbm+n/2KdBUG+Sz9znnO28fwYLfG9oo7G7029jXjaQ==" saltValue="a5T74QpCzkpN7zLkxkkf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40" zoomScale="70" zoomScaleNormal="70" zoomScaleSheetLayoutView="55" workbookViewId="0">
      <selection activeCell="AN70" sqref="AN70"/>
    </sheetView>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593</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593</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594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595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7" t="s">
        <v>603</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2" x14ac:dyDescent="0.2">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2" x14ac:dyDescent="0.2">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2" x14ac:dyDescent="0.2">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2" x14ac:dyDescent="0.2">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596</v>
      </c>
    </row>
    <row r="50" spans="1:109" ht="13.2" x14ac:dyDescent="0.2">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555</v>
      </c>
      <c r="BQ50" s="1315"/>
      <c r="BR50" s="1315"/>
      <c r="BS50" s="1315"/>
      <c r="BT50" s="1315"/>
      <c r="BU50" s="1315"/>
      <c r="BV50" s="1315"/>
      <c r="BW50" s="1315"/>
      <c r="BX50" s="1315" t="s">
        <v>556</v>
      </c>
      <c r="BY50" s="1315"/>
      <c r="BZ50" s="1315"/>
      <c r="CA50" s="1315"/>
      <c r="CB50" s="1315"/>
      <c r="CC50" s="1315"/>
      <c r="CD50" s="1315"/>
      <c r="CE50" s="1315"/>
      <c r="CF50" s="1315" t="s">
        <v>557</v>
      </c>
      <c r="CG50" s="1315"/>
      <c r="CH50" s="1315"/>
      <c r="CI50" s="1315"/>
      <c r="CJ50" s="1315"/>
      <c r="CK50" s="1315"/>
      <c r="CL50" s="1315"/>
      <c r="CM50" s="1315"/>
      <c r="CN50" s="1315" t="s">
        <v>558</v>
      </c>
      <c r="CO50" s="1315"/>
      <c r="CP50" s="1315"/>
      <c r="CQ50" s="1315"/>
      <c r="CR50" s="1315"/>
      <c r="CS50" s="1315"/>
      <c r="CT50" s="1315"/>
      <c r="CU50" s="1315"/>
      <c r="CV50" s="1315" t="s">
        <v>559</v>
      </c>
      <c r="CW50" s="1315"/>
      <c r="CX50" s="1315"/>
      <c r="CY50" s="1315"/>
      <c r="CZ50" s="1315"/>
      <c r="DA50" s="1315"/>
      <c r="DB50" s="1315"/>
      <c r="DC50" s="1315"/>
    </row>
    <row r="51" spans="1:109" ht="13.5" customHeight="1" x14ac:dyDescent="0.2">
      <c r="B51" s="395"/>
      <c r="G51" s="1326"/>
      <c r="H51" s="1326"/>
      <c r="I51" s="1330"/>
      <c r="J51" s="1330"/>
      <c r="K51" s="1316"/>
      <c r="L51" s="1316"/>
      <c r="M51" s="1316"/>
      <c r="N51" s="1316"/>
      <c r="AM51" s="404"/>
      <c r="AN51" s="1314" t="s">
        <v>597</v>
      </c>
      <c r="AO51" s="1314"/>
      <c r="AP51" s="1314"/>
      <c r="AQ51" s="1314"/>
      <c r="AR51" s="1314"/>
      <c r="AS51" s="1314"/>
      <c r="AT51" s="1314"/>
      <c r="AU51" s="1314"/>
      <c r="AV51" s="1314"/>
      <c r="AW51" s="1314"/>
      <c r="AX51" s="1314"/>
      <c r="AY51" s="1314"/>
      <c r="AZ51" s="1314"/>
      <c r="BA51" s="1314"/>
      <c r="BB51" s="1314" t="s">
        <v>598</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2" x14ac:dyDescent="0.2">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599</v>
      </c>
      <c r="BC53" s="1314"/>
      <c r="BD53" s="1314"/>
      <c r="BE53" s="1314"/>
      <c r="BF53" s="1314"/>
      <c r="BG53" s="1314"/>
      <c r="BH53" s="1314"/>
      <c r="BI53" s="1314"/>
      <c r="BJ53" s="1314"/>
      <c r="BK53" s="1314"/>
      <c r="BL53" s="1314"/>
      <c r="BM53" s="1314"/>
      <c r="BN53" s="1314"/>
      <c r="BO53" s="1314"/>
      <c r="BP53" s="1311">
        <v>60.4</v>
      </c>
      <c r="BQ53" s="1311"/>
      <c r="BR53" s="1311"/>
      <c r="BS53" s="1311"/>
      <c r="BT53" s="1311"/>
      <c r="BU53" s="1311"/>
      <c r="BV53" s="1311"/>
      <c r="BW53" s="1311"/>
      <c r="BX53" s="1311">
        <v>61.6</v>
      </c>
      <c r="BY53" s="1311"/>
      <c r="BZ53" s="1311"/>
      <c r="CA53" s="1311"/>
      <c r="CB53" s="1311"/>
      <c r="CC53" s="1311"/>
      <c r="CD53" s="1311"/>
      <c r="CE53" s="1311"/>
      <c r="CF53" s="1311">
        <v>63.3</v>
      </c>
      <c r="CG53" s="1311"/>
      <c r="CH53" s="1311"/>
      <c r="CI53" s="1311"/>
      <c r="CJ53" s="1311"/>
      <c r="CK53" s="1311"/>
      <c r="CL53" s="1311"/>
      <c r="CM53" s="1311"/>
      <c r="CN53" s="1311">
        <v>64.7</v>
      </c>
      <c r="CO53" s="1311"/>
      <c r="CP53" s="1311"/>
      <c r="CQ53" s="1311"/>
      <c r="CR53" s="1311"/>
      <c r="CS53" s="1311"/>
      <c r="CT53" s="1311"/>
      <c r="CU53" s="1311"/>
      <c r="CV53" s="1311">
        <v>66.400000000000006</v>
      </c>
      <c r="CW53" s="1311"/>
      <c r="CX53" s="1311"/>
      <c r="CY53" s="1311"/>
      <c r="CZ53" s="1311"/>
      <c r="DA53" s="1311"/>
      <c r="DB53" s="1311"/>
      <c r="DC53" s="1311"/>
    </row>
    <row r="54" spans="1:109" ht="13.2" x14ac:dyDescent="0.2">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3"/>
      <c r="B55" s="395"/>
      <c r="G55" s="1309"/>
      <c r="H55" s="1309"/>
      <c r="I55" s="1309"/>
      <c r="J55" s="1309"/>
      <c r="K55" s="1316"/>
      <c r="L55" s="1316"/>
      <c r="M55" s="1316"/>
      <c r="N55" s="1316"/>
      <c r="AN55" s="1315" t="s">
        <v>600</v>
      </c>
      <c r="AO55" s="1315"/>
      <c r="AP55" s="1315"/>
      <c r="AQ55" s="1315"/>
      <c r="AR55" s="1315"/>
      <c r="AS55" s="1315"/>
      <c r="AT55" s="1315"/>
      <c r="AU55" s="1315"/>
      <c r="AV55" s="1315"/>
      <c r="AW55" s="1315"/>
      <c r="AX55" s="1315"/>
      <c r="AY55" s="1315"/>
      <c r="AZ55" s="1315"/>
      <c r="BA55" s="1315"/>
      <c r="BB55" s="1314" t="s">
        <v>598</v>
      </c>
      <c r="BC55" s="1314"/>
      <c r="BD55" s="1314"/>
      <c r="BE55" s="1314"/>
      <c r="BF55" s="1314"/>
      <c r="BG55" s="1314"/>
      <c r="BH55" s="1314"/>
      <c r="BI55" s="1314"/>
      <c r="BJ55" s="1314"/>
      <c r="BK55" s="1314"/>
      <c r="BL55" s="1314"/>
      <c r="BM55" s="1314"/>
      <c r="BN55" s="1314"/>
      <c r="BO55" s="1314"/>
      <c r="BP55" s="1311">
        <v>20.2</v>
      </c>
      <c r="BQ55" s="1311"/>
      <c r="BR55" s="1311"/>
      <c r="BS55" s="1311"/>
      <c r="BT55" s="1311"/>
      <c r="BU55" s="1311"/>
      <c r="BV55" s="1311"/>
      <c r="BW55" s="1311"/>
      <c r="BX55" s="1311">
        <v>15.5</v>
      </c>
      <c r="BY55" s="1311"/>
      <c r="BZ55" s="1311"/>
      <c r="CA55" s="1311"/>
      <c r="CB55" s="1311"/>
      <c r="CC55" s="1311"/>
      <c r="CD55" s="1311"/>
      <c r="CE55" s="1311"/>
      <c r="CF55" s="1311">
        <v>14</v>
      </c>
      <c r="CG55" s="1311"/>
      <c r="CH55" s="1311"/>
      <c r="CI55" s="1311"/>
      <c r="CJ55" s="1311"/>
      <c r="CK55" s="1311"/>
      <c r="CL55" s="1311"/>
      <c r="CM55" s="1311"/>
      <c r="CN55" s="1311">
        <v>11.4</v>
      </c>
      <c r="CO55" s="1311"/>
      <c r="CP55" s="1311"/>
      <c r="CQ55" s="1311"/>
      <c r="CR55" s="1311"/>
      <c r="CS55" s="1311"/>
      <c r="CT55" s="1311"/>
      <c r="CU55" s="1311"/>
      <c r="CV55" s="1311">
        <v>10.4</v>
      </c>
      <c r="CW55" s="1311"/>
      <c r="CX55" s="1311"/>
      <c r="CY55" s="1311"/>
      <c r="CZ55" s="1311"/>
      <c r="DA55" s="1311"/>
      <c r="DB55" s="1311"/>
      <c r="DC55" s="1311"/>
    </row>
    <row r="56" spans="1:109" ht="13.2" x14ac:dyDescent="0.2">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ht="13.2" x14ac:dyDescent="0.2">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599</v>
      </c>
      <c r="BC57" s="1314"/>
      <c r="BD57" s="1314"/>
      <c r="BE57" s="1314"/>
      <c r="BF57" s="1314"/>
      <c r="BG57" s="1314"/>
      <c r="BH57" s="1314"/>
      <c r="BI57" s="1314"/>
      <c r="BJ57" s="1314"/>
      <c r="BK57" s="1314"/>
      <c r="BL57" s="1314"/>
      <c r="BM57" s="1314"/>
      <c r="BN57" s="1314"/>
      <c r="BO57" s="1314"/>
      <c r="BP57" s="1311">
        <v>54.5</v>
      </c>
      <c r="BQ57" s="1311"/>
      <c r="BR57" s="1311"/>
      <c r="BS57" s="1311"/>
      <c r="BT57" s="1311"/>
      <c r="BU57" s="1311"/>
      <c r="BV57" s="1311"/>
      <c r="BW57" s="1311"/>
      <c r="BX57" s="1311">
        <v>57.7</v>
      </c>
      <c r="BY57" s="1311"/>
      <c r="BZ57" s="1311"/>
      <c r="CA57" s="1311"/>
      <c r="CB57" s="1311"/>
      <c r="CC57" s="1311"/>
      <c r="CD57" s="1311"/>
      <c r="CE57" s="1311"/>
      <c r="CF57" s="1311">
        <v>57.8</v>
      </c>
      <c r="CG57" s="1311"/>
      <c r="CH57" s="1311"/>
      <c r="CI57" s="1311"/>
      <c r="CJ57" s="1311"/>
      <c r="CK57" s="1311"/>
      <c r="CL57" s="1311"/>
      <c r="CM57" s="1311"/>
      <c r="CN57" s="1311">
        <v>59.5</v>
      </c>
      <c r="CO57" s="1311"/>
      <c r="CP57" s="1311"/>
      <c r="CQ57" s="1311"/>
      <c r="CR57" s="1311"/>
      <c r="CS57" s="1311"/>
      <c r="CT57" s="1311"/>
      <c r="CU57" s="1311"/>
      <c r="CV57" s="1311">
        <v>60.4</v>
      </c>
      <c r="CW57" s="1311"/>
      <c r="CX57" s="1311"/>
      <c r="CY57" s="1311"/>
      <c r="CZ57" s="1311"/>
      <c r="DA57" s="1311"/>
      <c r="DB57" s="1311"/>
      <c r="DC57" s="1311"/>
      <c r="DD57" s="408"/>
      <c r="DE57" s="407"/>
    </row>
    <row r="58" spans="1:109" s="403" customFormat="1" ht="13.2" x14ac:dyDescent="0.2">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601</v>
      </c>
    </row>
    <row r="64" spans="1:109" ht="13.2" x14ac:dyDescent="0.2">
      <c r="B64" s="395"/>
      <c r="G64" s="402"/>
      <c r="I64" s="415"/>
      <c r="J64" s="415"/>
      <c r="K64" s="415"/>
      <c r="L64" s="415"/>
      <c r="M64" s="415"/>
      <c r="N64" s="416"/>
      <c r="AM64" s="402"/>
      <c r="AN64" s="402" t="s">
        <v>595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17" t="s">
        <v>604</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2" x14ac:dyDescent="0.2">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2" x14ac:dyDescent="0.2">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2" x14ac:dyDescent="0.2">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2" x14ac:dyDescent="0.2">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596</v>
      </c>
    </row>
    <row r="72" spans="2:107" ht="13.2" x14ac:dyDescent="0.2">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555</v>
      </c>
      <c r="BQ72" s="1315"/>
      <c r="BR72" s="1315"/>
      <c r="BS72" s="1315"/>
      <c r="BT72" s="1315"/>
      <c r="BU72" s="1315"/>
      <c r="BV72" s="1315"/>
      <c r="BW72" s="1315"/>
      <c r="BX72" s="1315" t="s">
        <v>556</v>
      </c>
      <c r="BY72" s="1315"/>
      <c r="BZ72" s="1315"/>
      <c r="CA72" s="1315"/>
      <c r="CB72" s="1315"/>
      <c r="CC72" s="1315"/>
      <c r="CD72" s="1315"/>
      <c r="CE72" s="1315"/>
      <c r="CF72" s="1315" t="s">
        <v>557</v>
      </c>
      <c r="CG72" s="1315"/>
      <c r="CH72" s="1315"/>
      <c r="CI72" s="1315"/>
      <c r="CJ72" s="1315"/>
      <c r="CK72" s="1315"/>
      <c r="CL72" s="1315"/>
      <c r="CM72" s="1315"/>
      <c r="CN72" s="1315" t="s">
        <v>558</v>
      </c>
      <c r="CO72" s="1315"/>
      <c r="CP72" s="1315"/>
      <c r="CQ72" s="1315"/>
      <c r="CR72" s="1315"/>
      <c r="CS72" s="1315"/>
      <c r="CT72" s="1315"/>
      <c r="CU72" s="1315"/>
      <c r="CV72" s="1315" t="s">
        <v>559</v>
      </c>
      <c r="CW72" s="1315"/>
      <c r="CX72" s="1315"/>
      <c r="CY72" s="1315"/>
      <c r="CZ72" s="1315"/>
      <c r="DA72" s="1315"/>
      <c r="DB72" s="1315"/>
      <c r="DC72" s="1315"/>
    </row>
    <row r="73" spans="2:107" ht="13.2" x14ac:dyDescent="0.2">
      <c r="B73" s="395"/>
      <c r="G73" s="1326"/>
      <c r="H73" s="1326"/>
      <c r="I73" s="1326"/>
      <c r="J73" s="1326"/>
      <c r="K73" s="1310"/>
      <c r="L73" s="1310"/>
      <c r="M73" s="1310"/>
      <c r="N73" s="1310"/>
      <c r="AM73" s="404"/>
      <c r="AN73" s="1314" t="s">
        <v>597</v>
      </c>
      <c r="AO73" s="1314"/>
      <c r="AP73" s="1314"/>
      <c r="AQ73" s="1314"/>
      <c r="AR73" s="1314"/>
      <c r="AS73" s="1314"/>
      <c r="AT73" s="1314"/>
      <c r="AU73" s="1314"/>
      <c r="AV73" s="1314"/>
      <c r="AW73" s="1314"/>
      <c r="AX73" s="1314"/>
      <c r="AY73" s="1314"/>
      <c r="AZ73" s="1314"/>
      <c r="BA73" s="1314"/>
      <c r="BB73" s="1314" t="s">
        <v>598</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2" x14ac:dyDescent="0.2">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602</v>
      </c>
      <c r="BC75" s="1314"/>
      <c r="BD75" s="1314"/>
      <c r="BE75" s="1314"/>
      <c r="BF75" s="1314"/>
      <c r="BG75" s="1314"/>
      <c r="BH75" s="1314"/>
      <c r="BI75" s="1314"/>
      <c r="BJ75" s="1314"/>
      <c r="BK75" s="1314"/>
      <c r="BL75" s="1314"/>
      <c r="BM75" s="1314"/>
      <c r="BN75" s="1314"/>
      <c r="BO75" s="1314"/>
      <c r="BP75" s="1311">
        <v>1.3</v>
      </c>
      <c r="BQ75" s="1311"/>
      <c r="BR75" s="1311"/>
      <c r="BS75" s="1311"/>
      <c r="BT75" s="1311"/>
      <c r="BU75" s="1311"/>
      <c r="BV75" s="1311"/>
      <c r="BW75" s="1311"/>
      <c r="BX75" s="1311">
        <v>1.2</v>
      </c>
      <c r="BY75" s="1311"/>
      <c r="BZ75" s="1311"/>
      <c r="CA75" s="1311"/>
      <c r="CB75" s="1311"/>
      <c r="CC75" s="1311"/>
      <c r="CD75" s="1311"/>
      <c r="CE75" s="1311"/>
      <c r="CF75" s="1311">
        <v>1.4</v>
      </c>
      <c r="CG75" s="1311"/>
      <c r="CH75" s="1311"/>
      <c r="CI75" s="1311"/>
      <c r="CJ75" s="1311"/>
      <c r="CK75" s="1311"/>
      <c r="CL75" s="1311"/>
      <c r="CM75" s="1311"/>
      <c r="CN75" s="1311">
        <v>2.1</v>
      </c>
      <c r="CO75" s="1311"/>
      <c r="CP75" s="1311"/>
      <c r="CQ75" s="1311"/>
      <c r="CR75" s="1311"/>
      <c r="CS75" s="1311"/>
      <c r="CT75" s="1311"/>
      <c r="CU75" s="1311"/>
      <c r="CV75" s="1311">
        <v>3.2</v>
      </c>
      <c r="CW75" s="1311"/>
      <c r="CX75" s="1311"/>
      <c r="CY75" s="1311"/>
      <c r="CZ75" s="1311"/>
      <c r="DA75" s="1311"/>
      <c r="DB75" s="1311"/>
      <c r="DC75" s="1311"/>
    </row>
    <row r="76" spans="2:107" ht="13.2" x14ac:dyDescent="0.2">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95"/>
      <c r="G77" s="1309"/>
      <c r="H77" s="1309"/>
      <c r="I77" s="1309"/>
      <c r="J77" s="1309"/>
      <c r="K77" s="1310"/>
      <c r="L77" s="1310"/>
      <c r="M77" s="1310"/>
      <c r="N77" s="1310"/>
      <c r="AN77" s="1315" t="s">
        <v>600</v>
      </c>
      <c r="AO77" s="1315"/>
      <c r="AP77" s="1315"/>
      <c r="AQ77" s="1315"/>
      <c r="AR77" s="1315"/>
      <c r="AS77" s="1315"/>
      <c r="AT77" s="1315"/>
      <c r="AU77" s="1315"/>
      <c r="AV77" s="1315"/>
      <c r="AW77" s="1315"/>
      <c r="AX77" s="1315"/>
      <c r="AY77" s="1315"/>
      <c r="AZ77" s="1315"/>
      <c r="BA77" s="1315"/>
      <c r="BB77" s="1314" t="s">
        <v>598</v>
      </c>
      <c r="BC77" s="1314"/>
      <c r="BD77" s="1314"/>
      <c r="BE77" s="1314"/>
      <c r="BF77" s="1314"/>
      <c r="BG77" s="1314"/>
      <c r="BH77" s="1314"/>
      <c r="BI77" s="1314"/>
      <c r="BJ77" s="1314"/>
      <c r="BK77" s="1314"/>
      <c r="BL77" s="1314"/>
      <c r="BM77" s="1314"/>
      <c r="BN77" s="1314"/>
      <c r="BO77" s="1314"/>
      <c r="BP77" s="1311">
        <v>20.2</v>
      </c>
      <c r="BQ77" s="1311"/>
      <c r="BR77" s="1311"/>
      <c r="BS77" s="1311"/>
      <c r="BT77" s="1311"/>
      <c r="BU77" s="1311"/>
      <c r="BV77" s="1311"/>
      <c r="BW77" s="1311"/>
      <c r="BX77" s="1311">
        <v>15.5</v>
      </c>
      <c r="BY77" s="1311"/>
      <c r="BZ77" s="1311"/>
      <c r="CA77" s="1311"/>
      <c r="CB77" s="1311"/>
      <c r="CC77" s="1311"/>
      <c r="CD77" s="1311"/>
      <c r="CE77" s="1311"/>
      <c r="CF77" s="1311">
        <v>14</v>
      </c>
      <c r="CG77" s="1311"/>
      <c r="CH77" s="1311"/>
      <c r="CI77" s="1311"/>
      <c r="CJ77" s="1311"/>
      <c r="CK77" s="1311"/>
      <c r="CL77" s="1311"/>
      <c r="CM77" s="1311"/>
      <c r="CN77" s="1311">
        <v>11.4</v>
      </c>
      <c r="CO77" s="1311"/>
      <c r="CP77" s="1311"/>
      <c r="CQ77" s="1311"/>
      <c r="CR77" s="1311"/>
      <c r="CS77" s="1311"/>
      <c r="CT77" s="1311"/>
      <c r="CU77" s="1311"/>
      <c r="CV77" s="1311">
        <v>10.4</v>
      </c>
      <c r="CW77" s="1311"/>
      <c r="CX77" s="1311"/>
      <c r="CY77" s="1311"/>
      <c r="CZ77" s="1311"/>
      <c r="DA77" s="1311"/>
      <c r="DB77" s="1311"/>
      <c r="DC77" s="1311"/>
    </row>
    <row r="78" spans="2:107" ht="13.2" x14ac:dyDescent="0.2">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602</v>
      </c>
      <c r="BC79" s="1314"/>
      <c r="BD79" s="1314"/>
      <c r="BE79" s="1314"/>
      <c r="BF79" s="1314"/>
      <c r="BG79" s="1314"/>
      <c r="BH79" s="1314"/>
      <c r="BI79" s="1314"/>
      <c r="BJ79" s="1314"/>
      <c r="BK79" s="1314"/>
      <c r="BL79" s="1314"/>
      <c r="BM79" s="1314"/>
      <c r="BN79" s="1314"/>
      <c r="BO79" s="1314"/>
      <c r="BP79" s="1311">
        <v>7.1</v>
      </c>
      <c r="BQ79" s="1311"/>
      <c r="BR79" s="1311"/>
      <c r="BS79" s="1311"/>
      <c r="BT79" s="1311"/>
      <c r="BU79" s="1311"/>
      <c r="BV79" s="1311"/>
      <c r="BW79" s="1311"/>
      <c r="BX79" s="1311">
        <v>6.6</v>
      </c>
      <c r="BY79" s="1311"/>
      <c r="BZ79" s="1311"/>
      <c r="CA79" s="1311"/>
      <c r="CB79" s="1311"/>
      <c r="CC79" s="1311"/>
      <c r="CD79" s="1311"/>
      <c r="CE79" s="1311"/>
      <c r="CF79" s="1311">
        <v>6.5</v>
      </c>
      <c r="CG79" s="1311"/>
      <c r="CH79" s="1311"/>
      <c r="CI79" s="1311"/>
      <c r="CJ79" s="1311"/>
      <c r="CK79" s="1311"/>
      <c r="CL79" s="1311"/>
      <c r="CM79" s="1311"/>
      <c r="CN79" s="1311">
        <v>6.7</v>
      </c>
      <c r="CO79" s="1311"/>
      <c r="CP79" s="1311"/>
      <c r="CQ79" s="1311"/>
      <c r="CR79" s="1311"/>
      <c r="CS79" s="1311"/>
      <c r="CT79" s="1311"/>
      <c r="CU79" s="1311"/>
      <c r="CV79" s="1311">
        <v>6.6</v>
      </c>
      <c r="CW79" s="1311"/>
      <c r="CX79" s="1311"/>
      <c r="CY79" s="1311"/>
      <c r="CZ79" s="1311"/>
      <c r="DA79" s="1311"/>
      <c r="DB79" s="1311"/>
      <c r="DC79" s="1311"/>
    </row>
    <row r="80" spans="2:107" ht="13.2" x14ac:dyDescent="0.2">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RCqVkH+1ZEIEdv0SUmNfy7KsOF9SM787nfKxJAxTXBQ/ZrDfksRTkW5s5JuX3BxbaVZuDApJOM44GG4mSk2pvQ==" saltValue="MvX77SOtz6z4tETAnaQM4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D80" zoomScale="70" zoomScaleNormal="70" zoomScaleSheetLayoutView="70" workbookViewId="0">
      <selection activeCell="CO66" sqref="CO66"/>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501</v>
      </c>
    </row>
  </sheetData>
  <sheetProtection algorithmName="SHA-512" hashValue="G2v9QeolvTX3+6hhN3aZStLh0wlu/FDkHeXrAZ+6WucrL6Wr9qZrDySmX+kRscb8mJ1/KfFUGhowuQ2mKFK2IA==" saltValue="nxHAjCxdQTbDMXNiMfal0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C73" zoomScale="70" zoomScaleNormal="70" zoomScaleSheetLayoutView="55" workbookViewId="0">
      <selection activeCell="BJ111" sqref="BJ111"/>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501</v>
      </c>
    </row>
  </sheetData>
  <sheetProtection algorithmName="SHA-512" hashValue="yMZTZZstsjyKHgLT99Ntf8fjL9y7kryqTEDypIh1afWOSkf1VKDVOXbfFH0ea6n7RQPRyQ4nhz6F8GI6GGwCiA==" saltValue="Flc9qjs5qaxSrdTXnn6ON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552</v>
      </c>
      <c r="G2" s="157"/>
      <c r="H2" s="158"/>
    </row>
    <row r="3" spans="1:8" x14ac:dyDescent="0.2">
      <c r="A3" s="154" t="s">
        <v>545</v>
      </c>
      <c r="B3" s="159"/>
      <c r="C3" s="160"/>
      <c r="D3" s="161">
        <v>70503</v>
      </c>
      <c r="E3" s="162"/>
      <c r="F3" s="163">
        <v>56894</v>
      </c>
      <c r="G3" s="164"/>
      <c r="H3" s="165"/>
    </row>
    <row r="4" spans="1:8" x14ac:dyDescent="0.2">
      <c r="A4" s="166"/>
      <c r="B4" s="167"/>
      <c r="C4" s="168"/>
      <c r="D4" s="169">
        <v>44568</v>
      </c>
      <c r="E4" s="170"/>
      <c r="F4" s="171">
        <v>32548</v>
      </c>
      <c r="G4" s="172"/>
      <c r="H4" s="173"/>
    </row>
    <row r="5" spans="1:8" x14ac:dyDescent="0.2">
      <c r="A5" s="154" t="s">
        <v>547</v>
      </c>
      <c r="B5" s="159"/>
      <c r="C5" s="160"/>
      <c r="D5" s="161">
        <v>25556</v>
      </c>
      <c r="E5" s="162"/>
      <c r="F5" s="163">
        <v>57122</v>
      </c>
      <c r="G5" s="164"/>
      <c r="H5" s="165"/>
    </row>
    <row r="6" spans="1:8" x14ac:dyDescent="0.2">
      <c r="A6" s="166"/>
      <c r="B6" s="167"/>
      <c r="C6" s="168"/>
      <c r="D6" s="169">
        <v>20896</v>
      </c>
      <c r="E6" s="170"/>
      <c r="F6" s="171">
        <v>36191</v>
      </c>
      <c r="G6" s="172"/>
      <c r="H6" s="173"/>
    </row>
    <row r="7" spans="1:8" x14ac:dyDescent="0.2">
      <c r="A7" s="154" t="s">
        <v>548</v>
      </c>
      <c r="B7" s="159"/>
      <c r="C7" s="160"/>
      <c r="D7" s="161">
        <v>13990</v>
      </c>
      <c r="E7" s="162"/>
      <c r="F7" s="163">
        <v>53655</v>
      </c>
      <c r="G7" s="164"/>
      <c r="H7" s="165"/>
    </row>
    <row r="8" spans="1:8" x14ac:dyDescent="0.2">
      <c r="A8" s="166"/>
      <c r="B8" s="167"/>
      <c r="C8" s="168"/>
      <c r="D8" s="169">
        <v>11981</v>
      </c>
      <c r="E8" s="170"/>
      <c r="F8" s="171">
        <v>32719</v>
      </c>
      <c r="G8" s="172"/>
      <c r="H8" s="173"/>
    </row>
    <row r="9" spans="1:8" x14ac:dyDescent="0.2">
      <c r="A9" s="154" t="s">
        <v>549</v>
      </c>
      <c r="B9" s="159"/>
      <c r="C9" s="160"/>
      <c r="D9" s="161">
        <v>23910</v>
      </c>
      <c r="E9" s="162"/>
      <c r="F9" s="163">
        <v>53869</v>
      </c>
      <c r="G9" s="164"/>
      <c r="H9" s="165"/>
    </row>
    <row r="10" spans="1:8" x14ac:dyDescent="0.2">
      <c r="A10" s="166"/>
      <c r="B10" s="167"/>
      <c r="C10" s="168"/>
      <c r="D10" s="169">
        <v>15389</v>
      </c>
      <c r="E10" s="170"/>
      <c r="F10" s="171">
        <v>35046</v>
      </c>
      <c r="G10" s="172"/>
      <c r="H10" s="173"/>
    </row>
    <row r="11" spans="1:8" x14ac:dyDescent="0.2">
      <c r="A11" s="154" t="s">
        <v>550</v>
      </c>
      <c r="B11" s="159"/>
      <c r="C11" s="160"/>
      <c r="D11" s="161">
        <v>16200</v>
      </c>
      <c r="E11" s="162"/>
      <c r="F11" s="163">
        <v>59119</v>
      </c>
      <c r="G11" s="164"/>
      <c r="H11" s="165"/>
    </row>
    <row r="12" spans="1:8" x14ac:dyDescent="0.2">
      <c r="A12" s="166"/>
      <c r="B12" s="167"/>
      <c r="C12" s="174"/>
      <c r="D12" s="169">
        <v>12415</v>
      </c>
      <c r="E12" s="170"/>
      <c r="F12" s="171">
        <v>29900</v>
      </c>
      <c r="G12" s="172"/>
      <c r="H12" s="173"/>
    </row>
    <row r="13" spans="1:8" x14ac:dyDescent="0.2">
      <c r="A13" s="154"/>
      <c r="B13" s="159"/>
      <c r="C13" s="175"/>
      <c r="D13" s="176">
        <v>30032</v>
      </c>
      <c r="E13" s="177"/>
      <c r="F13" s="178">
        <v>56132</v>
      </c>
      <c r="G13" s="179"/>
      <c r="H13" s="165"/>
    </row>
    <row r="14" spans="1:8" x14ac:dyDescent="0.2">
      <c r="A14" s="166"/>
      <c r="B14" s="167"/>
      <c r="C14" s="168"/>
      <c r="D14" s="169">
        <v>21050</v>
      </c>
      <c r="E14" s="170"/>
      <c r="F14" s="171">
        <v>33281</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3.97</v>
      </c>
      <c r="C19" s="180">
        <f>ROUND(VALUE(SUBSTITUTE(実質収支比率等に係る経年分析!G$48,"▲","-")),2)</f>
        <v>5.0599999999999996</v>
      </c>
      <c r="D19" s="180">
        <f>ROUND(VALUE(SUBSTITUTE(実質収支比率等に係る経年分析!H$48,"▲","-")),2)</f>
        <v>3.61</v>
      </c>
      <c r="E19" s="180">
        <f>ROUND(VALUE(SUBSTITUTE(実質収支比率等に係る経年分析!I$48,"▲","-")),2)</f>
        <v>6.31</v>
      </c>
      <c r="F19" s="180">
        <f>ROUND(VALUE(SUBSTITUTE(実質収支比率等に係る経年分析!J$48,"▲","-")),2)</f>
        <v>5.24</v>
      </c>
    </row>
    <row r="20" spans="1:11" x14ac:dyDescent="0.2">
      <c r="A20" s="180" t="s">
        <v>55</v>
      </c>
      <c r="B20" s="180">
        <f>ROUND(VALUE(SUBSTITUTE(実質収支比率等に係る経年分析!F$47,"▲","-")),2)</f>
        <v>38.01</v>
      </c>
      <c r="C20" s="180">
        <f>ROUND(VALUE(SUBSTITUTE(実質収支比率等に係る経年分析!G$47,"▲","-")),2)</f>
        <v>52.96</v>
      </c>
      <c r="D20" s="180">
        <f>ROUND(VALUE(SUBSTITUTE(実質収支比率等に係る経年分析!H$47,"▲","-")),2)</f>
        <v>48.59</v>
      </c>
      <c r="E20" s="180">
        <f>ROUND(VALUE(SUBSTITUTE(実質収支比率等に係る経年分析!I$47,"▲","-")),2)</f>
        <v>64.66</v>
      </c>
      <c r="F20" s="180">
        <f>ROUND(VALUE(SUBSTITUTE(実質収支比率等に係る経年分析!J$47,"▲","-")),2)</f>
        <v>57.81</v>
      </c>
    </row>
    <row r="21" spans="1:11" x14ac:dyDescent="0.2">
      <c r="A21" s="180" t="s">
        <v>56</v>
      </c>
      <c r="B21" s="180">
        <f>IF(ISNUMBER(VALUE(SUBSTITUTE(実質収支比率等に係る経年分析!F$49,"▲","-"))),ROUND(VALUE(SUBSTITUTE(実質収支比率等に係る経年分析!F$49,"▲","-")),2),NA())</f>
        <v>3.39</v>
      </c>
      <c r="C21" s="180">
        <f>IF(ISNUMBER(VALUE(SUBSTITUTE(実質収支比率等に係る経年分析!G$49,"▲","-"))),ROUND(VALUE(SUBSTITUTE(実質収支比率等に係る経年分析!G$49,"▲","-")),2),NA())</f>
        <v>14.17</v>
      </c>
      <c r="D21" s="180">
        <f>IF(ISNUMBER(VALUE(SUBSTITUTE(実質収支比率等に係る経年分析!H$49,"▲","-"))),ROUND(VALUE(SUBSTITUTE(実質収支比率等に係る経年分析!H$49,"▲","-")),2),NA())</f>
        <v>1.46</v>
      </c>
      <c r="E21" s="180">
        <f>IF(ISNUMBER(VALUE(SUBSTITUTE(実質収支比率等に係る経年分析!I$49,"▲","-"))),ROUND(VALUE(SUBSTITUTE(実質収支比率等に係る経年分析!I$49,"▲","-")),2),NA())</f>
        <v>0.55000000000000004</v>
      </c>
      <c r="F21" s="180">
        <f>IF(ISNUMBER(VALUE(SUBSTITUTE(実質収支比率等に係る経年分析!J$49,"▲","-"))),ROUND(VALUE(SUBSTITUTE(実質収支比率等に係る経年分析!J$49,"▲","-")),2),NA())</f>
        <v>-4.3899999999999997</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8.07</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0.98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2">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2">
      <c r="A33" s="181" t="str">
        <f>IF(連結実質赤字比率に係る赤字・黒字の構成分析!C$37="",NA(),連結実質赤字比率に係る赤字・黒字の構成分析!C$37)</f>
        <v>公園墓地事業特別会計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0.03</v>
      </c>
    </row>
    <row r="34" spans="1:16" x14ac:dyDescent="0.2">
      <c r="A34" s="181" t="str">
        <f>IF(連結実質赤字比率に係る赤字・黒字の構成分析!C$36="",NA(),連結実質赤字比率に係る赤字・黒字の構成分析!C$36)</f>
        <v>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0.36</v>
      </c>
    </row>
    <row r="35" spans="1:16" x14ac:dyDescent="0.2">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0.88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0.59</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5.03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3.58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6.28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5.21</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988</v>
      </c>
      <c r="E42" s="182"/>
      <c r="F42" s="182"/>
      <c r="G42" s="182">
        <f>'実質公債費比率（分子）の構造'!L$52</f>
        <v>998</v>
      </c>
      <c r="H42" s="182"/>
      <c r="I42" s="182"/>
      <c r="J42" s="182">
        <f>'実質公債費比率（分子）の構造'!M$52</f>
        <v>1037</v>
      </c>
      <c r="K42" s="182"/>
      <c r="L42" s="182"/>
      <c r="M42" s="182">
        <f>'実質公債費比率（分子）の構造'!N$52</f>
        <v>988</v>
      </c>
      <c r="N42" s="182"/>
      <c r="O42" s="182"/>
      <c r="P42" s="182">
        <f>'実質公債費比率（分子）の構造'!O$52</f>
        <v>990</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23</v>
      </c>
      <c r="O44" s="182"/>
      <c r="P44" s="182"/>
    </row>
    <row r="45" spans="1:16" x14ac:dyDescent="0.2">
      <c r="A45" s="182" t="s">
        <v>66</v>
      </c>
      <c r="B45" s="182">
        <f>'実質公債費比率（分子）の構造'!K$49</f>
        <v>25</v>
      </c>
      <c r="C45" s="182"/>
      <c r="D45" s="182"/>
      <c r="E45" s="182">
        <f>'実質公債費比率（分子）の構造'!L$49</f>
        <v>27</v>
      </c>
      <c r="F45" s="182"/>
      <c r="G45" s="182"/>
      <c r="H45" s="182">
        <f>'実質公債費比率（分子）の構造'!M$49</f>
        <v>26</v>
      </c>
      <c r="I45" s="182"/>
      <c r="J45" s="182"/>
      <c r="K45" s="182">
        <f>'実質公債費比率（分子）の構造'!N$49</f>
        <v>26</v>
      </c>
      <c r="L45" s="182"/>
      <c r="M45" s="182"/>
      <c r="N45" s="182">
        <f>'実質公債費比率（分子）の構造'!O$49</f>
        <v>9</v>
      </c>
      <c r="O45" s="182"/>
      <c r="P45" s="182"/>
    </row>
    <row r="46" spans="1:16" x14ac:dyDescent="0.2">
      <c r="A46" s="182" t="s">
        <v>67</v>
      </c>
      <c r="B46" s="182">
        <f>'実質公債費比率（分子）の構造'!K$48</f>
        <v>291</v>
      </c>
      <c r="C46" s="182"/>
      <c r="D46" s="182"/>
      <c r="E46" s="182">
        <f>'実質公債費比率（分子）の構造'!L$48</f>
        <v>298</v>
      </c>
      <c r="F46" s="182"/>
      <c r="G46" s="182"/>
      <c r="H46" s="182">
        <f>'実質公債費比率（分子）の構造'!M$48</f>
        <v>307</v>
      </c>
      <c r="I46" s="182"/>
      <c r="J46" s="182"/>
      <c r="K46" s="182">
        <f>'実質公債費比率（分子）の構造'!N$48</f>
        <v>311</v>
      </c>
      <c r="L46" s="182"/>
      <c r="M46" s="182"/>
      <c r="N46" s="182">
        <f>'実質公債費比率（分子）の構造'!O$48</f>
        <v>317</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781</v>
      </c>
      <c r="C49" s="182"/>
      <c r="D49" s="182"/>
      <c r="E49" s="182">
        <f>'実質公債費比率（分子）の構造'!L$45</f>
        <v>797</v>
      </c>
      <c r="F49" s="182"/>
      <c r="G49" s="182"/>
      <c r="H49" s="182">
        <f>'実質公債費比率（分子）の構造'!M$45</f>
        <v>891</v>
      </c>
      <c r="I49" s="182"/>
      <c r="J49" s="182"/>
      <c r="K49" s="182">
        <f>'実質公債費比率（分子）の構造'!N$45</f>
        <v>892</v>
      </c>
      <c r="L49" s="182"/>
      <c r="M49" s="182"/>
      <c r="N49" s="182">
        <f>'実質公債費比率（分子）の構造'!O$45</f>
        <v>1010</v>
      </c>
      <c r="O49" s="182"/>
      <c r="P49" s="182"/>
    </row>
    <row r="50" spans="1:16" x14ac:dyDescent="0.2">
      <c r="A50" s="182" t="s">
        <v>71</v>
      </c>
      <c r="B50" s="182" t="e">
        <f>NA()</f>
        <v>#N/A</v>
      </c>
      <c r="C50" s="182">
        <f>IF(ISNUMBER('実質公債費比率（分子）の構造'!K$53),'実質公債費比率（分子）の構造'!K$53,NA())</f>
        <v>109</v>
      </c>
      <c r="D50" s="182" t="e">
        <f>NA()</f>
        <v>#N/A</v>
      </c>
      <c r="E50" s="182" t="e">
        <f>NA()</f>
        <v>#N/A</v>
      </c>
      <c r="F50" s="182">
        <f>IF(ISNUMBER('実質公債費比率（分子）の構造'!L$53),'実質公債費比率（分子）の構造'!L$53,NA())</f>
        <v>124</v>
      </c>
      <c r="G50" s="182" t="e">
        <f>NA()</f>
        <v>#N/A</v>
      </c>
      <c r="H50" s="182" t="e">
        <f>NA()</f>
        <v>#N/A</v>
      </c>
      <c r="I50" s="182">
        <f>IF(ISNUMBER('実質公債費比率（分子）の構造'!M$53),'実質公債費比率（分子）の構造'!M$53,NA())</f>
        <v>187</v>
      </c>
      <c r="J50" s="182" t="e">
        <f>NA()</f>
        <v>#N/A</v>
      </c>
      <c r="K50" s="182" t="e">
        <f>NA()</f>
        <v>#N/A</v>
      </c>
      <c r="L50" s="182">
        <f>IF(ISNUMBER('実質公債費比率（分子）の構造'!N$53),'実質公債費比率（分子）の構造'!N$53,NA())</f>
        <v>241</v>
      </c>
      <c r="M50" s="182" t="e">
        <f>NA()</f>
        <v>#N/A</v>
      </c>
      <c r="N50" s="182" t="e">
        <f>NA()</f>
        <v>#N/A</v>
      </c>
      <c r="O50" s="182">
        <f>IF(ISNUMBER('実質公債費比率（分子）の構造'!O$53),'実質公債費比率（分子）の構造'!O$53,NA())</f>
        <v>369</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7541</v>
      </c>
      <c r="E56" s="181"/>
      <c r="F56" s="181"/>
      <c r="G56" s="181">
        <f>'将来負担比率（分子）の構造'!J$52</f>
        <v>7186</v>
      </c>
      <c r="H56" s="181"/>
      <c r="I56" s="181"/>
      <c r="J56" s="181">
        <f>'将来負担比率（分子）の構造'!K$52</f>
        <v>6657</v>
      </c>
      <c r="K56" s="181"/>
      <c r="L56" s="181"/>
      <c r="M56" s="181">
        <f>'将来負担比率（分子）の構造'!L$52</f>
        <v>6229</v>
      </c>
      <c r="N56" s="181"/>
      <c r="O56" s="181"/>
      <c r="P56" s="181">
        <f>'将来負担比率（分子）の構造'!M$52</f>
        <v>6637</v>
      </c>
    </row>
    <row r="57" spans="1:16" x14ac:dyDescent="0.2">
      <c r="A57" s="181" t="s">
        <v>42</v>
      </c>
      <c r="B57" s="181"/>
      <c r="C57" s="181"/>
      <c r="D57" s="181">
        <f>'将来負担比率（分子）の構造'!I$51</f>
        <v>3937</v>
      </c>
      <c r="E57" s="181"/>
      <c r="F57" s="181"/>
      <c r="G57" s="181">
        <f>'将来負担比率（分子）の構造'!J$51</f>
        <v>3752</v>
      </c>
      <c r="H57" s="181"/>
      <c r="I57" s="181"/>
      <c r="J57" s="181">
        <f>'将来負担比率（分子）の構造'!K$51</f>
        <v>3607</v>
      </c>
      <c r="K57" s="181"/>
      <c r="L57" s="181"/>
      <c r="M57" s="181">
        <f>'将来負担比率（分子）の構造'!L$51</f>
        <v>3438</v>
      </c>
      <c r="N57" s="181"/>
      <c r="O57" s="181"/>
      <c r="P57" s="181">
        <f>'将来負担比率（分子）の構造'!M$51</f>
        <v>3364</v>
      </c>
    </row>
    <row r="58" spans="1:16" x14ac:dyDescent="0.2">
      <c r="A58" s="181" t="s">
        <v>41</v>
      </c>
      <c r="B58" s="181"/>
      <c r="C58" s="181"/>
      <c r="D58" s="181">
        <f>'将来負担比率（分子）の構造'!I$50</f>
        <v>5484</v>
      </c>
      <c r="E58" s="181"/>
      <c r="F58" s="181"/>
      <c r="G58" s="181">
        <f>'将来負担比率（分子）の構造'!J$50</f>
        <v>7606</v>
      </c>
      <c r="H58" s="181"/>
      <c r="I58" s="181"/>
      <c r="J58" s="181">
        <f>'将来負担比率（分子）の構造'!K$50</f>
        <v>8262</v>
      </c>
      <c r="K58" s="181"/>
      <c r="L58" s="181"/>
      <c r="M58" s="181">
        <f>'将来負担比率（分子）の構造'!L$50</f>
        <v>8581</v>
      </c>
      <c r="N58" s="181"/>
      <c r="O58" s="181"/>
      <c r="P58" s="181">
        <f>'将来負担比率（分子）の構造'!M$50</f>
        <v>8273</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41</v>
      </c>
      <c r="C61" s="181"/>
      <c r="D61" s="181"/>
      <c r="E61" s="181">
        <f>'将来負担比率（分子）の構造'!J$46</f>
        <v>5</v>
      </c>
      <c r="F61" s="181"/>
      <c r="G61" s="181"/>
      <c r="H61" s="181">
        <f>'将来負担比率（分子）の構造'!K$46</f>
        <v>4</v>
      </c>
      <c r="I61" s="181"/>
      <c r="J61" s="181"/>
      <c r="K61" s="181">
        <f>'将来負担比率（分子）の構造'!L$46</f>
        <v>8</v>
      </c>
      <c r="L61" s="181"/>
      <c r="M61" s="181"/>
      <c r="N61" s="181" t="str">
        <f>'将来負担比率（分子）の構造'!M$46</f>
        <v>-</v>
      </c>
      <c r="O61" s="181"/>
      <c r="P61" s="181"/>
    </row>
    <row r="62" spans="1:16" x14ac:dyDescent="0.2">
      <c r="A62" s="181" t="s">
        <v>35</v>
      </c>
      <c r="B62" s="181">
        <f>'将来負担比率（分子）の構造'!I$45</f>
        <v>2164</v>
      </c>
      <c r="C62" s="181"/>
      <c r="D62" s="181"/>
      <c r="E62" s="181">
        <f>'将来負担比率（分子）の構造'!J$45</f>
        <v>2162</v>
      </c>
      <c r="F62" s="181"/>
      <c r="G62" s="181"/>
      <c r="H62" s="181">
        <f>'将来負担比率（分子）の構造'!K$45</f>
        <v>2166</v>
      </c>
      <c r="I62" s="181"/>
      <c r="J62" s="181"/>
      <c r="K62" s="181">
        <f>'将来負担比率（分子）の構造'!L$45</f>
        <v>2031</v>
      </c>
      <c r="L62" s="181"/>
      <c r="M62" s="181"/>
      <c r="N62" s="181">
        <f>'将来負担比率（分子）の構造'!M$45</f>
        <v>2007</v>
      </c>
      <c r="O62" s="181"/>
      <c r="P62" s="181"/>
    </row>
    <row r="63" spans="1:16" x14ac:dyDescent="0.2">
      <c r="A63" s="181" t="s">
        <v>34</v>
      </c>
      <c r="B63" s="181">
        <f>'将来負担比率（分子）の構造'!I$44</f>
        <v>168</v>
      </c>
      <c r="C63" s="181"/>
      <c r="D63" s="181"/>
      <c r="E63" s="181">
        <f>'将来負担比率（分子）の構造'!J$44</f>
        <v>137</v>
      </c>
      <c r="F63" s="181"/>
      <c r="G63" s="181"/>
      <c r="H63" s="181">
        <f>'将来負担比率（分子）の構造'!K$44</f>
        <v>114</v>
      </c>
      <c r="I63" s="181"/>
      <c r="J63" s="181"/>
      <c r="K63" s="181">
        <f>'将来負担比率（分子）の構造'!L$44</f>
        <v>241</v>
      </c>
      <c r="L63" s="181"/>
      <c r="M63" s="181"/>
      <c r="N63" s="181">
        <f>'将来負担比率（分子）の構造'!M$44</f>
        <v>497</v>
      </c>
      <c r="O63" s="181"/>
      <c r="P63" s="181"/>
    </row>
    <row r="64" spans="1:16" x14ac:dyDescent="0.2">
      <c r="A64" s="181" t="s">
        <v>33</v>
      </c>
      <c r="B64" s="181">
        <f>'将来負担比率（分子）の構造'!I$43</f>
        <v>3748</v>
      </c>
      <c r="C64" s="181"/>
      <c r="D64" s="181"/>
      <c r="E64" s="181">
        <f>'将来負担比率（分子）の構造'!J$43</f>
        <v>3609</v>
      </c>
      <c r="F64" s="181"/>
      <c r="G64" s="181"/>
      <c r="H64" s="181">
        <f>'将来負担比率（分子）の構造'!K$43</f>
        <v>3504</v>
      </c>
      <c r="I64" s="181"/>
      <c r="J64" s="181"/>
      <c r="K64" s="181">
        <f>'将来負担比率（分子）の構造'!L$43</f>
        <v>3431</v>
      </c>
      <c r="L64" s="181"/>
      <c r="M64" s="181"/>
      <c r="N64" s="181">
        <f>'将来負担比率（分子）の構造'!M$43</f>
        <v>3348</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8901</v>
      </c>
      <c r="C66" s="181"/>
      <c r="D66" s="181"/>
      <c r="E66" s="181">
        <f>'将来負担比率（分子）の構造'!J$41</f>
        <v>8553</v>
      </c>
      <c r="F66" s="181"/>
      <c r="G66" s="181"/>
      <c r="H66" s="181">
        <f>'将来負担比率（分子）の構造'!K$41</f>
        <v>7854</v>
      </c>
      <c r="I66" s="181"/>
      <c r="J66" s="181"/>
      <c r="K66" s="181">
        <f>'将来負担比率（分子）の構造'!L$41</f>
        <v>7353</v>
      </c>
      <c r="L66" s="181"/>
      <c r="M66" s="181"/>
      <c r="N66" s="181">
        <f>'将来負担比率（分子）の構造'!M$41</f>
        <v>6677</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5258</v>
      </c>
      <c r="C72" s="185">
        <f>基金残高に係る経年分析!G55</f>
        <v>5186</v>
      </c>
      <c r="D72" s="185">
        <f>基金残高に係る経年分析!H55</f>
        <v>4879</v>
      </c>
    </row>
    <row r="73" spans="1:16" x14ac:dyDescent="0.2">
      <c r="A73" s="184" t="s">
        <v>78</v>
      </c>
      <c r="B73" s="185">
        <f>基金残高に係る経年分析!F56</f>
        <v>131</v>
      </c>
      <c r="C73" s="185">
        <f>基金残高に係る経年分析!G56</f>
        <v>231</v>
      </c>
      <c r="D73" s="185">
        <f>基金残高に係る経年分析!H56</f>
        <v>101</v>
      </c>
    </row>
    <row r="74" spans="1:16" x14ac:dyDescent="0.2">
      <c r="A74" s="184" t="s">
        <v>79</v>
      </c>
      <c r="B74" s="185">
        <f>基金残高に係る経年分析!F57</f>
        <v>2074</v>
      </c>
      <c r="C74" s="185">
        <f>基金残高に係る経年分析!G57</f>
        <v>2453</v>
      </c>
      <c r="D74" s="185">
        <f>基金残高に係る経年分析!H57</f>
        <v>2665</v>
      </c>
    </row>
  </sheetData>
  <sheetProtection algorithmName="SHA-512" hashValue="2WXxsVVmUfILHuZ6mZuUyzZilHybEkfL2Nkq2Nkb7/42OcxuzYcYmoX3n+hrHPa66i3wgFjfU7WUIhhswfba6g==" saltValue="0xED8NtviEA7mSDZxypv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63" sqref="B63:P63"/>
    </sheetView>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221</v>
      </c>
      <c r="DI1" s="798"/>
      <c r="DJ1" s="798"/>
      <c r="DK1" s="798"/>
      <c r="DL1" s="798"/>
      <c r="DM1" s="798"/>
      <c r="DN1" s="799"/>
      <c r="DO1" s="226"/>
      <c r="DP1" s="797" t="s">
        <v>222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223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224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227</v>
      </c>
      <c r="S4" s="740"/>
      <c r="T4" s="740"/>
      <c r="U4" s="740"/>
      <c r="V4" s="740"/>
      <c r="W4" s="740"/>
      <c r="X4" s="740"/>
      <c r="Y4" s="741"/>
      <c r="Z4" s="739" t="s">
        <v>228</v>
      </c>
      <c r="AA4" s="740"/>
      <c r="AB4" s="740"/>
      <c r="AC4" s="741"/>
      <c r="AD4" s="739" t="s">
        <v>229</v>
      </c>
      <c r="AE4" s="740"/>
      <c r="AF4" s="740"/>
      <c r="AG4" s="740"/>
      <c r="AH4" s="740"/>
      <c r="AI4" s="740"/>
      <c r="AJ4" s="740"/>
      <c r="AK4" s="741"/>
      <c r="AL4" s="739" t="s">
        <v>228</v>
      </c>
      <c r="AM4" s="740"/>
      <c r="AN4" s="740"/>
      <c r="AO4" s="741"/>
      <c r="AP4" s="800" t="s">
        <v>230</v>
      </c>
      <c r="AQ4" s="800"/>
      <c r="AR4" s="800"/>
      <c r="AS4" s="800"/>
      <c r="AT4" s="800"/>
      <c r="AU4" s="800"/>
      <c r="AV4" s="800"/>
      <c r="AW4" s="800"/>
      <c r="AX4" s="800"/>
      <c r="AY4" s="800"/>
      <c r="AZ4" s="800"/>
      <c r="BA4" s="800"/>
      <c r="BB4" s="800"/>
      <c r="BC4" s="800"/>
      <c r="BD4" s="800"/>
      <c r="BE4" s="800"/>
      <c r="BF4" s="800"/>
      <c r="BG4" s="800" t="s">
        <v>231</v>
      </c>
      <c r="BH4" s="800"/>
      <c r="BI4" s="800"/>
      <c r="BJ4" s="800"/>
      <c r="BK4" s="800"/>
      <c r="BL4" s="800"/>
      <c r="BM4" s="800"/>
      <c r="BN4" s="800"/>
      <c r="BO4" s="800" t="s">
        <v>228</v>
      </c>
      <c r="BP4" s="800"/>
      <c r="BQ4" s="800"/>
      <c r="BR4" s="800"/>
      <c r="BS4" s="800" t="s">
        <v>232</v>
      </c>
      <c r="BT4" s="800"/>
      <c r="BU4" s="800"/>
      <c r="BV4" s="800"/>
      <c r="BW4" s="800"/>
      <c r="BX4" s="800"/>
      <c r="BY4" s="800"/>
      <c r="BZ4" s="800"/>
      <c r="CA4" s="800"/>
      <c r="CB4" s="800"/>
      <c r="CD4" s="782" t="s">
        <v>233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234</v>
      </c>
      <c r="C5" s="745"/>
      <c r="D5" s="745"/>
      <c r="E5" s="745"/>
      <c r="F5" s="745"/>
      <c r="G5" s="745"/>
      <c r="H5" s="745"/>
      <c r="I5" s="745"/>
      <c r="J5" s="745"/>
      <c r="K5" s="745"/>
      <c r="L5" s="745"/>
      <c r="M5" s="745"/>
      <c r="N5" s="745"/>
      <c r="O5" s="745"/>
      <c r="P5" s="745"/>
      <c r="Q5" s="746"/>
      <c r="R5" s="733">
        <v>7300655</v>
      </c>
      <c r="S5" s="734"/>
      <c r="T5" s="734"/>
      <c r="U5" s="734"/>
      <c r="V5" s="734"/>
      <c r="W5" s="734"/>
      <c r="X5" s="734"/>
      <c r="Y5" s="777"/>
      <c r="Z5" s="795">
        <v>55</v>
      </c>
      <c r="AA5" s="795"/>
      <c r="AB5" s="795"/>
      <c r="AC5" s="795"/>
      <c r="AD5" s="796">
        <v>6929632</v>
      </c>
      <c r="AE5" s="796"/>
      <c r="AF5" s="796"/>
      <c r="AG5" s="796"/>
      <c r="AH5" s="796"/>
      <c r="AI5" s="796"/>
      <c r="AJ5" s="796"/>
      <c r="AK5" s="796"/>
      <c r="AL5" s="778">
        <v>85.9</v>
      </c>
      <c r="AM5" s="749"/>
      <c r="AN5" s="749"/>
      <c r="AO5" s="779"/>
      <c r="AP5" s="744" t="s">
        <v>235</v>
      </c>
      <c r="AQ5" s="745"/>
      <c r="AR5" s="745"/>
      <c r="AS5" s="745"/>
      <c r="AT5" s="745"/>
      <c r="AU5" s="745"/>
      <c r="AV5" s="745"/>
      <c r="AW5" s="745"/>
      <c r="AX5" s="745"/>
      <c r="AY5" s="745"/>
      <c r="AZ5" s="745"/>
      <c r="BA5" s="745"/>
      <c r="BB5" s="745"/>
      <c r="BC5" s="745"/>
      <c r="BD5" s="745"/>
      <c r="BE5" s="745"/>
      <c r="BF5" s="746"/>
      <c r="BG5" s="678">
        <v>6929632</v>
      </c>
      <c r="BH5" s="679"/>
      <c r="BI5" s="679"/>
      <c r="BJ5" s="679"/>
      <c r="BK5" s="679"/>
      <c r="BL5" s="679"/>
      <c r="BM5" s="679"/>
      <c r="BN5" s="680"/>
      <c r="BO5" s="715">
        <v>94.9</v>
      </c>
      <c r="BP5" s="715"/>
      <c r="BQ5" s="715"/>
      <c r="BR5" s="715"/>
      <c r="BS5" s="716">
        <v>134762</v>
      </c>
      <c r="BT5" s="716"/>
      <c r="BU5" s="716"/>
      <c r="BV5" s="716"/>
      <c r="BW5" s="716"/>
      <c r="BX5" s="716"/>
      <c r="BY5" s="716"/>
      <c r="BZ5" s="716"/>
      <c r="CA5" s="716"/>
      <c r="CB5" s="775"/>
      <c r="CD5" s="782" t="s">
        <v>230</v>
      </c>
      <c r="CE5" s="783"/>
      <c r="CF5" s="783"/>
      <c r="CG5" s="783"/>
      <c r="CH5" s="783"/>
      <c r="CI5" s="783"/>
      <c r="CJ5" s="783"/>
      <c r="CK5" s="783"/>
      <c r="CL5" s="783"/>
      <c r="CM5" s="783"/>
      <c r="CN5" s="783"/>
      <c r="CO5" s="783"/>
      <c r="CP5" s="783"/>
      <c r="CQ5" s="784"/>
      <c r="CR5" s="782" t="s">
        <v>236</v>
      </c>
      <c r="CS5" s="783"/>
      <c r="CT5" s="783"/>
      <c r="CU5" s="783"/>
      <c r="CV5" s="783"/>
      <c r="CW5" s="783"/>
      <c r="CX5" s="783"/>
      <c r="CY5" s="784"/>
      <c r="CZ5" s="782" t="s">
        <v>228</v>
      </c>
      <c r="DA5" s="783"/>
      <c r="DB5" s="783"/>
      <c r="DC5" s="784"/>
      <c r="DD5" s="782" t="s">
        <v>237</v>
      </c>
      <c r="DE5" s="783"/>
      <c r="DF5" s="783"/>
      <c r="DG5" s="783"/>
      <c r="DH5" s="783"/>
      <c r="DI5" s="783"/>
      <c r="DJ5" s="783"/>
      <c r="DK5" s="783"/>
      <c r="DL5" s="783"/>
      <c r="DM5" s="783"/>
      <c r="DN5" s="783"/>
      <c r="DO5" s="783"/>
      <c r="DP5" s="784"/>
      <c r="DQ5" s="782" t="s">
        <v>238</v>
      </c>
      <c r="DR5" s="783"/>
      <c r="DS5" s="783"/>
      <c r="DT5" s="783"/>
      <c r="DU5" s="783"/>
      <c r="DV5" s="783"/>
      <c r="DW5" s="783"/>
      <c r="DX5" s="783"/>
      <c r="DY5" s="783"/>
      <c r="DZ5" s="783"/>
      <c r="EA5" s="783"/>
      <c r="EB5" s="783"/>
      <c r="EC5" s="784"/>
    </row>
    <row r="6" spans="2:143" ht="11.25" customHeight="1" x14ac:dyDescent="0.2">
      <c r="B6" s="675" t="s">
        <v>239</v>
      </c>
      <c r="C6" s="676"/>
      <c r="D6" s="676"/>
      <c r="E6" s="676"/>
      <c r="F6" s="676"/>
      <c r="G6" s="676"/>
      <c r="H6" s="676"/>
      <c r="I6" s="676"/>
      <c r="J6" s="676"/>
      <c r="K6" s="676"/>
      <c r="L6" s="676"/>
      <c r="M6" s="676"/>
      <c r="N6" s="676"/>
      <c r="O6" s="676"/>
      <c r="P6" s="676"/>
      <c r="Q6" s="677"/>
      <c r="R6" s="678">
        <v>128139</v>
      </c>
      <c r="S6" s="679"/>
      <c r="T6" s="679"/>
      <c r="U6" s="679"/>
      <c r="V6" s="679"/>
      <c r="W6" s="679"/>
      <c r="X6" s="679"/>
      <c r="Y6" s="680"/>
      <c r="Z6" s="715">
        <v>1</v>
      </c>
      <c r="AA6" s="715"/>
      <c r="AB6" s="715"/>
      <c r="AC6" s="715"/>
      <c r="AD6" s="716">
        <v>128139</v>
      </c>
      <c r="AE6" s="716"/>
      <c r="AF6" s="716"/>
      <c r="AG6" s="716"/>
      <c r="AH6" s="716"/>
      <c r="AI6" s="716"/>
      <c r="AJ6" s="716"/>
      <c r="AK6" s="716"/>
      <c r="AL6" s="681">
        <v>1.6</v>
      </c>
      <c r="AM6" s="682"/>
      <c r="AN6" s="682"/>
      <c r="AO6" s="717"/>
      <c r="AP6" s="675" t="s">
        <v>240</v>
      </c>
      <c r="AQ6" s="676"/>
      <c r="AR6" s="676"/>
      <c r="AS6" s="676"/>
      <c r="AT6" s="676"/>
      <c r="AU6" s="676"/>
      <c r="AV6" s="676"/>
      <c r="AW6" s="676"/>
      <c r="AX6" s="676"/>
      <c r="AY6" s="676"/>
      <c r="AZ6" s="676"/>
      <c r="BA6" s="676"/>
      <c r="BB6" s="676"/>
      <c r="BC6" s="676"/>
      <c r="BD6" s="676"/>
      <c r="BE6" s="676"/>
      <c r="BF6" s="677"/>
      <c r="BG6" s="678">
        <v>6929632</v>
      </c>
      <c r="BH6" s="679"/>
      <c r="BI6" s="679"/>
      <c r="BJ6" s="679"/>
      <c r="BK6" s="679"/>
      <c r="BL6" s="679"/>
      <c r="BM6" s="679"/>
      <c r="BN6" s="680"/>
      <c r="BO6" s="715">
        <v>94.9</v>
      </c>
      <c r="BP6" s="715"/>
      <c r="BQ6" s="715"/>
      <c r="BR6" s="715"/>
      <c r="BS6" s="716">
        <v>134762</v>
      </c>
      <c r="BT6" s="716"/>
      <c r="BU6" s="716"/>
      <c r="BV6" s="716"/>
      <c r="BW6" s="716"/>
      <c r="BX6" s="716"/>
      <c r="BY6" s="716"/>
      <c r="BZ6" s="716"/>
      <c r="CA6" s="716"/>
      <c r="CB6" s="775"/>
      <c r="CD6" s="736" t="s">
        <v>241</v>
      </c>
      <c r="CE6" s="737"/>
      <c r="CF6" s="737"/>
      <c r="CG6" s="737"/>
      <c r="CH6" s="737"/>
      <c r="CI6" s="737"/>
      <c r="CJ6" s="737"/>
      <c r="CK6" s="737"/>
      <c r="CL6" s="737"/>
      <c r="CM6" s="737"/>
      <c r="CN6" s="737"/>
      <c r="CO6" s="737"/>
      <c r="CP6" s="737"/>
      <c r="CQ6" s="738"/>
      <c r="CR6" s="678">
        <v>137110</v>
      </c>
      <c r="CS6" s="679"/>
      <c r="CT6" s="679"/>
      <c r="CU6" s="679"/>
      <c r="CV6" s="679"/>
      <c r="CW6" s="679"/>
      <c r="CX6" s="679"/>
      <c r="CY6" s="680"/>
      <c r="CZ6" s="778">
        <v>1.1000000000000001</v>
      </c>
      <c r="DA6" s="749"/>
      <c r="DB6" s="749"/>
      <c r="DC6" s="781"/>
      <c r="DD6" s="684" t="s">
        <v>140</v>
      </c>
      <c r="DE6" s="679"/>
      <c r="DF6" s="679"/>
      <c r="DG6" s="679"/>
      <c r="DH6" s="679"/>
      <c r="DI6" s="679"/>
      <c r="DJ6" s="679"/>
      <c r="DK6" s="679"/>
      <c r="DL6" s="679"/>
      <c r="DM6" s="679"/>
      <c r="DN6" s="679"/>
      <c r="DO6" s="679"/>
      <c r="DP6" s="680"/>
      <c r="DQ6" s="684">
        <v>137110</v>
      </c>
      <c r="DR6" s="679"/>
      <c r="DS6" s="679"/>
      <c r="DT6" s="679"/>
      <c r="DU6" s="679"/>
      <c r="DV6" s="679"/>
      <c r="DW6" s="679"/>
      <c r="DX6" s="679"/>
      <c r="DY6" s="679"/>
      <c r="DZ6" s="679"/>
      <c r="EA6" s="679"/>
      <c r="EB6" s="679"/>
      <c r="EC6" s="722"/>
    </row>
    <row r="7" spans="2:143" ht="11.25" customHeight="1" x14ac:dyDescent="0.2">
      <c r="B7" s="675" t="s">
        <v>242</v>
      </c>
      <c r="C7" s="676"/>
      <c r="D7" s="676"/>
      <c r="E7" s="676"/>
      <c r="F7" s="676"/>
      <c r="G7" s="676"/>
      <c r="H7" s="676"/>
      <c r="I7" s="676"/>
      <c r="J7" s="676"/>
      <c r="K7" s="676"/>
      <c r="L7" s="676"/>
      <c r="M7" s="676"/>
      <c r="N7" s="676"/>
      <c r="O7" s="676"/>
      <c r="P7" s="676"/>
      <c r="Q7" s="677"/>
      <c r="R7" s="678">
        <v>4326</v>
      </c>
      <c r="S7" s="679"/>
      <c r="T7" s="679"/>
      <c r="U7" s="679"/>
      <c r="V7" s="679"/>
      <c r="W7" s="679"/>
      <c r="X7" s="679"/>
      <c r="Y7" s="680"/>
      <c r="Z7" s="715">
        <v>0</v>
      </c>
      <c r="AA7" s="715"/>
      <c r="AB7" s="715"/>
      <c r="AC7" s="715"/>
      <c r="AD7" s="716">
        <v>4326</v>
      </c>
      <c r="AE7" s="716"/>
      <c r="AF7" s="716"/>
      <c r="AG7" s="716"/>
      <c r="AH7" s="716"/>
      <c r="AI7" s="716"/>
      <c r="AJ7" s="716"/>
      <c r="AK7" s="716"/>
      <c r="AL7" s="681">
        <v>0.1</v>
      </c>
      <c r="AM7" s="682"/>
      <c r="AN7" s="682"/>
      <c r="AO7" s="717"/>
      <c r="AP7" s="675" t="s">
        <v>243</v>
      </c>
      <c r="AQ7" s="676"/>
      <c r="AR7" s="676"/>
      <c r="AS7" s="676"/>
      <c r="AT7" s="676"/>
      <c r="AU7" s="676"/>
      <c r="AV7" s="676"/>
      <c r="AW7" s="676"/>
      <c r="AX7" s="676"/>
      <c r="AY7" s="676"/>
      <c r="AZ7" s="676"/>
      <c r="BA7" s="676"/>
      <c r="BB7" s="676"/>
      <c r="BC7" s="676"/>
      <c r="BD7" s="676"/>
      <c r="BE7" s="676"/>
      <c r="BF7" s="677"/>
      <c r="BG7" s="678">
        <v>2892860</v>
      </c>
      <c r="BH7" s="679"/>
      <c r="BI7" s="679"/>
      <c r="BJ7" s="679"/>
      <c r="BK7" s="679"/>
      <c r="BL7" s="679"/>
      <c r="BM7" s="679"/>
      <c r="BN7" s="680"/>
      <c r="BO7" s="715">
        <v>39.6</v>
      </c>
      <c r="BP7" s="715"/>
      <c r="BQ7" s="715"/>
      <c r="BR7" s="715"/>
      <c r="BS7" s="716">
        <v>134762</v>
      </c>
      <c r="BT7" s="716"/>
      <c r="BU7" s="716"/>
      <c r="BV7" s="716"/>
      <c r="BW7" s="716"/>
      <c r="BX7" s="716"/>
      <c r="BY7" s="716"/>
      <c r="BZ7" s="716"/>
      <c r="CA7" s="716"/>
      <c r="CB7" s="775"/>
      <c r="CD7" s="711" t="s">
        <v>244</v>
      </c>
      <c r="CE7" s="712"/>
      <c r="CF7" s="712"/>
      <c r="CG7" s="712"/>
      <c r="CH7" s="712"/>
      <c r="CI7" s="712"/>
      <c r="CJ7" s="712"/>
      <c r="CK7" s="712"/>
      <c r="CL7" s="712"/>
      <c r="CM7" s="712"/>
      <c r="CN7" s="712"/>
      <c r="CO7" s="712"/>
      <c r="CP7" s="712"/>
      <c r="CQ7" s="713"/>
      <c r="CR7" s="678">
        <v>2000794</v>
      </c>
      <c r="CS7" s="679"/>
      <c r="CT7" s="679"/>
      <c r="CU7" s="679"/>
      <c r="CV7" s="679"/>
      <c r="CW7" s="679"/>
      <c r="CX7" s="679"/>
      <c r="CY7" s="680"/>
      <c r="CZ7" s="715">
        <v>15.6</v>
      </c>
      <c r="DA7" s="715"/>
      <c r="DB7" s="715"/>
      <c r="DC7" s="715"/>
      <c r="DD7" s="684">
        <v>11519</v>
      </c>
      <c r="DE7" s="679"/>
      <c r="DF7" s="679"/>
      <c r="DG7" s="679"/>
      <c r="DH7" s="679"/>
      <c r="DI7" s="679"/>
      <c r="DJ7" s="679"/>
      <c r="DK7" s="679"/>
      <c r="DL7" s="679"/>
      <c r="DM7" s="679"/>
      <c r="DN7" s="679"/>
      <c r="DO7" s="679"/>
      <c r="DP7" s="680"/>
      <c r="DQ7" s="684">
        <v>1844897</v>
      </c>
      <c r="DR7" s="679"/>
      <c r="DS7" s="679"/>
      <c r="DT7" s="679"/>
      <c r="DU7" s="679"/>
      <c r="DV7" s="679"/>
      <c r="DW7" s="679"/>
      <c r="DX7" s="679"/>
      <c r="DY7" s="679"/>
      <c r="DZ7" s="679"/>
      <c r="EA7" s="679"/>
      <c r="EB7" s="679"/>
      <c r="EC7" s="722"/>
    </row>
    <row r="8" spans="2:143" ht="11.25" customHeight="1" x14ac:dyDescent="0.2">
      <c r="B8" s="675" t="s">
        <v>245</v>
      </c>
      <c r="C8" s="676"/>
      <c r="D8" s="676"/>
      <c r="E8" s="676"/>
      <c r="F8" s="676"/>
      <c r="G8" s="676"/>
      <c r="H8" s="676"/>
      <c r="I8" s="676"/>
      <c r="J8" s="676"/>
      <c r="K8" s="676"/>
      <c r="L8" s="676"/>
      <c r="M8" s="676"/>
      <c r="N8" s="676"/>
      <c r="O8" s="676"/>
      <c r="P8" s="676"/>
      <c r="Q8" s="677"/>
      <c r="R8" s="678">
        <v>21278</v>
      </c>
      <c r="S8" s="679"/>
      <c r="T8" s="679"/>
      <c r="U8" s="679"/>
      <c r="V8" s="679"/>
      <c r="W8" s="679"/>
      <c r="X8" s="679"/>
      <c r="Y8" s="680"/>
      <c r="Z8" s="715">
        <v>0.2</v>
      </c>
      <c r="AA8" s="715"/>
      <c r="AB8" s="715"/>
      <c r="AC8" s="715"/>
      <c r="AD8" s="716">
        <v>21278</v>
      </c>
      <c r="AE8" s="716"/>
      <c r="AF8" s="716"/>
      <c r="AG8" s="716"/>
      <c r="AH8" s="716"/>
      <c r="AI8" s="716"/>
      <c r="AJ8" s="716"/>
      <c r="AK8" s="716"/>
      <c r="AL8" s="681">
        <v>0.3</v>
      </c>
      <c r="AM8" s="682"/>
      <c r="AN8" s="682"/>
      <c r="AO8" s="717"/>
      <c r="AP8" s="675" t="s">
        <v>246</v>
      </c>
      <c r="AQ8" s="676"/>
      <c r="AR8" s="676"/>
      <c r="AS8" s="676"/>
      <c r="AT8" s="676"/>
      <c r="AU8" s="676"/>
      <c r="AV8" s="676"/>
      <c r="AW8" s="676"/>
      <c r="AX8" s="676"/>
      <c r="AY8" s="676"/>
      <c r="AZ8" s="676"/>
      <c r="BA8" s="676"/>
      <c r="BB8" s="676"/>
      <c r="BC8" s="676"/>
      <c r="BD8" s="676"/>
      <c r="BE8" s="676"/>
      <c r="BF8" s="677"/>
      <c r="BG8" s="678">
        <v>78070</v>
      </c>
      <c r="BH8" s="679"/>
      <c r="BI8" s="679"/>
      <c r="BJ8" s="679"/>
      <c r="BK8" s="679"/>
      <c r="BL8" s="679"/>
      <c r="BM8" s="679"/>
      <c r="BN8" s="680"/>
      <c r="BO8" s="715">
        <v>1.1000000000000001</v>
      </c>
      <c r="BP8" s="715"/>
      <c r="BQ8" s="715"/>
      <c r="BR8" s="715"/>
      <c r="BS8" s="684" t="s">
        <v>247</v>
      </c>
      <c r="BT8" s="679"/>
      <c r="BU8" s="679"/>
      <c r="BV8" s="679"/>
      <c r="BW8" s="679"/>
      <c r="BX8" s="679"/>
      <c r="BY8" s="679"/>
      <c r="BZ8" s="679"/>
      <c r="CA8" s="679"/>
      <c r="CB8" s="722"/>
      <c r="CD8" s="711" t="s">
        <v>248</v>
      </c>
      <c r="CE8" s="712"/>
      <c r="CF8" s="712"/>
      <c r="CG8" s="712"/>
      <c r="CH8" s="712"/>
      <c r="CI8" s="712"/>
      <c r="CJ8" s="712"/>
      <c r="CK8" s="712"/>
      <c r="CL8" s="712"/>
      <c r="CM8" s="712"/>
      <c r="CN8" s="712"/>
      <c r="CO8" s="712"/>
      <c r="CP8" s="712"/>
      <c r="CQ8" s="713"/>
      <c r="CR8" s="678">
        <v>4497041</v>
      </c>
      <c r="CS8" s="679"/>
      <c r="CT8" s="679"/>
      <c r="CU8" s="679"/>
      <c r="CV8" s="679"/>
      <c r="CW8" s="679"/>
      <c r="CX8" s="679"/>
      <c r="CY8" s="680"/>
      <c r="CZ8" s="715">
        <v>35.1</v>
      </c>
      <c r="DA8" s="715"/>
      <c r="DB8" s="715"/>
      <c r="DC8" s="715"/>
      <c r="DD8" s="684">
        <v>8849</v>
      </c>
      <c r="DE8" s="679"/>
      <c r="DF8" s="679"/>
      <c r="DG8" s="679"/>
      <c r="DH8" s="679"/>
      <c r="DI8" s="679"/>
      <c r="DJ8" s="679"/>
      <c r="DK8" s="679"/>
      <c r="DL8" s="679"/>
      <c r="DM8" s="679"/>
      <c r="DN8" s="679"/>
      <c r="DO8" s="679"/>
      <c r="DP8" s="680"/>
      <c r="DQ8" s="684">
        <v>2411172</v>
      </c>
      <c r="DR8" s="679"/>
      <c r="DS8" s="679"/>
      <c r="DT8" s="679"/>
      <c r="DU8" s="679"/>
      <c r="DV8" s="679"/>
      <c r="DW8" s="679"/>
      <c r="DX8" s="679"/>
      <c r="DY8" s="679"/>
      <c r="DZ8" s="679"/>
      <c r="EA8" s="679"/>
      <c r="EB8" s="679"/>
      <c r="EC8" s="722"/>
    </row>
    <row r="9" spans="2:143" ht="11.25" customHeight="1" x14ac:dyDescent="0.2">
      <c r="B9" s="675" t="s">
        <v>249</v>
      </c>
      <c r="C9" s="676"/>
      <c r="D9" s="676"/>
      <c r="E9" s="676"/>
      <c r="F9" s="676"/>
      <c r="G9" s="676"/>
      <c r="H9" s="676"/>
      <c r="I9" s="676"/>
      <c r="J9" s="676"/>
      <c r="K9" s="676"/>
      <c r="L9" s="676"/>
      <c r="M9" s="676"/>
      <c r="N9" s="676"/>
      <c r="O9" s="676"/>
      <c r="P9" s="676"/>
      <c r="Q9" s="677"/>
      <c r="R9" s="678">
        <v>12733</v>
      </c>
      <c r="S9" s="679"/>
      <c r="T9" s="679"/>
      <c r="U9" s="679"/>
      <c r="V9" s="679"/>
      <c r="W9" s="679"/>
      <c r="X9" s="679"/>
      <c r="Y9" s="680"/>
      <c r="Z9" s="715">
        <v>0.1</v>
      </c>
      <c r="AA9" s="715"/>
      <c r="AB9" s="715"/>
      <c r="AC9" s="715"/>
      <c r="AD9" s="716">
        <v>12733</v>
      </c>
      <c r="AE9" s="716"/>
      <c r="AF9" s="716"/>
      <c r="AG9" s="716"/>
      <c r="AH9" s="716"/>
      <c r="AI9" s="716"/>
      <c r="AJ9" s="716"/>
      <c r="AK9" s="716"/>
      <c r="AL9" s="681">
        <v>0.2</v>
      </c>
      <c r="AM9" s="682"/>
      <c r="AN9" s="682"/>
      <c r="AO9" s="717"/>
      <c r="AP9" s="675" t="s">
        <v>250</v>
      </c>
      <c r="AQ9" s="676"/>
      <c r="AR9" s="676"/>
      <c r="AS9" s="676"/>
      <c r="AT9" s="676"/>
      <c r="AU9" s="676"/>
      <c r="AV9" s="676"/>
      <c r="AW9" s="676"/>
      <c r="AX9" s="676"/>
      <c r="AY9" s="676"/>
      <c r="AZ9" s="676"/>
      <c r="BA9" s="676"/>
      <c r="BB9" s="676"/>
      <c r="BC9" s="676"/>
      <c r="BD9" s="676"/>
      <c r="BE9" s="676"/>
      <c r="BF9" s="677"/>
      <c r="BG9" s="678">
        <v>2008082</v>
      </c>
      <c r="BH9" s="679"/>
      <c r="BI9" s="679"/>
      <c r="BJ9" s="679"/>
      <c r="BK9" s="679"/>
      <c r="BL9" s="679"/>
      <c r="BM9" s="679"/>
      <c r="BN9" s="680"/>
      <c r="BO9" s="715">
        <v>27.5</v>
      </c>
      <c r="BP9" s="715"/>
      <c r="BQ9" s="715"/>
      <c r="BR9" s="715"/>
      <c r="BS9" s="684" t="s">
        <v>247</v>
      </c>
      <c r="BT9" s="679"/>
      <c r="BU9" s="679"/>
      <c r="BV9" s="679"/>
      <c r="BW9" s="679"/>
      <c r="BX9" s="679"/>
      <c r="BY9" s="679"/>
      <c r="BZ9" s="679"/>
      <c r="CA9" s="679"/>
      <c r="CB9" s="722"/>
      <c r="CD9" s="711" t="s">
        <v>251</v>
      </c>
      <c r="CE9" s="712"/>
      <c r="CF9" s="712"/>
      <c r="CG9" s="712"/>
      <c r="CH9" s="712"/>
      <c r="CI9" s="712"/>
      <c r="CJ9" s="712"/>
      <c r="CK9" s="712"/>
      <c r="CL9" s="712"/>
      <c r="CM9" s="712"/>
      <c r="CN9" s="712"/>
      <c r="CO9" s="712"/>
      <c r="CP9" s="712"/>
      <c r="CQ9" s="713"/>
      <c r="CR9" s="678">
        <v>1236384</v>
      </c>
      <c r="CS9" s="679"/>
      <c r="CT9" s="679"/>
      <c r="CU9" s="679"/>
      <c r="CV9" s="679"/>
      <c r="CW9" s="679"/>
      <c r="CX9" s="679"/>
      <c r="CY9" s="680"/>
      <c r="CZ9" s="715">
        <v>9.6</v>
      </c>
      <c r="DA9" s="715"/>
      <c r="DB9" s="715"/>
      <c r="DC9" s="715"/>
      <c r="DD9" s="684">
        <v>29769</v>
      </c>
      <c r="DE9" s="679"/>
      <c r="DF9" s="679"/>
      <c r="DG9" s="679"/>
      <c r="DH9" s="679"/>
      <c r="DI9" s="679"/>
      <c r="DJ9" s="679"/>
      <c r="DK9" s="679"/>
      <c r="DL9" s="679"/>
      <c r="DM9" s="679"/>
      <c r="DN9" s="679"/>
      <c r="DO9" s="679"/>
      <c r="DP9" s="680"/>
      <c r="DQ9" s="684">
        <v>1099766</v>
      </c>
      <c r="DR9" s="679"/>
      <c r="DS9" s="679"/>
      <c r="DT9" s="679"/>
      <c r="DU9" s="679"/>
      <c r="DV9" s="679"/>
      <c r="DW9" s="679"/>
      <c r="DX9" s="679"/>
      <c r="DY9" s="679"/>
      <c r="DZ9" s="679"/>
      <c r="EA9" s="679"/>
      <c r="EB9" s="679"/>
      <c r="EC9" s="722"/>
    </row>
    <row r="10" spans="2:143" ht="11.25" customHeight="1" x14ac:dyDescent="0.2">
      <c r="B10" s="675" t="s">
        <v>252</v>
      </c>
      <c r="C10" s="676"/>
      <c r="D10" s="676"/>
      <c r="E10" s="676"/>
      <c r="F10" s="676"/>
      <c r="G10" s="676"/>
      <c r="H10" s="676"/>
      <c r="I10" s="676"/>
      <c r="J10" s="676"/>
      <c r="K10" s="676"/>
      <c r="L10" s="676"/>
      <c r="M10" s="676"/>
      <c r="N10" s="676"/>
      <c r="O10" s="676"/>
      <c r="P10" s="676"/>
      <c r="Q10" s="677"/>
      <c r="R10" s="678" t="s">
        <v>140</v>
      </c>
      <c r="S10" s="679"/>
      <c r="T10" s="679"/>
      <c r="U10" s="679"/>
      <c r="V10" s="679"/>
      <c r="W10" s="679"/>
      <c r="X10" s="679"/>
      <c r="Y10" s="680"/>
      <c r="Z10" s="715" t="s">
        <v>247</v>
      </c>
      <c r="AA10" s="715"/>
      <c r="AB10" s="715"/>
      <c r="AC10" s="715"/>
      <c r="AD10" s="716" t="s">
        <v>140</v>
      </c>
      <c r="AE10" s="716"/>
      <c r="AF10" s="716"/>
      <c r="AG10" s="716"/>
      <c r="AH10" s="716"/>
      <c r="AI10" s="716"/>
      <c r="AJ10" s="716"/>
      <c r="AK10" s="716"/>
      <c r="AL10" s="681" t="s">
        <v>253</v>
      </c>
      <c r="AM10" s="682"/>
      <c r="AN10" s="682"/>
      <c r="AO10" s="717"/>
      <c r="AP10" s="675" t="s">
        <v>254</v>
      </c>
      <c r="AQ10" s="676"/>
      <c r="AR10" s="676"/>
      <c r="AS10" s="676"/>
      <c r="AT10" s="676"/>
      <c r="AU10" s="676"/>
      <c r="AV10" s="676"/>
      <c r="AW10" s="676"/>
      <c r="AX10" s="676"/>
      <c r="AY10" s="676"/>
      <c r="AZ10" s="676"/>
      <c r="BA10" s="676"/>
      <c r="BB10" s="676"/>
      <c r="BC10" s="676"/>
      <c r="BD10" s="676"/>
      <c r="BE10" s="676"/>
      <c r="BF10" s="677"/>
      <c r="BG10" s="678">
        <v>130660</v>
      </c>
      <c r="BH10" s="679"/>
      <c r="BI10" s="679"/>
      <c r="BJ10" s="679"/>
      <c r="BK10" s="679"/>
      <c r="BL10" s="679"/>
      <c r="BM10" s="679"/>
      <c r="BN10" s="680"/>
      <c r="BO10" s="715">
        <v>1.8</v>
      </c>
      <c r="BP10" s="715"/>
      <c r="BQ10" s="715"/>
      <c r="BR10" s="715"/>
      <c r="BS10" s="684" t="s">
        <v>253</v>
      </c>
      <c r="BT10" s="679"/>
      <c r="BU10" s="679"/>
      <c r="BV10" s="679"/>
      <c r="BW10" s="679"/>
      <c r="BX10" s="679"/>
      <c r="BY10" s="679"/>
      <c r="BZ10" s="679"/>
      <c r="CA10" s="679"/>
      <c r="CB10" s="722"/>
      <c r="CD10" s="711" t="s">
        <v>255</v>
      </c>
      <c r="CE10" s="712"/>
      <c r="CF10" s="712"/>
      <c r="CG10" s="712"/>
      <c r="CH10" s="712"/>
      <c r="CI10" s="712"/>
      <c r="CJ10" s="712"/>
      <c r="CK10" s="712"/>
      <c r="CL10" s="712"/>
      <c r="CM10" s="712"/>
      <c r="CN10" s="712"/>
      <c r="CO10" s="712"/>
      <c r="CP10" s="712"/>
      <c r="CQ10" s="713"/>
      <c r="CR10" s="678">
        <v>124173</v>
      </c>
      <c r="CS10" s="679"/>
      <c r="CT10" s="679"/>
      <c r="CU10" s="679"/>
      <c r="CV10" s="679"/>
      <c r="CW10" s="679"/>
      <c r="CX10" s="679"/>
      <c r="CY10" s="680"/>
      <c r="CZ10" s="715">
        <v>1</v>
      </c>
      <c r="DA10" s="715"/>
      <c r="DB10" s="715"/>
      <c r="DC10" s="715"/>
      <c r="DD10" s="684">
        <v>2732</v>
      </c>
      <c r="DE10" s="679"/>
      <c r="DF10" s="679"/>
      <c r="DG10" s="679"/>
      <c r="DH10" s="679"/>
      <c r="DI10" s="679"/>
      <c r="DJ10" s="679"/>
      <c r="DK10" s="679"/>
      <c r="DL10" s="679"/>
      <c r="DM10" s="679"/>
      <c r="DN10" s="679"/>
      <c r="DO10" s="679"/>
      <c r="DP10" s="680"/>
      <c r="DQ10" s="684">
        <v>122506</v>
      </c>
      <c r="DR10" s="679"/>
      <c r="DS10" s="679"/>
      <c r="DT10" s="679"/>
      <c r="DU10" s="679"/>
      <c r="DV10" s="679"/>
      <c r="DW10" s="679"/>
      <c r="DX10" s="679"/>
      <c r="DY10" s="679"/>
      <c r="DZ10" s="679"/>
      <c r="EA10" s="679"/>
      <c r="EB10" s="679"/>
      <c r="EC10" s="722"/>
    </row>
    <row r="11" spans="2:143" ht="11.25" customHeight="1" x14ac:dyDescent="0.2">
      <c r="B11" s="675" t="s">
        <v>256</v>
      </c>
      <c r="C11" s="676"/>
      <c r="D11" s="676"/>
      <c r="E11" s="676"/>
      <c r="F11" s="676"/>
      <c r="G11" s="676"/>
      <c r="H11" s="676"/>
      <c r="I11" s="676"/>
      <c r="J11" s="676"/>
      <c r="K11" s="676"/>
      <c r="L11" s="676"/>
      <c r="M11" s="676"/>
      <c r="N11" s="676"/>
      <c r="O11" s="676"/>
      <c r="P11" s="676"/>
      <c r="Q11" s="677"/>
      <c r="R11" s="678">
        <v>816805</v>
      </c>
      <c r="S11" s="679"/>
      <c r="T11" s="679"/>
      <c r="U11" s="679"/>
      <c r="V11" s="679"/>
      <c r="W11" s="679"/>
      <c r="X11" s="679"/>
      <c r="Y11" s="680"/>
      <c r="Z11" s="681">
        <v>6.1</v>
      </c>
      <c r="AA11" s="682"/>
      <c r="AB11" s="682"/>
      <c r="AC11" s="683"/>
      <c r="AD11" s="684">
        <v>816805</v>
      </c>
      <c r="AE11" s="679"/>
      <c r="AF11" s="679"/>
      <c r="AG11" s="679"/>
      <c r="AH11" s="679"/>
      <c r="AI11" s="679"/>
      <c r="AJ11" s="679"/>
      <c r="AK11" s="680"/>
      <c r="AL11" s="681">
        <v>10.1</v>
      </c>
      <c r="AM11" s="682"/>
      <c r="AN11" s="682"/>
      <c r="AO11" s="717"/>
      <c r="AP11" s="675" t="s">
        <v>257</v>
      </c>
      <c r="AQ11" s="676"/>
      <c r="AR11" s="676"/>
      <c r="AS11" s="676"/>
      <c r="AT11" s="676"/>
      <c r="AU11" s="676"/>
      <c r="AV11" s="676"/>
      <c r="AW11" s="676"/>
      <c r="AX11" s="676"/>
      <c r="AY11" s="676"/>
      <c r="AZ11" s="676"/>
      <c r="BA11" s="676"/>
      <c r="BB11" s="676"/>
      <c r="BC11" s="676"/>
      <c r="BD11" s="676"/>
      <c r="BE11" s="676"/>
      <c r="BF11" s="677"/>
      <c r="BG11" s="678">
        <v>676048</v>
      </c>
      <c r="BH11" s="679"/>
      <c r="BI11" s="679"/>
      <c r="BJ11" s="679"/>
      <c r="BK11" s="679"/>
      <c r="BL11" s="679"/>
      <c r="BM11" s="679"/>
      <c r="BN11" s="680"/>
      <c r="BO11" s="715">
        <v>9.3000000000000007</v>
      </c>
      <c r="BP11" s="715"/>
      <c r="BQ11" s="715"/>
      <c r="BR11" s="715"/>
      <c r="BS11" s="684">
        <v>134762</v>
      </c>
      <c r="BT11" s="679"/>
      <c r="BU11" s="679"/>
      <c r="BV11" s="679"/>
      <c r="BW11" s="679"/>
      <c r="BX11" s="679"/>
      <c r="BY11" s="679"/>
      <c r="BZ11" s="679"/>
      <c r="CA11" s="679"/>
      <c r="CB11" s="722"/>
      <c r="CD11" s="711" t="s">
        <v>258</v>
      </c>
      <c r="CE11" s="712"/>
      <c r="CF11" s="712"/>
      <c r="CG11" s="712"/>
      <c r="CH11" s="712"/>
      <c r="CI11" s="712"/>
      <c r="CJ11" s="712"/>
      <c r="CK11" s="712"/>
      <c r="CL11" s="712"/>
      <c r="CM11" s="712"/>
      <c r="CN11" s="712"/>
      <c r="CO11" s="712"/>
      <c r="CP11" s="712"/>
      <c r="CQ11" s="713"/>
      <c r="CR11" s="678">
        <v>96087</v>
      </c>
      <c r="CS11" s="679"/>
      <c r="CT11" s="679"/>
      <c r="CU11" s="679"/>
      <c r="CV11" s="679"/>
      <c r="CW11" s="679"/>
      <c r="CX11" s="679"/>
      <c r="CY11" s="680"/>
      <c r="CZ11" s="715">
        <v>0.7</v>
      </c>
      <c r="DA11" s="715"/>
      <c r="DB11" s="715"/>
      <c r="DC11" s="715"/>
      <c r="DD11" s="684">
        <v>21413</v>
      </c>
      <c r="DE11" s="679"/>
      <c r="DF11" s="679"/>
      <c r="DG11" s="679"/>
      <c r="DH11" s="679"/>
      <c r="DI11" s="679"/>
      <c r="DJ11" s="679"/>
      <c r="DK11" s="679"/>
      <c r="DL11" s="679"/>
      <c r="DM11" s="679"/>
      <c r="DN11" s="679"/>
      <c r="DO11" s="679"/>
      <c r="DP11" s="680"/>
      <c r="DQ11" s="684">
        <v>74032</v>
      </c>
      <c r="DR11" s="679"/>
      <c r="DS11" s="679"/>
      <c r="DT11" s="679"/>
      <c r="DU11" s="679"/>
      <c r="DV11" s="679"/>
      <c r="DW11" s="679"/>
      <c r="DX11" s="679"/>
      <c r="DY11" s="679"/>
      <c r="DZ11" s="679"/>
      <c r="EA11" s="679"/>
      <c r="EB11" s="679"/>
      <c r="EC11" s="722"/>
    </row>
    <row r="12" spans="2:143" ht="11.25" customHeight="1" x14ac:dyDescent="0.2">
      <c r="B12" s="675" t="s">
        <v>259</v>
      </c>
      <c r="C12" s="676"/>
      <c r="D12" s="676"/>
      <c r="E12" s="676"/>
      <c r="F12" s="676"/>
      <c r="G12" s="676"/>
      <c r="H12" s="676"/>
      <c r="I12" s="676"/>
      <c r="J12" s="676"/>
      <c r="K12" s="676"/>
      <c r="L12" s="676"/>
      <c r="M12" s="676"/>
      <c r="N12" s="676"/>
      <c r="O12" s="676"/>
      <c r="P12" s="676"/>
      <c r="Q12" s="677"/>
      <c r="R12" s="678">
        <v>1791</v>
      </c>
      <c r="S12" s="679"/>
      <c r="T12" s="679"/>
      <c r="U12" s="679"/>
      <c r="V12" s="679"/>
      <c r="W12" s="679"/>
      <c r="X12" s="679"/>
      <c r="Y12" s="680"/>
      <c r="Z12" s="715">
        <v>0</v>
      </c>
      <c r="AA12" s="715"/>
      <c r="AB12" s="715"/>
      <c r="AC12" s="715"/>
      <c r="AD12" s="716">
        <v>1791</v>
      </c>
      <c r="AE12" s="716"/>
      <c r="AF12" s="716"/>
      <c r="AG12" s="716"/>
      <c r="AH12" s="716"/>
      <c r="AI12" s="716"/>
      <c r="AJ12" s="716"/>
      <c r="AK12" s="716"/>
      <c r="AL12" s="681">
        <v>0</v>
      </c>
      <c r="AM12" s="682"/>
      <c r="AN12" s="682"/>
      <c r="AO12" s="717"/>
      <c r="AP12" s="675" t="s">
        <v>260</v>
      </c>
      <c r="AQ12" s="676"/>
      <c r="AR12" s="676"/>
      <c r="AS12" s="676"/>
      <c r="AT12" s="676"/>
      <c r="AU12" s="676"/>
      <c r="AV12" s="676"/>
      <c r="AW12" s="676"/>
      <c r="AX12" s="676"/>
      <c r="AY12" s="676"/>
      <c r="AZ12" s="676"/>
      <c r="BA12" s="676"/>
      <c r="BB12" s="676"/>
      <c r="BC12" s="676"/>
      <c r="BD12" s="676"/>
      <c r="BE12" s="676"/>
      <c r="BF12" s="677"/>
      <c r="BG12" s="678">
        <v>3571110</v>
      </c>
      <c r="BH12" s="679"/>
      <c r="BI12" s="679"/>
      <c r="BJ12" s="679"/>
      <c r="BK12" s="679"/>
      <c r="BL12" s="679"/>
      <c r="BM12" s="679"/>
      <c r="BN12" s="680"/>
      <c r="BO12" s="715">
        <v>48.9</v>
      </c>
      <c r="BP12" s="715"/>
      <c r="BQ12" s="715"/>
      <c r="BR12" s="715"/>
      <c r="BS12" s="684" t="s">
        <v>140</v>
      </c>
      <c r="BT12" s="679"/>
      <c r="BU12" s="679"/>
      <c r="BV12" s="679"/>
      <c r="BW12" s="679"/>
      <c r="BX12" s="679"/>
      <c r="BY12" s="679"/>
      <c r="BZ12" s="679"/>
      <c r="CA12" s="679"/>
      <c r="CB12" s="722"/>
      <c r="CD12" s="711" t="s">
        <v>261</v>
      </c>
      <c r="CE12" s="712"/>
      <c r="CF12" s="712"/>
      <c r="CG12" s="712"/>
      <c r="CH12" s="712"/>
      <c r="CI12" s="712"/>
      <c r="CJ12" s="712"/>
      <c r="CK12" s="712"/>
      <c r="CL12" s="712"/>
      <c r="CM12" s="712"/>
      <c r="CN12" s="712"/>
      <c r="CO12" s="712"/>
      <c r="CP12" s="712"/>
      <c r="CQ12" s="713"/>
      <c r="CR12" s="678">
        <v>385999</v>
      </c>
      <c r="CS12" s="679"/>
      <c r="CT12" s="679"/>
      <c r="CU12" s="679"/>
      <c r="CV12" s="679"/>
      <c r="CW12" s="679"/>
      <c r="CX12" s="679"/>
      <c r="CY12" s="680"/>
      <c r="CZ12" s="715">
        <v>3</v>
      </c>
      <c r="DA12" s="715"/>
      <c r="DB12" s="715"/>
      <c r="DC12" s="715"/>
      <c r="DD12" s="684">
        <v>439</v>
      </c>
      <c r="DE12" s="679"/>
      <c r="DF12" s="679"/>
      <c r="DG12" s="679"/>
      <c r="DH12" s="679"/>
      <c r="DI12" s="679"/>
      <c r="DJ12" s="679"/>
      <c r="DK12" s="679"/>
      <c r="DL12" s="679"/>
      <c r="DM12" s="679"/>
      <c r="DN12" s="679"/>
      <c r="DO12" s="679"/>
      <c r="DP12" s="680"/>
      <c r="DQ12" s="684">
        <v>142048</v>
      </c>
      <c r="DR12" s="679"/>
      <c r="DS12" s="679"/>
      <c r="DT12" s="679"/>
      <c r="DU12" s="679"/>
      <c r="DV12" s="679"/>
      <c r="DW12" s="679"/>
      <c r="DX12" s="679"/>
      <c r="DY12" s="679"/>
      <c r="DZ12" s="679"/>
      <c r="EA12" s="679"/>
      <c r="EB12" s="679"/>
      <c r="EC12" s="722"/>
    </row>
    <row r="13" spans="2:143" ht="11.25" customHeight="1" x14ac:dyDescent="0.2">
      <c r="B13" s="675" t="s">
        <v>262</v>
      </c>
      <c r="C13" s="676"/>
      <c r="D13" s="676"/>
      <c r="E13" s="676"/>
      <c r="F13" s="676"/>
      <c r="G13" s="676"/>
      <c r="H13" s="676"/>
      <c r="I13" s="676"/>
      <c r="J13" s="676"/>
      <c r="K13" s="676"/>
      <c r="L13" s="676"/>
      <c r="M13" s="676"/>
      <c r="N13" s="676"/>
      <c r="O13" s="676"/>
      <c r="P13" s="676"/>
      <c r="Q13" s="677"/>
      <c r="R13" s="678" t="s">
        <v>140</v>
      </c>
      <c r="S13" s="679"/>
      <c r="T13" s="679"/>
      <c r="U13" s="679"/>
      <c r="V13" s="679"/>
      <c r="W13" s="679"/>
      <c r="X13" s="679"/>
      <c r="Y13" s="680"/>
      <c r="Z13" s="715" t="s">
        <v>140</v>
      </c>
      <c r="AA13" s="715"/>
      <c r="AB13" s="715"/>
      <c r="AC13" s="715"/>
      <c r="AD13" s="716" t="s">
        <v>185</v>
      </c>
      <c r="AE13" s="716"/>
      <c r="AF13" s="716"/>
      <c r="AG13" s="716"/>
      <c r="AH13" s="716"/>
      <c r="AI13" s="716"/>
      <c r="AJ13" s="716"/>
      <c r="AK13" s="716"/>
      <c r="AL13" s="681" t="s">
        <v>140</v>
      </c>
      <c r="AM13" s="682"/>
      <c r="AN13" s="682"/>
      <c r="AO13" s="717"/>
      <c r="AP13" s="675" t="s">
        <v>263</v>
      </c>
      <c r="AQ13" s="676"/>
      <c r="AR13" s="676"/>
      <c r="AS13" s="676"/>
      <c r="AT13" s="676"/>
      <c r="AU13" s="676"/>
      <c r="AV13" s="676"/>
      <c r="AW13" s="676"/>
      <c r="AX13" s="676"/>
      <c r="AY13" s="676"/>
      <c r="AZ13" s="676"/>
      <c r="BA13" s="676"/>
      <c r="BB13" s="676"/>
      <c r="BC13" s="676"/>
      <c r="BD13" s="676"/>
      <c r="BE13" s="676"/>
      <c r="BF13" s="677"/>
      <c r="BG13" s="678">
        <v>3567650</v>
      </c>
      <c r="BH13" s="679"/>
      <c r="BI13" s="679"/>
      <c r="BJ13" s="679"/>
      <c r="BK13" s="679"/>
      <c r="BL13" s="679"/>
      <c r="BM13" s="679"/>
      <c r="BN13" s="680"/>
      <c r="BO13" s="715">
        <v>48.9</v>
      </c>
      <c r="BP13" s="715"/>
      <c r="BQ13" s="715"/>
      <c r="BR13" s="715"/>
      <c r="BS13" s="684" t="s">
        <v>247</v>
      </c>
      <c r="BT13" s="679"/>
      <c r="BU13" s="679"/>
      <c r="BV13" s="679"/>
      <c r="BW13" s="679"/>
      <c r="BX13" s="679"/>
      <c r="BY13" s="679"/>
      <c r="BZ13" s="679"/>
      <c r="CA13" s="679"/>
      <c r="CB13" s="722"/>
      <c r="CD13" s="711" t="s">
        <v>264</v>
      </c>
      <c r="CE13" s="712"/>
      <c r="CF13" s="712"/>
      <c r="CG13" s="712"/>
      <c r="CH13" s="712"/>
      <c r="CI13" s="712"/>
      <c r="CJ13" s="712"/>
      <c r="CK13" s="712"/>
      <c r="CL13" s="712"/>
      <c r="CM13" s="712"/>
      <c r="CN13" s="712"/>
      <c r="CO13" s="712"/>
      <c r="CP13" s="712"/>
      <c r="CQ13" s="713"/>
      <c r="CR13" s="678">
        <v>1123327</v>
      </c>
      <c r="CS13" s="679"/>
      <c r="CT13" s="679"/>
      <c r="CU13" s="679"/>
      <c r="CV13" s="679"/>
      <c r="CW13" s="679"/>
      <c r="CX13" s="679"/>
      <c r="CY13" s="680"/>
      <c r="CZ13" s="715">
        <v>8.8000000000000007</v>
      </c>
      <c r="DA13" s="715"/>
      <c r="DB13" s="715"/>
      <c r="DC13" s="715"/>
      <c r="DD13" s="684">
        <v>435833</v>
      </c>
      <c r="DE13" s="679"/>
      <c r="DF13" s="679"/>
      <c r="DG13" s="679"/>
      <c r="DH13" s="679"/>
      <c r="DI13" s="679"/>
      <c r="DJ13" s="679"/>
      <c r="DK13" s="679"/>
      <c r="DL13" s="679"/>
      <c r="DM13" s="679"/>
      <c r="DN13" s="679"/>
      <c r="DO13" s="679"/>
      <c r="DP13" s="680"/>
      <c r="DQ13" s="684">
        <v>798984</v>
      </c>
      <c r="DR13" s="679"/>
      <c r="DS13" s="679"/>
      <c r="DT13" s="679"/>
      <c r="DU13" s="679"/>
      <c r="DV13" s="679"/>
      <c r="DW13" s="679"/>
      <c r="DX13" s="679"/>
      <c r="DY13" s="679"/>
      <c r="DZ13" s="679"/>
      <c r="EA13" s="679"/>
      <c r="EB13" s="679"/>
      <c r="EC13" s="722"/>
    </row>
    <row r="14" spans="2:143" ht="11.25" customHeight="1" x14ac:dyDescent="0.2">
      <c r="B14" s="675" t="s">
        <v>265</v>
      </c>
      <c r="C14" s="676"/>
      <c r="D14" s="676"/>
      <c r="E14" s="676"/>
      <c r="F14" s="676"/>
      <c r="G14" s="676"/>
      <c r="H14" s="676"/>
      <c r="I14" s="676"/>
      <c r="J14" s="676"/>
      <c r="K14" s="676"/>
      <c r="L14" s="676"/>
      <c r="M14" s="676"/>
      <c r="N14" s="676"/>
      <c r="O14" s="676"/>
      <c r="P14" s="676"/>
      <c r="Q14" s="677"/>
      <c r="R14" s="678">
        <v>19690</v>
      </c>
      <c r="S14" s="679"/>
      <c r="T14" s="679"/>
      <c r="U14" s="679"/>
      <c r="V14" s="679"/>
      <c r="W14" s="679"/>
      <c r="X14" s="679"/>
      <c r="Y14" s="680"/>
      <c r="Z14" s="715">
        <v>0.1</v>
      </c>
      <c r="AA14" s="715"/>
      <c r="AB14" s="715"/>
      <c r="AC14" s="715"/>
      <c r="AD14" s="716">
        <v>19690</v>
      </c>
      <c r="AE14" s="716"/>
      <c r="AF14" s="716"/>
      <c r="AG14" s="716"/>
      <c r="AH14" s="716"/>
      <c r="AI14" s="716"/>
      <c r="AJ14" s="716"/>
      <c r="AK14" s="716"/>
      <c r="AL14" s="681">
        <v>0.2</v>
      </c>
      <c r="AM14" s="682"/>
      <c r="AN14" s="682"/>
      <c r="AO14" s="717"/>
      <c r="AP14" s="675" t="s">
        <v>266</v>
      </c>
      <c r="AQ14" s="676"/>
      <c r="AR14" s="676"/>
      <c r="AS14" s="676"/>
      <c r="AT14" s="676"/>
      <c r="AU14" s="676"/>
      <c r="AV14" s="676"/>
      <c r="AW14" s="676"/>
      <c r="AX14" s="676"/>
      <c r="AY14" s="676"/>
      <c r="AZ14" s="676"/>
      <c r="BA14" s="676"/>
      <c r="BB14" s="676"/>
      <c r="BC14" s="676"/>
      <c r="BD14" s="676"/>
      <c r="BE14" s="676"/>
      <c r="BF14" s="677"/>
      <c r="BG14" s="678">
        <v>112883</v>
      </c>
      <c r="BH14" s="679"/>
      <c r="BI14" s="679"/>
      <c r="BJ14" s="679"/>
      <c r="BK14" s="679"/>
      <c r="BL14" s="679"/>
      <c r="BM14" s="679"/>
      <c r="BN14" s="680"/>
      <c r="BO14" s="715">
        <v>1.5</v>
      </c>
      <c r="BP14" s="715"/>
      <c r="BQ14" s="715"/>
      <c r="BR14" s="715"/>
      <c r="BS14" s="684" t="s">
        <v>253</v>
      </c>
      <c r="BT14" s="679"/>
      <c r="BU14" s="679"/>
      <c r="BV14" s="679"/>
      <c r="BW14" s="679"/>
      <c r="BX14" s="679"/>
      <c r="BY14" s="679"/>
      <c r="BZ14" s="679"/>
      <c r="CA14" s="679"/>
      <c r="CB14" s="722"/>
      <c r="CD14" s="711" t="s">
        <v>267</v>
      </c>
      <c r="CE14" s="712"/>
      <c r="CF14" s="712"/>
      <c r="CG14" s="712"/>
      <c r="CH14" s="712"/>
      <c r="CI14" s="712"/>
      <c r="CJ14" s="712"/>
      <c r="CK14" s="712"/>
      <c r="CL14" s="712"/>
      <c r="CM14" s="712"/>
      <c r="CN14" s="712"/>
      <c r="CO14" s="712"/>
      <c r="CP14" s="712"/>
      <c r="CQ14" s="713"/>
      <c r="CR14" s="678">
        <v>733891</v>
      </c>
      <c r="CS14" s="679"/>
      <c r="CT14" s="679"/>
      <c r="CU14" s="679"/>
      <c r="CV14" s="679"/>
      <c r="CW14" s="679"/>
      <c r="CX14" s="679"/>
      <c r="CY14" s="680"/>
      <c r="CZ14" s="715">
        <v>5.7</v>
      </c>
      <c r="DA14" s="715"/>
      <c r="DB14" s="715"/>
      <c r="DC14" s="715"/>
      <c r="DD14" s="684">
        <v>60720</v>
      </c>
      <c r="DE14" s="679"/>
      <c r="DF14" s="679"/>
      <c r="DG14" s="679"/>
      <c r="DH14" s="679"/>
      <c r="DI14" s="679"/>
      <c r="DJ14" s="679"/>
      <c r="DK14" s="679"/>
      <c r="DL14" s="679"/>
      <c r="DM14" s="679"/>
      <c r="DN14" s="679"/>
      <c r="DO14" s="679"/>
      <c r="DP14" s="680"/>
      <c r="DQ14" s="684">
        <v>686662</v>
      </c>
      <c r="DR14" s="679"/>
      <c r="DS14" s="679"/>
      <c r="DT14" s="679"/>
      <c r="DU14" s="679"/>
      <c r="DV14" s="679"/>
      <c r="DW14" s="679"/>
      <c r="DX14" s="679"/>
      <c r="DY14" s="679"/>
      <c r="DZ14" s="679"/>
      <c r="EA14" s="679"/>
      <c r="EB14" s="679"/>
      <c r="EC14" s="722"/>
    </row>
    <row r="15" spans="2:143" ht="11.25" customHeight="1" x14ac:dyDescent="0.2">
      <c r="B15" s="675" t="s">
        <v>268</v>
      </c>
      <c r="C15" s="676"/>
      <c r="D15" s="676"/>
      <c r="E15" s="676"/>
      <c r="F15" s="676"/>
      <c r="G15" s="676"/>
      <c r="H15" s="676"/>
      <c r="I15" s="676"/>
      <c r="J15" s="676"/>
      <c r="K15" s="676"/>
      <c r="L15" s="676"/>
      <c r="M15" s="676"/>
      <c r="N15" s="676"/>
      <c r="O15" s="676"/>
      <c r="P15" s="676"/>
      <c r="Q15" s="677"/>
      <c r="R15" s="678" t="s">
        <v>253</v>
      </c>
      <c r="S15" s="679"/>
      <c r="T15" s="679"/>
      <c r="U15" s="679"/>
      <c r="V15" s="679"/>
      <c r="W15" s="679"/>
      <c r="X15" s="679"/>
      <c r="Y15" s="680"/>
      <c r="Z15" s="715" t="s">
        <v>253</v>
      </c>
      <c r="AA15" s="715"/>
      <c r="AB15" s="715"/>
      <c r="AC15" s="715"/>
      <c r="AD15" s="716" t="s">
        <v>140</v>
      </c>
      <c r="AE15" s="716"/>
      <c r="AF15" s="716"/>
      <c r="AG15" s="716"/>
      <c r="AH15" s="716"/>
      <c r="AI15" s="716"/>
      <c r="AJ15" s="716"/>
      <c r="AK15" s="716"/>
      <c r="AL15" s="681" t="s">
        <v>247</v>
      </c>
      <c r="AM15" s="682"/>
      <c r="AN15" s="682"/>
      <c r="AO15" s="717"/>
      <c r="AP15" s="675" t="s">
        <v>269</v>
      </c>
      <c r="AQ15" s="676"/>
      <c r="AR15" s="676"/>
      <c r="AS15" s="676"/>
      <c r="AT15" s="676"/>
      <c r="AU15" s="676"/>
      <c r="AV15" s="676"/>
      <c r="AW15" s="676"/>
      <c r="AX15" s="676"/>
      <c r="AY15" s="676"/>
      <c r="AZ15" s="676"/>
      <c r="BA15" s="676"/>
      <c r="BB15" s="676"/>
      <c r="BC15" s="676"/>
      <c r="BD15" s="676"/>
      <c r="BE15" s="676"/>
      <c r="BF15" s="677"/>
      <c r="BG15" s="678">
        <v>352779</v>
      </c>
      <c r="BH15" s="679"/>
      <c r="BI15" s="679"/>
      <c r="BJ15" s="679"/>
      <c r="BK15" s="679"/>
      <c r="BL15" s="679"/>
      <c r="BM15" s="679"/>
      <c r="BN15" s="680"/>
      <c r="BO15" s="715">
        <v>4.8</v>
      </c>
      <c r="BP15" s="715"/>
      <c r="BQ15" s="715"/>
      <c r="BR15" s="715"/>
      <c r="BS15" s="684" t="s">
        <v>140</v>
      </c>
      <c r="BT15" s="679"/>
      <c r="BU15" s="679"/>
      <c r="BV15" s="679"/>
      <c r="BW15" s="679"/>
      <c r="BX15" s="679"/>
      <c r="BY15" s="679"/>
      <c r="BZ15" s="679"/>
      <c r="CA15" s="679"/>
      <c r="CB15" s="722"/>
      <c r="CD15" s="711" t="s">
        <v>270</v>
      </c>
      <c r="CE15" s="712"/>
      <c r="CF15" s="712"/>
      <c r="CG15" s="712"/>
      <c r="CH15" s="712"/>
      <c r="CI15" s="712"/>
      <c r="CJ15" s="712"/>
      <c r="CK15" s="712"/>
      <c r="CL15" s="712"/>
      <c r="CM15" s="712"/>
      <c r="CN15" s="712"/>
      <c r="CO15" s="712"/>
      <c r="CP15" s="712"/>
      <c r="CQ15" s="713"/>
      <c r="CR15" s="678">
        <v>1472147</v>
      </c>
      <c r="CS15" s="679"/>
      <c r="CT15" s="679"/>
      <c r="CU15" s="679"/>
      <c r="CV15" s="679"/>
      <c r="CW15" s="679"/>
      <c r="CX15" s="679"/>
      <c r="CY15" s="680"/>
      <c r="CZ15" s="715">
        <v>11.5</v>
      </c>
      <c r="DA15" s="715"/>
      <c r="DB15" s="715"/>
      <c r="DC15" s="715"/>
      <c r="DD15" s="684">
        <v>108899</v>
      </c>
      <c r="DE15" s="679"/>
      <c r="DF15" s="679"/>
      <c r="DG15" s="679"/>
      <c r="DH15" s="679"/>
      <c r="DI15" s="679"/>
      <c r="DJ15" s="679"/>
      <c r="DK15" s="679"/>
      <c r="DL15" s="679"/>
      <c r="DM15" s="679"/>
      <c r="DN15" s="679"/>
      <c r="DO15" s="679"/>
      <c r="DP15" s="680"/>
      <c r="DQ15" s="684">
        <v>1137684</v>
      </c>
      <c r="DR15" s="679"/>
      <c r="DS15" s="679"/>
      <c r="DT15" s="679"/>
      <c r="DU15" s="679"/>
      <c r="DV15" s="679"/>
      <c r="DW15" s="679"/>
      <c r="DX15" s="679"/>
      <c r="DY15" s="679"/>
      <c r="DZ15" s="679"/>
      <c r="EA15" s="679"/>
      <c r="EB15" s="679"/>
      <c r="EC15" s="722"/>
    </row>
    <row r="16" spans="2:143" ht="11.25" customHeight="1" x14ac:dyDescent="0.2">
      <c r="B16" s="675" t="s">
        <v>271</v>
      </c>
      <c r="C16" s="676"/>
      <c r="D16" s="676"/>
      <c r="E16" s="676"/>
      <c r="F16" s="676"/>
      <c r="G16" s="676"/>
      <c r="H16" s="676"/>
      <c r="I16" s="676"/>
      <c r="J16" s="676"/>
      <c r="K16" s="676"/>
      <c r="L16" s="676"/>
      <c r="M16" s="676"/>
      <c r="N16" s="676"/>
      <c r="O16" s="676"/>
      <c r="P16" s="676"/>
      <c r="Q16" s="677"/>
      <c r="R16" s="678">
        <v>5783</v>
      </c>
      <c r="S16" s="679"/>
      <c r="T16" s="679"/>
      <c r="U16" s="679"/>
      <c r="V16" s="679"/>
      <c r="W16" s="679"/>
      <c r="X16" s="679"/>
      <c r="Y16" s="680"/>
      <c r="Z16" s="715">
        <v>0</v>
      </c>
      <c r="AA16" s="715"/>
      <c r="AB16" s="715"/>
      <c r="AC16" s="715"/>
      <c r="AD16" s="716">
        <v>5783</v>
      </c>
      <c r="AE16" s="716"/>
      <c r="AF16" s="716"/>
      <c r="AG16" s="716"/>
      <c r="AH16" s="716"/>
      <c r="AI16" s="716"/>
      <c r="AJ16" s="716"/>
      <c r="AK16" s="716"/>
      <c r="AL16" s="681">
        <v>0.1</v>
      </c>
      <c r="AM16" s="682"/>
      <c r="AN16" s="682"/>
      <c r="AO16" s="717"/>
      <c r="AP16" s="675" t="s">
        <v>272</v>
      </c>
      <c r="AQ16" s="676"/>
      <c r="AR16" s="676"/>
      <c r="AS16" s="676"/>
      <c r="AT16" s="676"/>
      <c r="AU16" s="676"/>
      <c r="AV16" s="676"/>
      <c r="AW16" s="676"/>
      <c r="AX16" s="676"/>
      <c r="AY16" s="676"/>
      <c r="AZ16" s="676"/>
      <c r="BA16" s="676"/>
      <c r="BB16" s="676"/>
      <c r="BC16" s="676"/>
      <c r="BD16" s="676"/>
      <c r="BE16" s="676"/>
      <c r="BF16" s="677"/>
      <c r="BG16" s="678" t="s">
        <v>185</v>
      </c>
      <c r="BH16" s="679"/>
      <c r="BI16" s="679"/>
      <c r="BJ16" s="679"/>
      <c r="BK16" s="679"/>
      <c r="BL16" s="679"/>
      <c r="BM16" s="679"/>
      <c r="BN16" s="680"/>
      <c r="BO16" s="715" t="s">
        <v>140</v>
      </c>
      <c r="BP16" s="715"/>
      <c r="BQ16" s="715"/>
      <c r="BR16" s="715"/>
      <c r="BS16" s="684" t="s">
        <v>253</v>
      </c>
      <c r="BT16" s="679"/>
      <c r="BU16" s="679"/>
      <c r="BV16" s="679"/>
      <c r="BW16" s="679"/>
      <c r="BX16" s="679"/>
      <c r="BY16" s="679"/>
      <c r="BZ16" s="679"/>
      <c r="CA16" s="679"/>
      <c r="CB16" s="722"/>
      <c r="CD16" s="711" t="s">
        <v>273</v>
      </c>
      <c r="CE16" s="712"/>
      <c r="CF16" s="712"/>
      <c r="CG16" s="712"/>
      <c r="CH16" s="712"/>
      <c r="CI16" s="712"/>
      <c r="CJ16" s="712"/>
      <c r="CK16" s="712"/>
      <c r="CL16" s="712"/>
      <c r="CM16" s="712"/>
      <c r="CN16" s="712"/>
      <c r="CO16" s="712"/>
      <c r="CP16" s="712"/>
      <c r="CQ16" s="713"/>
      <c r="CR16" s="678" t="s">
        <v>140</v>
      </c>
      <c r="CS16" s="679"/>
      <c r="CT16" s="679"/>
      <c r="CU16" s="679"/>
      <c r="CV16" s="679"/>
      <c r="CW16" s="679"/>
      <c r="CX16" s="679"/>
      <c r="CY16" s="680"/>
      <c r="CZ16" s="715" t="s">
        <v>140</v>
      </c>
      <c r="DA16" s="715"/>
      <c r="DB16" s="715"/>
      <c r="DC16" s="715"/>
      <c r="DD16" s="684" t="s">
        <v>247</v>
      </c>
      <c r="DE16" s="679"/>
      <c r="DF16" s="679"/>
      <c r="DG16" s="679"/>
      <c r="DH16" s="679"/>
      <c r="DI16" s="679"/>
      <c r="DJ16" s="679"/>
      <c r="DK16" s="679"/>
      <c r="DL16" s="679"/>
      <c r="DM16" s="679"/>
      <c r="DN16" s="679"/>
      <c r="DO16" s="679"/>
      <c r="DP16" s="680"/>
      <c r="DQ16" s="684" t="s">
        <v>185</v>
      </c>
      <c r="DR16" s="679"/>
      <c r="DS16" s="679"/>
      <c r="DT16" s="679"/>
      <c r="DU16" s="679"/>
      <c r="DV16" s="679"/>
      <c r="DW16" s="679"/>
      <c r="DX16" s="679"/>
      <c r="DY16" s="679"/>
      <c r="DZ16" s="679"/>
      <c r="EA16" s="679"/>
      <c r="EB16" s="679"/>
      <c r="EC16" s="722"/>
    </row>
    <row r="17" spans="2:133" ht="11.25" customHeight="1" x14ac:dyDescent="0.2">
      <c r="B17" s="675" t="s">
        <v>274</v>
      </c>
      <c r="C17" s="676"/>
      <c r="D17" s="676"/>
      <c r="E17" s="676"/>
      <c r="F17" s="676"/>
      <c r="G17" s="676"/>
      <c r="H17" s="676"/>
      <c r="I17" s="676"/>
      <c r="J17" s="676"/>
      <c r="K17" s="676"/>
      <c r="L17" s="676"/>
      <c r="M17" s="676"/>
      <c r="N17" s="676"/>
      <c r="O17" s="676"/>
      <c r="P17" s="676"/>
      <c r="Q17" s="677"/>
      <c r="R17" s="678">
        <v>102569</v>
      </c>
      <c r="S17" s="679"/>
      <c r="T17" s="679"/>
      <c r="U17" s="679"/>
      <c r="V17" s="679"/>
      <c r="W17" s="679"/>
      <c r="X17" s="679"/>
      <c r="Y17" s="680"/>
      <c r="Z17" s="715">
        <v>0.8</v>
      </c>
      <c r="AA17" s="715"/>
      <c r="AB17" s="715"/>
      <c r="AC17" s="715"/>
      <c r="AD17" s="716">
        <v>102569</v>
      </c>
      <c r="AE17" s="716"/>
      <c r="AF17" s="716"/>
      <c r="AG17" s="716"/>
      <c r="AH17" s="716"/>
      <c r="AI17" s="716"/>
      <c r="AJ17" s="716"/>
      <c r="AK17" s="716"/>
      <c r="AL17" s="681">
        <v>1.3</v>
      </c>
      <c r="AM17" s="682"/>
      <c r="AN17" s="682"/>
      <c r="AO17" s="717"/>
      <c r="AP17" s="675" t="s">
        <v>275</v>
      </c>
      <c r="AQ17" s="676"/>
      <c r="AR17" s="676"/>
      <c r="AS17" s="676"/>
      <c r="AT17" s="676"/>
      <c r="AU17" s="676"/>
      <c r="AV17" s="676"/>
      <c r="AW17" s="676"/>
      <c r="AX17" s="676"/>
      <c r="AY17" s="676"/>
      <c r="AZ17" s="676"/>
      <c r="BA17" s="676"/>
      <c r="BB17" s="676"/>
      <c r="BC17" s="676"/>
      <c r="BD17" s="676"/>
      <c r="BE17" s="676"/>
      <c r="BF17" s="677"/>
      <c r="BG17" s="678" t="s">
        <v>253</v>
      </c>
      <c r="BH17" s="679"/>
      <c r="BI17" s="679"/>
      <c r="BJ17" s="679"/>
      <c r="BK17" s="679"/>
      <c r="BL17" s="679"/>
      <c r="BM17" s="679"/>
      <c r="BN17" s="680"/>
      <c r="BO17" s="715" t="s">
        <v>140</v>
      </c>
      <c r="BP17" s="715"/>
      <c r="BQ17" s="715"/>
      <c r="BR17" s="715"/>
      <c r="BS17" s="684" t="s">
        <v>140</v>
      </c>
      <c r="BT17" s="679"/>
      <c r="BU17" s="679"/>
      <c r="BV17" s="679"/>
      <c r="BW17" s="679"/>
      <c r="BX17" s="679"/>
      <c r="BY17" s="679"/>
      <c r="BZ17" s="679"/>
      <c r="CA17" s="679"/>
      <c r="CB17" s="722"/>
      <c r="CD17" s="711" t="s">
        <v>276</v>
      </c>
      <c r="CE17" s="712"/>
      <c r="CF17" s="712"/>
      <c r="CG17" s="712"/>
      <c r="CH17" s="712"/>
      <c r="CI17" s="712"/>
      <c r="CJ17" s="712"/>
      <c r="CK17" s="712"/>
      <c r="CL17" s="712"/>
      <c r="CM17" s="712"/>
      <c r="CN17" s="712"/>
      <c r="CO17" s="712"/>
      <c r="CP17" s="712"/>
      <c r="CQ17" s="713"/>
      <c r="CR17" s="678">
        <v>1009929</v>
      </c>
      <c r="CS17" s="679"/>
      <c r="CT17" s="679"/>
      <c r="CU17" s="679"/>
      <c r="CV17" s="679"/>
      <c r="CW17" s="679"/>
      <c r="CX17" s="679"/>
      <c r="CY17" s="680"/>
      <c r="CZ17" s="715">
        <v>7.9</v>
      </c>
      <c r="DA17" s="715"/>
      <c r="DB17" s="715"/>
      <c r="DC17" s="715"/>
      <c r="DD17" s="684" t="s">
        <v>253</v>
      </c>
      <c r="DE17" s="679"/>
      <c r="DF17" s="679"/>
      <c r="DG17" s="679"/>
      <c r="DH17" s="679"/>
      <c r="DI17" s="679"/>
      <c r="DJ17" s="679"/>
      <c r="DK17" s="679"/>
      <c r="DL17" s="679"/>
      <c r="DM17" s="679"/>
      <c r="DN17" s="679"/>
      <c r="DO17" s="679"/>
      <c r="DP17" s="680"/>
      <c r="DQ17" s="684">
        <v>975526</v>
      </c>
      <c r="DR17" s="679"/>
      <c r="DS17" s="679"/>
      <c r="DT17" s="679"/>
      <c r="DU17" s="679"/>
      <c r="DV17" s="679"/>
      <c r="DW17" s="679"/>
      <c r="DX17" s="679"/>
      <c r="DY17" s="679"/>
      <c r="DZ17" s="679"/>
      <c r="EA17" s="679"/>
      <c r="EB17" s="679"/>
      <c r="EC17" s="722"/>
    </row>
    <row r="18" spans="2:133" ht="11.25" customHeight="1" x14ac:dyDescent="0.2">
      <c r="B18" s="675" t="s">
        <v>277</v>
      </c>
      <c r="C18" s="676"/>
      <c r="D18" s="676"/>
      <c r="E18" s="676"/>
      <c r="F18" s="676"/>
      <c r="G18" s="676"/>
      <c r="H18" s="676"/>
      <c r="I18" s="676"/>
      <c r="J18" s="676"/>
      <c r="K18" s="676"/>
      <c r="L18" s="676"/>
      <c r="M18" s="676"/>
      <c r="N18" s="676"/>
      <c r="O18" s="676"/>
      <c r="P18" s="676"/>
      <c r="Q18" s="677"/>
      <c r="R18" s="678">
        <v>46077</v>
      </c>
      <c r="S18" s="679"/>
      <c r="T18" s="679"/>
      <c r="U18" s="679"/>
      <c r="V18" s="679"/>
      <c r="W18" s="679"/>
      <c r="X18" s="679"/>
      <c r="Y18" s="680"/>
      <c r="Z18" s="715">
        <v>0.3</v>
      </c>
      <c r="AA18" s="715"/>
      <c r="AB18" s="715"/>
      <c r="AC18" s="715"/>
      <c r="AD18" s="716">
        <v>46077</v>
      </c>
      <c r="AE18" s="716"/>
      <c r="AF18" s="716"/>
      <c r="AG18" s="716"/>
      <c r="AH18" s="716"/>
      <c r="AI18" s="716"/>
      <c r="AJ18" s="716"/>
      <c r="AK18" s="716"/>
      <c r="AL18" s="681">
        <v>0.6</v>
      </c>
      <c r="AM18" s="682"/>
      <c r="AN18" s="682"/>
      <c r="AO18" s="717"/>
      <c r="AP18" s="675" t="s">
        <v>278</v>
      </c>
      <c r="AQ18" s="676"/>
      <c r="AR18" s="676"/>
      <c r="AS18" s="676"/>
      <c r="AT18" s="676"/>
      <c r="AU18" s="676"/>
      <c r="AV18" s="676"/>
      <c r="AW18" s="676"/>
      <c r="AX18" s="676"/>
      <c r="AY18" s="676"/>
      <c r="AZ18" s="676"/>
      <c r="BA18" s="676"/>
      <c r="BB18" s="676"/>
      <c r="BC18" s="676"/>
      <c r="BD18" s="676"/>
      <c r="BE18" s="676"/>
      <c r="BF18" s="677"/>
      <c r="BG18" s="678" t="s">
        <v>140</v>
      </c>
      <c r="BH18" s="679"/>
      <c r="BI18" s="679"/>
      <c r="BJ18" s="679"/>
      <c r="BK18" s="679"/>
      <c r="BL18" s="679"/>
      <c r="BM18" s="679"/>
      <c r="BN18" s="680"/>
      <c r="BO18" s="715" t="s">
        <v>247</v>
      </c>
      <c r="BP18" s="715"/>
      <c r="BQ18" s="715"/>
      <c r="BR18" s="715"/>
      <c r="BS18" s="684" t="s">
        <v>140</v>
      </c>
      <c r="BT18" s="679"/>
      <c r="BU18" s="679"/>
      <c r="BV18" s="679"/>
      <c r="BW18" s="679"/>
      <c r="BX18" s="679"/>
      <c r="BY18" s="679"/>
      <c r="BZ18" s="679"/>
      <c r="CA18" s="679"/>
      <c r="CB18" s="722"/>
      <c r="CD18" s="711" t="s">
        <v>279</v>
      </c>
      <c r="CE18" s="712"/>
      <c r="CF18" s="712"/>
      <c r="CG18" s="712"/>
      <c r="CH18" s="712"/>
      <c r="CI18" s="712"/>
      <c r="CJ18" s="712"/>
      <c r="CK18" s="712"/>
      <c r="CL18" s="712"/>
      <c r="CM18" s="712"/>
      <c r="CN18" s="712"/>
      <c r="CO18" s="712"/>
      <c r="CP18" s="712"/>
      <c r="CQ18" s="713"/>
      <c r="CR18" s="678" t="s">
        <v>140</v>
      </c>
      <c r="CS18" s="679"/>
      <c r="CT18" s="679"/>
      <c r="CU18" s="679"/>
      <c r="CV18" s="679"/>
      <c r="CW18" s="679"/>
      <c r="CX18" s="679"/>
      <c r="CY18" s="680"/>
      <c r="CZ18" s="715" t="s">
        <v>140</v>
      </c>
      <c r="DA18" s="715"/>
      <c r="DB18" s="715"/>
      <c r="DC18" s="715"/>
      <c r="DD18" s="684" t="s">
        <v>253</v>
      </c>
      <c r="DE18" s="679"/>
      <c r="DF18" s="679"/>
      <c r="DG18" s="679"/>
      <c r="DH18" s="679"/>
      <c r="DI18" s="679"/>
      <c r="DJ18" s="679"/>
      <c r="DK18" s="679"/>
      <c r="DL18" s="679"/>
      <c r="DM18" s="679"/>
      <c r="DN18" s="679"/>
      <c r="DO18" s="679"/>
      <c r="DP18" s="680"/>
      <c r="DQ18" s="684" t="s">
        <v>140</v>
      </c>
      <c r="DR18" s="679"/>
      <c r="DS18" s="679"/>
      <c r="DT18" s="679"/>
      <c r="DU18" s="679"/>
      <c r="DV18" s="679"/>
      <c r="DW18" s="679"/>
      <c r="DX18" s="679"/>
      <c r="DY18" s="679"/>
      <c r="DZ18" s="679"/>
      <c r="EA18" s="679"/>
      <c r="EB18" s="679"/>
      <c r="EC18" s="722"/>
    </row>
    <row r="19" spans="2:133" ht="11.25" customHeight="1" x14ac:dyDescent="0.2">
      <c r="B19" s="675" t="s">
        <v>280</v>
      </c>
      <c r="C19" s="676"/>
      <c r="D19" s="676"/>
      <c r="E19" s="676"/>
      <c r="F19" s="676"/>
      <c r="G19" s="676"/>
      <c r="H19" s="676"/>
      <c r="I19" s="676"/>
      <c r="J19" s="676"/>
      <c r="K19" s="676"/>
      <c r="L19" s="676"/>
      <c r="M19" s="676"/>
      <c r="N19" s="676"/>
      <c r="O19" s="676"/>
      <c r="P19" s="676"/>
      <c r="Q19" s="677"/>
      <c r="R19" s="678" t="s">
        <v>140</v>
      </c>
      <c r="S19" s="679"/>
      <c r="T19" s="679"/>
      <c r="U19" s="679"/>
      <c r="V19" s="679"/>
      <c r="W19" s="679"/>
      <c r="X19" s="679"/>
      <c r="Y19" s="680"/>
      <c r="Z19" s="715" t="s">
        <v>140</v>
      </c>
      <c r="AA19" s="715"/>
      <c r="AB19" s="715"/>
      <c r="AC19" s="715"/>
      <c r="AD19" s="716" t="s">
        <v>140</v>
      </c>
      <c r="AE19" s="716"/>
      <c r="AF19" s="716"/>
      <c r="AG19" s="716"/>
      <c r="AH19" s="716"/>
      <c r="AI19" s="716"/>
      <c r="AJ19" s="716"/>
      <c r="AK19" s="716"/>
      <c r="AL19" s="681" t="s">
        <v>140</v>
      </c>
      <c r="AM19" s="682"/>
      <c r="AN19" s="682"/>
      <c r="AO19" s="717"/>
      <c r="AP19" s="675" t="s">
        <v>281</v>
      </c>
      <c r="AQ19" s="676"/>
      <c r="AR19" s="676"/>
      <c r="AS19" s="676"/>
      <c r="AT19" s="676"/>
      <c r="AU19" s="676"/>
      <c r="AV19" s="676"/>
      <c r="AW19" s="676"/>
      <c r="AX19" s="676"/>
      <c r="AY19" s="676"/>
      <c r="AZ19" s="676"/>
      <c r="BA19" s="676"/>
      <c r="BB19" s="676"/>
      <c r="BC19" s="676"/>
      <c r="BD19" s="676"/>
      <c r="BE19" s="676"/>
      <c r="BF19" s="677"/>
      <c r="BG19" s="678">
        <v>371023</v>
      </c>
      <c r="BH19" s="679"/>
      <c r="BI19" s="679"/>
      <c r="BJ19" s="679"/>
      <c r="BK19" s="679"/>
      <c r="BL19" s="679"/>
      <c r="BM19" s="679"/>
      <c r="BN19" s="680"/>
      <c r="BO19" s="715">
        <v>5.0999999999999996</v>
      </c>
      <c r="BP19" s="715"/>
      <c r="BQ19" s="715"/>
      <c r="BR19" s="715"/>
      <c r="BS19" s="684" t="s">
        <v>247</v>
      </c>
      <c r="BT19" s="679"/>
      <c r="BU19" s="679"/>
      <c r="BV19" s="679"/>
      <c r="BW19" s="679"/>
      <c r="BX19" s="679"/>
      <c r="BY19" s="679"/>
      <c r="BZ19" s="679"/>
      <c r="CA19" s="679"/>
      <c r="CB19" s="722"/>
      <c r="CD19" s="711" t="s">
        <v>282</v>
      </c>
      <c r="CE19" s="712"/>
      <c r="CF19" s="712"/>
      <c r="CG19" s="712"/>
      <c r="CH19" s="712"/>
      <c r="CI19" s="712"/>
      <c r="CJ19" s="712"/>
      <c r="CK19" s="712"/>
      <c r="CL19" s="712"/>
      <c r="CM19" s="712"/>
      <c r="CN19" s="712"/>
      <c r="CO19" s="712"/>
      <c r="CP19" s="712"/>
      <c r="CQ19" s="713"/>
      <c r="CR19" s="678" t="s">
        <v>140</v>
      </c>
      <c r="CS19" s="679"/>
      <c r="CT19" s="679"/>
      <c r="CU19" s="679"/>
      <c r="CV19" s="679"/>
      <c r="CW19" s="679"/>
      <c r="CX19" s="679"/>
      <c r="CY19" s="680"/>
      <c r="CZ19" s="715" t="s">
        <v>140</v>
      </c>
      <c r="DA19" s="715"/>
      <c r="DB19" s="715"/>
      <c r="DC19" s="715"/>
      <c r="DD19" s="684" t="s">
        <v>140</v>
      </c>
      <c r="DE19" s="679"/>
      <c r="DF19" s="679"/>
      <c r="DG19" s="679"/>
      <c r="DH19" s="679"/>
      <c r="DI19" s="679"/>
      <c r="DJ19" s="679"/>
      <c r="DK19" s="679"/>
      <c r="DL19" s="679"/>
      <c r="DM19" s="679"/>
      <c r="DN19" s="679"/>
      <c r="DO19" s="679"/>
      <c r="DP19" s="680"/>
      <c r="DQ19" s="684" t="s">
        <v>140</v>
      </c>
      <c r="DR19" s="679"/>
      <c r="DS19" s="679"/>
      <c r="DT19" s="679"/>
      <c r="DU19" s="679"/>
      <c r="DV19" s="679"/>
      <c r="DW19" s="679"/>
      <c r="DX19" s="679"/>
      <c r="DY19" s="679"/>
      <c r="DZ19" s="679"/>
      <c r="EA19" s="679"/>
      <c r="EB19" s="679"/>
      <c r="EC19" s="722"/>
    </row>
    <row r="20" spans="2:133" ht="11.25" customHeight="1" x14ac:dyDescent="0.2">
      <c r="B20" s="675" t="s">
        <v>283</v>
      </c>
      <c r="C20" s="676"/>
      <c r="D20" s="676"/>
      <c r="E20" s="676"/>
      <c r="F20" s="676"/>
      <c r="G20" s="676"/>
      <c r="H20" s="676"/>
      <c r="I20" s="676"/>
      <c r="J20" s="676"/>
      <c r="K20" s="676"/>
      <c r="L20" s="676"/>
      <c r="M20" s="676"/>
      <c r="N20" s="676"/>
      <c r="O20" s="676"/>
      <c r="P20" s="676"/>
      <c r="Q20" s="677"/>
      <c r="R20" s="678" t="s">
        <v>140</v>
      </c>
      <c r="S20" s="679"/>
      <c r="T20" s="679"/>
      <c r="U20" s="679"/>
      <c r="V20" s="679"/>
      <c r="W20" s="679"/>
      <c r="X20" s="679"/>
      <c r="Y20" s="680"/>
      <c r="Z20" s="715" t="s">
        <v>140</v>
      </c>
      <c r="AA20" s="715"/>
      <c r="AB20" s="715"/>
      <c r="AC20" s="715"/>
      <c r="AD20" s="716" t="s">
        <v>140</v>
      </c>
      <c r="AE20" s="716"/>
      <c r="AF20" s="716"/>
      <c r="AG20" s="716"/>
      <c r="AH20" s="716"/>
      <c r="AI20" s="716"/>
      <c r="AJ20" s="716"/>
      <c r="AK20" s="716"/>
      <c r="AL20" s="681" t="s">
        <v>140</v>
      </c>
      <c r="AM20" s="682"/>
      <c r="AN20" s="682"/>
      <c r="AO20" s="717"/>
      <c r="AP20" s="675" t="s">
        <v>284</v>
      </c>
      <c r="AQ20" s="676"/>
      <c r="AR20" s="676"/>
      <c r="AS20" s="676"/>
      <c r="AT20" s="676"/>
      <c r="AU20" s="676"/>
      <c r="AV20" s="676"/>
      <c r="AW20" s="676"/>
      <c r="AX20" s="676"/>
      <c r="AY20" s="676"/>
      <c r="AZ20" s="676"/>
      <c r="BA20" s="676"/>
      <c r="BB20" s="676"/>
      <c r="BC20" s="676"/>
      <c r="BD20" s="676"/>
      <c r="BE20" s="676"/>
      <c r="BF20" s="677"/>
      <c r="BG20" s="678">
        <v>371023</v>
      </c>
      <c r="BH20" s="679"/>
      <c r="BI20" s="679"/>
      <c r="BJ20" s="679"/>
      <c r="BK20" s="679"/>
      <c r="BL20" s="679"/>
      <c r="BM20" s="679"/>
      <c r="BN20" s="680"/>
      <c r="BO20" s="715">
        <v>5.0999999999999996</v>
      </c>
      <c r="BP20" s="715"/>
      <c r="BQ20" s="715"/>
      <c r="BR20" s="715"/>
      <c r="BS20" s="684" t="s">
        <v>140</v>
      </c>
      <c r="BT20" s="679"/>
      <c r="BU20" s="679"/>
      <c r="BV20" s="679"/>
      <c r="BW20" s="679"/>
      <c r="BX20" s="679"/>
      <c r="BY20" s="679"/>
      <c r="BZ20" s="679"/>
      <c r="CA20" s="679"/>
      <c r="CB20" s="722"/>
      <c r="CD20" s="711" t="s">
        <v>285</v>
      </c>
      <c r="CE20" s="712"/>
      <c r="CF20" s="712"/>
      <c r="CG20" s="712"/>
      <c r="CH20" s="712"/>
      <c r="CI20" s="712"/>
      <c r="CJ20" s="712"/>
      <c r="CK20" s="712"/>
      <c r="CL20" s="712"/>
      <c r="CM20" s="712"/>
      <c r="CN20" s="712"/>
      <c r="CO20" s="712"/>
      <c r="CP20" s="712"/>
      <c r="CQ20" s="713"/>
      <c r="CR20" s="678">
        <v>12816882</v>
      </c>
      <c r="CS20" s="679"/>
      <c r="CT20" s="679"/>
      <c r="CU20" s="679"/>
      <c r="CV20" s="679"/>
      <c r="CW20" s="679"/>
      <c r="CX20" s="679"/>
      <c r="CY20" s="680"/>
      <c r="CZ20" s="715">
        <v>100</v>
      </c>
      <c r="DA20" s="715"/>
      <c r="DB20" s="715"/>
      <c r="DC20" s="715"/>
      <c r="DD20" s="684">
        <v>680173</v>
      </c>
      <c r="DE20" s="679"/>
      <c r="DF20" s="679"/>
      <c r="DG20" s="679"/>
      <c r="DH20" s="679"/>
      <c r="DI20" s="679"/>
      <c r="DJ20" s="679"/>
      <c r="DK20" s="679"/>
      <c r="DL20" s="679"/>
      <c r="DM20" s="679"/>
      <c r="DN20" s="679"/>
      <c r="DO20" s="679"/>
      <c r="DP20" s="680"/>
      <c r="DQ20" s="684">
        <v>9430387</v>
      </c>
      <c r="DR20" s="679"/>
      <c r="DS20" s="679"/>
      <c r="DT20" s="679"/>
      <c r="DU20" s="679"/>
      <c r="DV20" s="679"/>
      <c r="DW20" s="679"/>
      <c r="DX20" s="679"/>
      <c r="DY20" s="679"/>
      <c r="DZ20" s="679"/>
      <c r="EA20" s="679"/>
      <c r="EB20" s="679"/>
      <c r="EC20" s="722"/>
    </row>
    <row r="21" spans="2:133" ht="11.25" customHeight="1" x14ac:dyDescent="0.2">
      <c r="B21" s="675" t="s">
        <v>286</v>
      </c>
      <c r="C21" s="676"/>
      <c r="D21" s="676"/>
      <c r="E21" s="676"/>
      <c r="F21" s="676"/>
      <c r="G21" s="676"/>
      <c r="H21" s="676"/>
      <c r="I21" s="676"/>
      <c r="J21" s="676"/>
      <c r="K21" s="676"/>
      <c r="L21" s="676"/>
      <c r="M21" s="676"/>
      <c r="N21" s="676"/>
      <c r="O21" s="676"/>
      <c r="P21" s="676"/>
      <c r="Q21" s="677"/>
      <c r="R21" s="678">
        <v>56492</v>
      </c>
      <c r="S21" s="679"/>
      <c r="T21" s="679"/>
      <c r="U21" s="679"/>
      <c r="V21" s="679"/>
      <c r="W21" s="679"/>
      <c r="X21" s="679"/>
      <c r="Y21" s="680"/>
      <c r="Z21" s="715">
        <v>0.4</v>
      </c>
      <c r="AA21" s="715"/>
      <c r="AB21" s="715"/>
      <c r="AC21" s="715"/>
      <c r="AD21" s="716">
        <v>56492</v>
      </c>
      <c r="AE21" s="716"/>
      <c r="AF21" s="716"/>
      <c r="AG21" s="716"/>
      <c r="AH21" s="716"/>
      <c r="AI21" s="716"/>
      <c r="AJ21" s="716"/>
      <c r="AK21" s="716"/>
      <c r="AL21" s="681">
        <v>0.7</v>
      </c>
      <c r="AM21" s="682"/>
      <c r="AN21" s="682"/>
      <c r="AO21" s="717"/>
      <c r="AP21" s="772" t="s">
        <v>287</v>
      </c>
      <c r="AQ21" s="780"/>
      <c r="AR21" s="780"/>
      <c r="AS21" s="780"/>
      <c r="AT21" s="780"/>
      <c r="AU21" s="780"/>
      <c r="AV21" s="780"/>
      <c r="AW21" s="780"/>
      <c r="AX21" s="780"/>
      <c r="AY21" s="780"/>
      <c r="AZ21" s="780"/>
      <c r="BA21" s="780"/>
      <c r="BB21" s="780"/>
      <c r="BC21" s="780"/>
      <c r="BD21" s="780"/>
      <c r="BE21" s="780"/>
      <c r="BF21" s="774"/>
      <c r="BG21" s="678" t="s">
        <v>140</v>
      </c>
      <c r="BH21" s="679"/>
      <c r="BI21" s="679"/>
      <c r="BJ21" s="679"/>
      <c r="BK21" s="679"/>
      <c r="BL21" s="679"/>
      <c r="BM21" s="679"/>
      <c r="BN21" s="680"/>
      <c r="BO21" s="715" t="s">
        <v>140</v>
      </c>
      <c r="BP21" s="715"/>
      <c r="BQ21" s="715"/>
      <c r="BR21" s="715"/>
      <c r="BS21" s="684" t="s">
        <v>185</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288</v>
      </c>
      <c r="C22" s="676"/>
      <c r="D22" s="676"/>
      <c r="E22" s="676"/>
      <c r="F22" s="676"/>
      <c r="G22" s="676"/>
      <c r="H22" s="676"/>
      <c r="I22" s="676"/>
      <c r="J22" s="676"/>
      <c r="K22" s="676"/>
      <c r="L22" s="676"/>
      <c r="M22" s="676"/>
      <c r="N22" s="676"/>
      <c r="O22" s="676"/>
      <c r="P22" s="676"/>
      <c r="Q22" s="677"/>
      <c r="R22" s="678">
        <v>81810</v>
      </c>
      <c r="S22" s="679"/>
      <c r="T22" s="679"/>
      <c r="U22" s="679"/>
      <c r="V22" s="679"/>
      <c r="W22" s="679"/>
      <c r="X22" s="679"/>
      <c r="Y22" s="680"/>
      <c r="Z22" s="715">
        <v>0.6</v>
      </c>
      <c r="AA22" s="715"/>
      <c r="AB22" s="715"/>
      <c r="AC22" s="715"/>
      <c r="AD22" s="716" t="s">
        <v>253</v>
      </c>
      <c r="AE22" s="716"/>
      <c r="AF22" s="716"/>
      <c r="AG22" s="716"/>
      <c r="AH22" s="716"/>
      <c r="AI22" s="716"/>
      <c r="AJ22" s="716"/>
      <c r="AK22" s="716"/>
      <c r="AL22" s="681" t="s">
        <v>247</v>
      </c>
      <c r="AM22" s="682"/>
      <c r="AN22" s="682"/>
      <c r="AO22" s="717"/>
      <c r="AP22" s="772" t="s">
        <v>289</v>
      </c>
      <c r="AQ22" s="780"/>
      <c r="AR22" s="780"/>
      <c r="AS22" s="780"/>
      <c r="AT22" s="780"/>
      <c r="AU22" s="780"/>
      <c r="AV22" s="780"/>
      <c r="AW22" s="780"/>
      <c r="AX22" s="780"/>
      <c r="AY22" s="780"/>
      <c r="AZ22" s="780"/>
      <c r="BA22" s="780"/>
      <c r="BB22" s="780"/>
      <c r="BC22" s="780"/>
      <c r="BD22" s="780"/>
      <c r="BE22" s="780"/>
      <c r="BF22" s="774"/>
      <c r="BG22" s="678" t="s">
        <v>140</v>
      </c>
      <c r="BH22" s="679"/>
      <c r="BI22" s="679"/>
      <c r="BJ22" s="679"/>
      <c r="BK22" s="679"/>
      <c r="BL22" s="679"/>
      <c r="BM22" s="679"/>
      <c r="BN22" s="680"/>
      <c r="BO22" s="715" t="s">
        <v>253</v>
      </c>
      <c r="BP22" s="715"/>
      <c r="BQ22" s="715"/>
      <c r="BR22" s="715"/>
      <c r="BS22" s="684" t="s">
        <v>140</v>
      </c>
      <c r="BT22" s="679"/>
      <c r="BU22" s="679"/>
      <c r="BV22" s="679"/>
      <c r="BW22" s="679"/>
      <c r="BX22" s="679"/>
      <c r="BY22" s="679"/>
      <c r="BZ22" s="679"/>
      <c r="CA22" s="679"/>
      <c r="CB22" s="722"/>
      <c r="CD22" s="782" t="s">
        <v>290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291</v>
      </c>
      <c r="C23" s="676"/>
      <c r="D23" s="676"/>
      <c r="E23" s="676"/>
      <c r="F23" s="676"/>
      <c r="G23" s="676"/>
      <c r="H23" s="676"/>
      <c r="I23" s="676"/>
      <c r="J23" s="676"/>
      <c r="K23" s="676"/>
      <c r="L23" s="676"/>
      <c r="M23" s="676"/>
      <c r="N23" s="676"/>
      <c r="O23" s="676"/>
      <c r="P23" s="676"/>
      <c r="Q23" s="677"/>
      <c r="R23" s="678" t="s">
        <v>140</v>
      </c>
      <c r="S23" s="679"/>
      <c r="T23" s="679"/>
      <c r="U23" s="679"/>
      <c r="V23" s="679"/>
      <c r="W23" s="679"/>
      <c r="X23" s="679"/>
      <c r="Y23" s="680"/>
      <c r="Z23" s="715" t="s">
        <v>140</v>
      </c>
      <c r="AA23" s="715"/>
      <c r="AB23" s="715"/>
      <c r="AC23" s="715"/>
      <c r="AD23" s="716" t="s">
        <v>140</v>
      </c>
      <c r="AE23" s="716"/>
      <c r="AF23" s="716"/>
      <c r="AG23" s="716"/>
      <c r="AH23" s="716"/>
      <c r="AI23" s="716"/>
      <c r="AJ23" s="716"/>
      <c r="AK23" s="716"/>
      <c r="AL23" s="681" t="s">
        <v>253</v>
      </c>
      <c r="AM23" s="682"/>
      <c r="AN23" s="682"/>
      <c r="AO23" s="717"/>
      <c r="AP23" s="772" t="s">
        <v>292</v>
      </c>
      <c r="AQ23" s="780"/>
      <c r="AR23" s="780"/>
      <c r="AS23" s="780"/>
      <c r="AT23" s="780"/>
      <c r="AU23" s="780"/>
      <c r="AV23" s="780"/>
      <c r="AW23" s="780"/>
      <c r="AX23" s="780"/>
      <c r="AY23" s="780"/>
      <c r="AZ23" s="780"/>
      <c r="BA23" s="780"/>
      <c r="BB23" s="780"/>
      <c r="BC23" s="780"/>
      <c r="BD23" s="780"/>
      <c r="BE23" s="780"/>
      <c r="BF23" s="774"/>
      <c r="BG23" s="678">
        <v>371023</v>
      </c>
      <c r="BH23" s="679"/>
      <c r="BI23" s="679"/>
      <c r="BJ23" s="679"/>
      <c r="BK23" s="679"/>
      <c r="BL23" s="679"/>
      <c r="BM23" s="679"/>
      <c r="BN23" s="680"/>
      <c r="BO23" s="715">
        <v>5.0999999999999996</v>
      </c>
      <c r="BP23" s="715"/>
      <c r="BQ23" s="715"/>
      <c r="BR23" s="715"/>
      <c r="BS23" s="684" t="s">
        <v>253</v>
      </c>
      <c r="BT23" s="679"/>
      <c r="BU23" s="679"/>
      <c r="BV23" s="679"/>
      <c r="BW23" s="679"/>
      <c r="BX23" s="679"/>
      <c r="BY23" s="679"/>
      <c r="BZ23" s="679"/>
      <c r="CA23" s="679"/>
      <c r="CB23" s="722"/>
      <c r="CD23" s="782" t="s">
        <v>230</v>
      </c>
      <c r="CE23" s="783"/>
      <c r="CF23" s="783"/>
      <c r="CG23" s="783"/>
      <c r="CH23" s="783"/>
      <c r="CI23" s="783"/>
      <c r="CJ23" s="783"/>
      <c r="CK23" s="783"/>
      <c r="CL23" s="783"/>
      <c r="CM23" s="783"/>
      <c r="CN23" s="783"/>
      <c r="CO23" s="783"/>
      <c r="CP23" s="783"/>
      <c r="CQ23" s="784"/>
      <c r="CR23" s="782" t="s">
        <v>293</v>
      </c>
      <c r="CS23" s="783"/>
      <c r="CT23" s="783"/>
      <c r="CU23" s="783"/>
      <c r="CV23" s="783"/>
      <c r="CW23" s="783"/>
      <c r="CX23" s="783"/>
      <c r="CY23" s="784"/>
      <c r="CZ23" s="782" t="s">
        <v>294</v>
      </c>
      <c r="DA23" s="783"/>
      <c r="DB23" s="783"/>
      <c r="DC23" s="784"/>
      <c r="DD23" s="782" t="s">
        <v>295</v>
      </c>
      <c r="DE23" s="783"/>
      <c r="DF23" s="783"/>
      <c r="DG23" s="783"/>
      <c r="DH23" s="783"/>
      <c r="DI23" s="783"/>
      <c r="DJ23" s="783"/>
      <c r="DK23" s="784"/>
      <c r="DL23" s="791" t="s">
        <v>296</v>
      </c>
      <c r="DM23" s="792"/>
      <c r="DN23" s="792"/>
      <c r="DO23" s="792"/>
      <c r="DP23" s="792"/>
      <c r="DQ23" s="792"/>
      <c r="DR23" s="792"/>
      <c r="DS23" s="792"/>
      <c r="DT23" s="792"/>
      <c r="DU23" s="792"/>
      <c r="DV23" s="793"/>
      <c r="DW23" s="782" t="s">
        <v>297</v>
      </c>
      <c r="DX23" s="783"/>
      <c r="DY23" s="783"/>
      <c r="DZ23" s="783"/>
      <c r="EA23" s="783"/>
      <c r="EB23" s="783"/>
      <c r="EC23" s="784"/>
    </row>
    <row r="24" spans="2:133" ht="11.25" customHeight="1" x14ac:dyDescent="0.2">
      <c r="B24" s="675" t="s">
        <v>298</v>
      </c>
      <c r="C24" s="676"/>
      <c r="D24" s="676"/>
      <c r="E24" s="676"/>
      <c r="F24" s="676"/>
      <c r="G24" s="676"/>
      <c r="H24" s="676"/>
      <c r="I24" s="676"/>
      <c r="J24" s="676"/>
      <c r="K24" s="676"/>
      <c r="L24" s="676"/>
      <c r="M24" s="676"/>
      <c r="N24" s="676"/>
      <c r="O24" s="676"/>
      <c r="P24" s="676"/>
      <c r="Q24" s="677"/>
      <c r="R24" s="678">
        <v>81810</v>
      </c>
      <c r="S24" s="679"/>
      <c r="T24" s="679"/>
      <c r="U24" s="679"/>
      <c r="V24" s="679"/>
      <c r="W24" s="679"/>
      <c r="X24" s="679"/>
      <c r="Y24" s="680"/>
      <c r="Z24" s="715">
        <v>0.6</v>
      </c>
      <c r="AA24" s="715"/>
      <c r="AB24" s="715"/>
      <c r="AC24" s="715"/>
      <c r="AD24" s="716" t="s">
        <v>253</v>
      </c>
      <c r="AE24" s="716"/>
      <c r="AF24" s="716"/>
      <c r="AG24" s="716"/>
      <c r="AH24" s="716"/>
      <c r="AI24" s="716"/>
      <c r="AJ24" s="716"/>
      <c r="AK24" s="716"/>
      <c r="AL24" s="681" t="s">
        <v>185</v>
      </c>
      <c r="AM24" s="682"/>
      <c r="AN24" s="682"/>
      <c r="AO24" s="717"/>
      <c r="AP24" s="772" t="s">
        <v>299</v>
      </c>
      <c r="AQ24" s="780"/>
      <c r="AR24" s="780"/>
      <c r="AS24" s="780"/>
      <c r="AT24" s="780"/>
      <c r="AU24" s="780"/>
      <c r="AV24" s="780"/>
      <c r="AW24" s="780"/>
      <c r="AX24" s="780"/>
      <c r="AY24" s="780"/>
      <c r="AZ24" s="780"/>
      <c r="BA24" s="780"/>
      <c r="BB24" s="780"/>
      <c r="BC24" s="780"/>
      <c r="BD24" s="780"/>
      <c r="BE24" s="780"/>
      <c r="BF24" s="774"/>
      <c r="BG24" s="678" t="s">
        <v>253</v>
      </c>
      <c r="BH24" s="679"/>
      <c r="BI24" s="679"/>
      <c r="BJ24" s="679"/>
      <c r="BK24" s="679"/>
      <c r="BL24" s="679"/>
      <c r="BM24" s="679"/>
      <c r="BN24" s="680"/>
      <c r="BO24" s="715" t="s">
        <v>140</v>
      </c>
      <c r="BP24" s="715"/>
      <c r="BQ24" s="715"/>
      <c r="BR24" s="715"/>
      <c r="BS24" s="684" t="s">
        <v>140</v>
      </c>
      <c r="BT24" s="679"/>
      <c r="BU24" s="679"/>
      <c r="BV24" s="679"/>
      <c r="BW24" s="679"/>
      <c r="BX24" s="679"/>
      <c r="BY24" s="679"/>
      <c r="BZ24" s="679"/>
      <c r="CA24" s="679"/>
      <c r="CB24" s="722"/>
      <c r="CD24" s="736" t="s">
        <v>300</v>
      </c>
      <c r="CE24" s="737"/>
      <c r="CF24" s="737"/>
      <c r="CG24" s="737"/>
      <c r="CH24" s="737"/>
      <c r="CI24" s="737"/>
      <c r="CJ24" s="737"/>
      <c r="CK24" s="737"/>
      <c r="CL24" s="737"/>
      <c r="CM24" s="737"/>
      <c r="CN24" s="737"/>
      <c r="CO24" s="737"/>
      <c r="CP24" s="737"/>
      <c r="CQ24" s="738"/>
      <c r="CR24" s="733">
        <v>5706025</v>
      </c>
      <c r="CS24" s="734"/>
      <c r="CT24" s="734"/>
      <c r="CU24" s="734"/>
      <c r="CV24" s="734"/>
      <c r="CW24" s="734"/>
      <c r="CX24" s="734"/>
      <c r="CY24" s="777"/>
      <c r="CZ24" s="778">
        <v>44.5</v>
      </c>
      <c r="DA24" s="749"/>
      <c r="DB24" s="749"/>
      <c r="DC24" s="781"/>
      <c r="DD24" s="776">
        <v>3629052</v>
      </c>
      <c r="DE24" s="734"/>
      <c r="DF24" s="734"/>
      <c r="DG24" s="734"/>
      <c r="DH24" s="734"/>
      <c r="DI24" s="734"/>
      <c r="DJ24" s="734"/>
      <c r="DK24" s="777"/>
      <c r="DL24" s="776">
        <v>3606004</v>
      </c>
      <c r="DM24" s="734"/>
      <c r="DN24" s="734"/>
      <c r="DO24" s="734"/>
      <c r="DP24" s="734"/>
      <c r="DQ24" s="734"/>
      <c r="DR24" s="734"/>
      <c r="DS24" s="734"/>
      <c r="DT24" s="734"/>
      <c r="DU24" s="734"/>
      <c r="DV24" s="777"/>
      <c r="DW24" s="778">
        <v>44.7</v>
      </c>
      <c r="DX24" s="749"/>
      <c r="DY24" s="749"/>
      <c r="DZ24" s="749"/>
      <c r="EA24" s="749"/>
      <c r="EB24" s="749"/>
      <c r="EC24" s="779"/>
    </row>
    <row r="25" spans="2:133" ht="11.25" customHeight="1" x14ac:dyDescent="0.2">
      <c r="B25" s="675" t="s">
        <v>301</v>
      </c>
      <c r="C25" s="676"/>
      <c r="D25" s="676"/>
      <c r="E25" s="676"/>
      <c r="F25" s="676"/>
      <c r="G25" s="676"/>
      <c r="H25" s="676"/>
      <c r="I25" s="676"/>
      <c r="J25" s="676"/>
      <c r="K25" s="676"/>
      <c r="L25" s="676"/>
      <c r="M25" s="676"/>
      <c r="N25" s="676"/>
      <c r="O25" s="676"/>
      <c r="P25" s="676"/>
      <c r="Q25" s="677"/>
      <c r="R25" s="678" t="s">
        <v>253</v>
      </c>
      <c r="S25" s="679"/>
      <c r="T25" s="679"/>
      <c r="U25" s="679"/>
      <c r="V25" s="679"/>
      <c r="W25" s="679"/>
      <c r="X25" s="679"/>
      <c r="Y25" s="680"/>
      <c r="Z25" s="715" t="s">
        <v>140</v>
      </c>
      <c r="AA25" s="715"/>
      <c r="AB25" s="715"/>
      <c r="AC25" s="715"/>
      <c r="AD25" s="716" t="s">
        <v>140</v>
      </c>
      <c r="AE25" s="716"/>
      <c r="AF25" s="716"/>
      <c r="AG25" s="716"/>
      <c r="AH25" s="716"/>
      <c r="AI25" s="716"/>
      <c r="AJ25" s="716"/>
      <c r="AK25" s="716"/>
      <c r="AL25" s="681" t="s">
        <v>247</v>
      </c>
      <c r="AM25" s="682"/>
      <c r="AN25" s="682"/>
      <c r="AO25" s="717"/>
      <c r="AP25" s="772" t="s">
        <v>302</v>
      </c>
      <c r="AQ25" s="780"/>
      <c r="AR25" s="780"/>
      <c r="AS25" s="780"/>
      <c r="AT25" s="780"/>
      <c r="AU25" s="780"/>
      <c r="AV25" s="780"/>
      <c r="AW25" s="780"/>
      <c r="AX25" s="780"/>
      <c r="AY25" s="780"/>
      <c r="AZ25" s="780"/>
      <c r="BA25" s="780"/>
      <c r="BB25" s="780"/>
      <c r="BC25" s="780"/>
      <c r="BD25" s="780"/>
      <c r="BE25" s="780"/>
      <c r="BF25" s="774"/>
      <c r="BG25" s="678" t="s">
        <v>140</v>
      </c>
      <c r="BH25" s="679"/>
      <c r="BI25" s="679"/>
      <c r="BJ25" s="679"/>
      <c r="BK25" s="679"/>
      <c r="BL25" s="679"/>
      <c r="BM25" s="679"/>
      <c r="BN25" s="680"/>
      <c r="BO25" s="715" t="s">
        <v>140</v>
      </c>
      <c r="BP25" s="715"/>
      <c r="BQ25" s="715"/>
      <c r="BR25" s="715"/>
      <c r="BS25" s="684" t="s">
        <v>140</v>
      </c>
      <c r="BT25" s="679"/>
      <c r="BU25" s="679"/>
      <c r="BV25" s="679"/>
      <c r="BW25" s="679"/>
      <c r="BX25" s="679"/>
      <c r="BY25" s="679"/>
      <c r="BZ25" s="679"/>
      <c r="CA25" s="679"/>
      <c r="CB25" s="722"/>
      <c r="CD25" s="711" t="s">
        <v>303</v>
      </c>
      <c r="CE25" s="712"/>
      <c r="CF25" s="712"/>
      <c r="CG25" s="712"/>
      <c r="CH25" s="712"/>
      <c r="CI25" s="712"/>
      <c r="CJ25" s="712"/>
      <c r="CK25" s="712"/>
      <c r="CL25" s="712"/>
      <c r="CM25" s="712"/>
      <c r="CN25" s="712"/>
      <c r="CO25" s="712"/>
      <c r="CP25" s="712"/>
      <c r="CQ25" s="713"/>
      <c r="CR25" s="678">
        <v>1976930</v>
      </c>
      <c r="CS25" s="697"/>
      <c r="CT25" s="697"/>
      <c r="CU25" s="697"/>
      <c r="CV25" s="697"/>
      <c r="CW25" s="697"/>
      <c r="CX25" s="697"/>
      <c r="CY25" s="698"/>
      <c r="CZ25" s="681">
        <v>15.4</v>
      </c>
      <c r="DA25" s="699"/>
      <c r="DB25" s="699"/>
      <c r="DC25" s="700"/>
      <c r="DD25" s="684">
        <v>1811185</v>
      </c>
      <c r="DE25" s="697"/>
      <c r="DF25" s="697"/>
      <c r="DG25" s="697"/>
      <c r="DH25" s="697"/>
      <c r="DI25" s="697"/>
      <c r="DJ25" s="697"/>
      <c r="DK25" s="698"/>
      <c r="DL25" s="684">
        <v>1790325</v>
      </c>
      <c r="DM25" s="697"/>
      <c r="DN25" s="697"/>
      <c r="DO25" s="697"/>
      <c r="DP25" s="697"/>
      <c r="DQ25" s="697"/>
      <c r="DR25" s="697"/>
      <c r="DS25" s="697"/>
      <c r="DT25" s="697"/>
      <c r="DU25" s="697"/>
      <c r="DV25" s="698"/>
      <c r="DW25" s="681">
        <v>22.2</v>
      </c>
      <c r="DX25" s="699"/>
      <c r="DY25" s="699"/>
      <c r="DZ25" s="699"/>
      <c r="EA25" s="699"/>
      <c r="EB25" s="699"/>
      <c r="EC25" s="714"/>
    </row>
    <row r="26" spans="2:133" ht="11.25" customHeight="1" x14ac:dyDescent="0.2">
      <c r="B26" s="675" t="s">
        <v>304</v>
      </c>
      <c r="C26" s="676"/>
      <c r="D26" s="676"/>
      <c r="E26" s="676"/>
      <c r="F26" s="676"/>
      <c r="G26" s="676"/>
      <c r="H26" s="676"/>
      <c r="I26" s="676"/>
      <c r="J26" s="676"/>
      <c r="K26" s="676"/>
      <c r="L26" s="676"/>
      <c r="M26" s="676"/>
      <c r="N26" s="676"/>
      <c r="O26" s="676"/>
      <c r="P26" s="676"/>
      <c r="Q26" s="677"/>
      <c r="R26" s="678">
        <v>8495579</v>
      </c>
      <c r="S26" s="679"/>
      <c r="T26" s="679"/>
      <c r="U26" s="679"/>
      <c r="V26" s="679"/>
      <c r="W26" s="679"/>
      <c r="X26" s="679"/>
      <c r="Y26" s="680"/>
      <c r="Z26" s="715">
        <v>64</v>
      </c>
      <c r="AA26" s="715"/>
      <c r="AB26" s="715"/>
      <c r="AC26" s="715"/>
      <c r="AD26" s="716">
        <v>8042746</v>
      </c>
      <c r="AE26" s="716"/>
      <c r="AF26" s="716"/>
      <c r="AG26" s="716"/>
      <c r="AH26" s="716"/>
      <c r="AI26" s="716"/>
      <c r="AJ26" s="716"/>
      <c r="AK26" s="716"/>
      <c r="AL26" s="681">
        <v>99.7</v>
      </c>
      <c r="AM26" s="682"/>
      <c r="AN26" s="682"/>
      <c r="AO26" s="717"/>
      <c r="AP26" s="772" t="s">
        <v>305</v>
      </c>
      <c r="AQ26" s="773"/>
      <c r="AR26" s="773"/>
      <c r="AS26" s="773"/>
      <c r="AT26" s="773"/>
      <c r="AU26" s="773"/>
      <c r="AV26" s="773"/>
      <c r="AW26" s="773"/>
      <c r="AX26" s="773"/>
      <c r="AY26" s="773"/>
      <c r="AZ26" s="773"/>
      <c r="BA26" s="773"/>
      <c r="BB26" s="773"/>
      <c r="BC26" s="773"/>
      <c r="BD26" s="773"/>
      <c r="BE26" s="773"/>
      <c r="BF26" s="774"/>
      <c r="BG26" s="678" t="s">
        <v>253</v>
      </c>
      <c r="BH26" s="679"/>
      <c r="BI26" s="679"/>
      <c r="BJ26" s="679"/>
      <c r="BK26" s="679"/>
      <c r="BL26" s="679"/>
      <c r="BM26" s="679"/>
      <c r="BN26" s="680"/>
      <c r="BO26" s="715" t="s">
        <v>140</v>
      </c>
      <c r="BP26" s="715"/>
      <c r="BQ26" s="715"/>
      <c r="BR26" s="715"/>
      <c r="BS26" s="684" t="s">
        <v>140</v>
      </c>
      <c r="BT26" s="679"/>
      <c r="BU26" s="679"/>
      <c r="BV26" s="679"/>
      <c r="BW26" s="679"/>
      <c r="BX26" s="679"/>
      <c r="BY26" s="679"/>
      <c r="BZ26" s="679"/>
      <c r="CA26" s="679"/>
      <c r="CB26" s="722"/>
      <c r="CD26" s="711" t="s">
        <v>306</v>
      </c>
      <c r="CE26" s="712"/>
      <c r="CF26" s="712"/>
      <c r="CG26" s="712"/>
      <c r="CH26" s="712"/>
      <c r="CI26" s="712"/>
      <c r="CJ26" s="712"/>
      <c r="CK26" s="712"/>
      <c r="CL26" s="712"/>
      <c r="CM26" s="712"/>
      <c r="CN26" s="712"/>
      <c r="CO26" s="712"/>
      <c r="CP26" s="712"/>
      <c r="CQ26" s="713"/>
      <c r="CR26" s="678">
        <v>1321531</v>
      </c>
      <c r="CS26" s="679"/>
      <c r="CT26" s="679"/>
      <c r="CU26" s="679"/>
      <c r="CV26" s="679"/>
      <c r="CW26" s="679"/>
      <c r="CX26" s="679"/>
      <c r="CY26" s="680"/>
      <c r="CZ26" s="681">
        <v>10.3</v>
      </c>
      <c r="DA26" s="699"/>
      <c r="DB26" s="699"/>
      <c r="DC26" s="700"/>
      <c r="DD26" s="684">
        <v>1170781</v>
      </c>
      <c r="DE26" s="679"/>
      <c r="DF26" s="679"/>
      <c r="DG26" s="679"/>
      <c r="DH26" s="679"/>
      <c r="DI26" s="679"/>
      <c r="DJ26" s="679"/>
      <c r="DK26" s="680"/>
      <c r="DL26" s="684" t="s">
        <v>140</v>
      </c>
      <c r="DM26" s="679"/>
      <c r="DN26" s="679"/>
      <c r="DO26" s="679"/>
      <c r="DP26" s="679"/>
      <c r="DQ26" s="679"/>
      <c r="DR26" s="679"/>
      <c r="DS26" s="679"/>
      <c r="DT26" s="679"/>
      <c r="DU26" s="679"/>
      <c r="DV26" s="680"/>
      <c r="DW26" s="681" t="s">
        <v>140</v>
      </c>
      <c r="DX26" s="699"/>
      <c r="DY26" s="699"/>
      <c r="DZ26" s="699"/>
      <c r="EA26" s="699"/>
      <c r="EB26" s="699"/>
      <c r="EC26" s="714"/>
    </row>
    <row r="27" spans="2:133" ht="11.25" customHeight="1" x14ac:dyDescent="0.2">
      <c r="B27" s="675" t="s">
        <v>307</v>
      </c>
      <c r="C27" s="676"/>
      <c r="D27" s="676"/>
      <c r="E27" s="676"/>
      <c r="F27" s="676"/>
      <c r="G27" s="676"/>
      <c r="H27" s="676"/>
      <c r="I27" s="676"/>
      <c r="J27" s="676"/>
      <c r="K27" s="676"/>
      <c r="L27" s="676"/>
      <c r="M27" s="676"/>
      <c r="N27" s="676"/>
      <c r="O27" s="676"/>
      <c r="P27" s="676"/>
      <c r="Q27" s="677"/>
      <c r="R27" s="678">
        <v>8921</v>
      </c>
      <c r="S27" s="679"/>
      <c r="T27" s="679"/>
      <c r="U27" s="679"/>
      <c r="V27" s="679"/>
      <c r="W27" s="679"/>
      <c r="X27" s="679"/>
      <c r="Y27" s="680"/>
      <c r="Z27" s="715">
        <v>0.1</v>
      </c>
      <c r="AA27" s="715"/>
      <c r="AB27" s="715"/>
      <c r="AC27" s="715"/>
      <c r="AD27" s="716">
        <v>8921</v>
      </c>
      <c r="AE27" s="716"/>
      <c r="AF27" s="716"/>
      <c r="AG27" s="716"/>
      <c r="AH27" s="716"/>
      <c r="AI27" s="716"/>
      <c r="AJ27" s="716"/>
      <c r="AK27" s="716"/>
      <c r="AL27" s="681">
        <v>0.1</v>
      </c>
      <c r="AM27" s="682"/>
      <c r="AN27" s="682"/>
      <c r="AO27" s="717"/>
      <c r="AP27" s="675" t="s">
        <v>308</v>
      </c>
      <c r="AQ27" s="676"/>
      <c r="AR27" s="676"/>
      <c r="AS27" s="676"/>
      <c r="AT27" s="676"/>
      <c r="AU27" s="676"/>
      <c r="AV27" s="676"/>
      <c r="AW27" s="676"/>
      <c r="AX27" s="676"/>
      <c r="AY27" s="676"/>
      <c r="AZ27" s="676"/>
      <c r="BA27" s="676"/>
      <c r="BB27" s="676"/>
      <c r="BC27" s="676"/>
      <c r="BD27" s="676"/>
      <c r="BE27" s="676"/>
      <c r="BF27" s="677"/>
      <c r="BG27" s="678">
        <v>7300655</v>
      </c>
      <c r="BH27" s="679"/>
      <c r="BI27" s="679"/>
      <c r="BJ27" s="679"/>
      <c r="BK27" s="679"/>
      <c r="BL27" s="679"/>
      <c r="BM27" s="679"/>
      <c r="BN27" s="680"/>
      <c r="BO27" s="715">
        <v>100</v>
      </c>
      <c r="BP27" s="715"/>
      <c r="BQ27" s="715"/>
      <c r="BR27" s="715"/>
      <c r="BS27" s="684">
        <v>134762</v>
      </c>
      <c r="BT27" s="679"/>
      <c r="BU27" s="679"/>
      <c r="BV27" s="679"/>
      <c r="BW27" s="679"/>
      <c r="BX27" s="679"/>
      <c r="BY27" s="679"/>
      <c r="BZ27" s="679"/>
      <c r="CA27" s="679"/>
      <c r="CB27" s="722"/>
      <c r="CD27" s="711" t="s">
        <v>309</v>
      </c>
      <c r="CE27" s="712"/>
      <c r="CF27" s="712"/>
      <c r="CG27" s="712"/>
      <c r="CH27" s="712"/>
      <c r="CI27" s="712"/>
      <c r="CJ27" s="712"/>
      <c r="CK27" s="712"/>
      <c r="CL27" s="712"/>
      <c r="CM27" s="712"/>
      <c r="CN27" s="712"/>
      <c r="CO27" s="712"/>
      <c r="CP27" s="712"/>
      <c r="CQ27" s="713"/>
      <c r="CR27" s="678">
        <v>2719166</v>
      </c>
      <c r="CS27" s="697"/>
      <c r="CT27" s="697"/>
      <c r="CU27" s="697"/>
      <c r="CV27" s="697"/>
      <c r="CW27" s="697"/>
      <c r="CX27" s="697"/>
      <c r="CY27" s="698"/>
      <c r="CZ27" s="681">
        <v>21.2</v>
      </c>
      <c r="DA27" s="699"/>
      <c r="DB27" s="699"/>
      <c r="DC27" s="700"/>
      <c r="DD27" s="684">
        <v>842341</v>
      </c>
      <c r="DE27" s="697"/>
      <c r="DF27" s="697"/>
      <c r="DG27" s="697"/>
      <c r="DH27" s="697"/>
      <c r="DI27" s="697"/>
      <c r="DJ27" s="697"/>
      <c r="DK27" s="698"/>
      <c r="DL27" s="684">
        <v>840153</v>
      </c>
      <c r="DM27" s="697"/>
      <c r="DN27" s="697"/>
      <c r="DO27" s="697"/>
      <c r="DP27" s="697"/>
      <c r="DQ27" s="697"/>
      <c r="DR27" s="697"/>
      <c r="DS27" s="697"/>
      <c r="DT27" s="697"/>
      <c r="DU27" s="697"/>
      <c r="DV27" s="698"/>
      <c r="DW27" s="681">
        <v>10.4</v>
      </c>
      <c r="DX27" s="699"/>
      <c r="DY27" s="699"/>
      <c r="DZ27" s="699"/>
      <c r="EA27" s="699"/>
      <c r="EB27" s="699"/>
      <c r="EC27" s="714"/>
    </row>
    <row r="28" spans="2:133" ht="11.25" customHeight="1" x14ac:dyDescent="0.2">
      <c r="B28" s="675" t="s">
        <v>310</v>
      </c>
      <c r="C28" s="676"/>
      <c r="D28" s="676"/>
      <c r="E28" s="676"/>
      <c r="F28" s="676"/>
      <c r="G28" s="676"/>
      <c r="H28" s="676"/>
      <c r="I28" s="676"/>
      <c r="J28" s="676"/>
      <c r="K28" s="676"/>
      <c r="L28" s="676"/>
      <c r="M28" s="676"/>
      <c r="N28" s="676"/>
      <c r="O28" s="676"/>
      <c r="P28" s="676"/>
      <c r="Q28" s="677"/>
      <c r="R28" s="678">
        <v>175815</v>
      </c>
      <c r="S28" s="679"/>
      <c r="T28" s="679"/>
      <c r="U28" s="679"/>
      <c r="V28" s="679"/>
      <c r="W28" s="679"/>
      <c r="X28" s="679"/>
      <c r="Y28" s="680"/>
      <c r="Z28" s="715">
        <v>1.3</v>
      </c>
      <c r="AA28" s="715"/>
      <c r="AB28" s="715"/>
      <c r="AC28" s="715"/>
      <c r="AD28" s="716" t="s">
        <v>140</v>
      </c>
      <c r="AE28" s="716"/>
      <c r="AF28" s="716"/>
      <c r="AG28" s="716"/>
      <c r="AH28" s="716"/>
      <c r="AI28" s="716"/>
      <c r="AJ28" s="716"/>
      <c r="AK28" s="716"/>
      <c r="AL28" s="681" t="s">
        <v>253</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311</v>
      </c>
      <c r="CE28" s="712"/>
      <c r="CF28" s="712"/>
      <c r="CG28" s="712"/>
      <c r="CH28" s="712"/>
      <c r="CI28" s="712"/>
      <c r="CJ28" s="712"/>
      <c r="CK28" s="712"/>
      <c r="CL28" s="712"/>
      <c r="CM28" s="712"/>
      <c r="CN28" s="712"/>
      <c r="CO28" s="712"/>
      <c r="CP28" s="712"/>
      <c r="CQ28" s="713"/>
      <c r="CR28" s="678">
        <v>1009929</v>
      </c>
      <c r="CS28" s="679"/>
      <c r="CT28" s="679"/>
      <c r="CU28" s="679"/>
      <c r="CV28" s="679"/>
      <c r="CW28" s="679"/>
      <c r="CX28" s="679"/>
      <c r="CY28" s="680"/>
      <c r="CZ28" s="681">
        <v>7.9</v>
      </c>
      <c r="DA28" s="699"/>
      <c r="DB28" s="699"/>
      <c r="DC28" s="700"/>
      <c r="DD28" s="684">
        <v>975526</v>
      </c>
      <c r="DE28" s="679"/>
      <c r="DF28" s="679"/>
      <c r="DG28" s="679"/>
      <c r="DH28" s="679"/>
      <c r="DI28" s="679"/>
      <c r="DJ28" s="679"/>
      <c r="DK28" s="680"/>
      <c r="DL28" s="684">
        <v>975526</v>
      </c>
      <c r="DM28" s="679"/>
      <c r="DN28" s="679"/>
      <c r="DO28" s="679"/>
      <c r="DP28" s="679"/>
      <c r="DQ28" s="679"/>
      <c r="DR28" s="679"/>
      <c r="DS28" s="679"/>
      <c r="DT28" s="679"/>
      <c r="DU28" s="679"/>
      <c r="DV28" s="680"/>
      <c r="DW28" s="681">
        <v>12.1</v>
      </c>
      <c r="DX28" s="699"/>
      <c r="DY28" s="699"/>
      <c r="DZ28" s="699"/>
      <c r="EA28" s="699"/>
      <c r="EB28" s="699"/>
      <c r="EC28" s="714"/>
    </row>
    <row r="29" spans="2:133" ht="11.25" customHeight="1" x14ac:dyDescent="0.2">
      <c r="B29" s="675" t="s">
        <v>312</v>
      </c>
      <c r="C29" s="676"/>
      <c r="D29" s="676"/>
      <c r="E29" s="676"/>
      <c r="F29" s="676"/>
      <c r="G29" s="676"/>
      <c r="H29" s="676"/>
      <c r="I29" s="676"/>
      <c r="J29" s="676"/>
      <c r="K29" s="676"/>
      <c r="L29" s="676"/>
      <c r="M29" s="676"/>
      <c r="N29" s="676"/>
      <c r="O29" s="676"/>
      <c r="P29" s="676"/>
      <c r="Q29" s="677"/>
      <c r="R29" s="678">
        <v>175975</v>
      </c>
      <c r="S29" s="679"/>
      <c r="T29" s="679"/>
      <c r="U29" s="679"/>
      <c r="V29" s="679"/>
      <c r="W29" s="679"/>
      <c r="X29" s="679"/>
      <c r="Y29" s="680"/>
      <c r="Z29" s="715">
        <v>1.3</v>
      </c>
      <c r="AA29" s="715"/>
      <c r="AB29" s="715"/>
      <c r="AC29" s="715"/>
      <c r="AD29" s="716">
        <v>6853</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313</v>
      </c>
      <c r="CE29" s="764"/>
      <c r="CF29" s="711" t="s">
        <v>70</v>
      </c>
      <c r="CG29" s="712"/>
      <c r="CH29" s="712"/>
      <c r="CI29" s="712"/>
      <c r="CJ29" s="712"/>
      <c r="CK29" s="712"/>
      <c r="CL29" s="712"/>
      <c r="CM29" s="712"/>
      <c r="CN29" s="712"/>
      <c r="CO29" s="712"/>
      <c r="CP29" s="712"/>
      <c r="CQ29" s="713"/>
      <c r="CR29" s="678">
        <v>1009929</v>
      </c>
      <c r="CS29" s="697"/>
      <c r="CT29" s="697"/>
      <c r="CU29" s="697"/>
      <c r="CV29" s="697"/>
      <c r="CW29" s="697"/>
      <c r="CX29" s="697"/>
      <c r="CY29" s="698"/>
      <c r="CZ29" s="681">
        <v>7.9</v>
      </c>
      <c r="DA29" s="699"/>
      <c r="DB29" s="699"/>
      <c r="DC29" s="700"/>
      <c r="DD29" s="684">
        <v>975526</v>
      </c>
      <c r="DE29" s="697"/>
      <c r="DF29" s="697"/>
      <c r="DG29" s="697"/>
      <c r="DH29" s="697"/>
      <c r="DI29" s="697"/>
      <c r="DJ29" s="697"/>
      <c r="DK29" s="698"/>
      <c r="DL29" s="684">
        <v>975526</v>
      </c>
      <c r="DM29" s="697"/>
      <c r="DN29" s="697"/>
      <c r="DO29" s="697"/>
      <c r="DP29" s="697"/>
      <c r="DQ29" s="697"/>
      <c r="DR29" s="697"/>
      <c r="DS29" s="697"/>
      <c r="DT29" s="697"/>
      <c r="DU29" s="697"/>
      <c r="DV29" s="698"/>
      <c r="DW29" s="681">
        <v>12.1</v>
      </c>
      <c r="DX29" s="699"/>
      <c r="DY29" s="699"/>
      <c r="DZ29" s="699"/>
      <c r="EA29" s="699"/>
      <c r="EB29" s="699"/>
      <c r="EC29" s="714"/>
    </row>
    <row r="30" spans="2:133" ht="11.25" customHeight="1" x14ac:dyDescent="0.2">
      <c r="B30" s="675" t="s">
        <v>314</v>
      </c>
      <c r="C30" s="676"/>
      <c r="D30" s="676"/>
      <c r="E30" s="676"/>
      <c r="F30" s="676"/>
      <c r="G30" s="676"/>
      <c r="H30" s="676"/>
      <c r="I30" s="676"/>
      <c r="J30" s="676"/>
      <c r="K30" s="676"/>
      <c r="L30" s="676"/>
      <c r="M30" s="676"/>
      <c r="N30" s="676"/>
      <c r="O30" s="676"/>
      <c r="P30" s="676"/>
      <c r="Q30" s="677"/>
      <c r="R30" s="678">
        <v>29194</v>
      </c>
      <c r="S30" s="679"/>
      <c r="T30" s="679"/>
      <c r="U30" s="679"/>
      <c r="V30" s="679"/>
      <c r="W30" s="679"/>
      <c r="X30" s="679"/>
      <c r="Y30" s="680"/>
      <c r="Z30" s="715">
        <v>0.2</v>
      </c>
      <c r="AA30" s="715"/>
      <c r="AB30" s="715"/>
      <c r="AC30" s="715"/>
      <c r="AD30" s="716" t="s">
        <v>140</v>
      </c>
      <c r="AE30" s="716"/>
      <c r="AF30" s="716"/>
      <c r="AG30" s="716"/>
      <c r="AH30" s="716"/>
      <c r="AI30" s="716"/>
      <c r="AJ30" s="716"/>
      <c r="AK30" s="716"/>
      <c r="AL30" s="681" t="s">
        <v>140</v>
      </c>
      <c r="AM30" s="682"/>
      <c r="AN30" s="682"/>
      <c r="AO30" s="717"/>
      <c r="AP30" s="739" t="s">
        <v>230</v>
      </c>
      <c r="AQ30" s="740"/>
      <c r="AR30" s="740"/>
      <c r="AS30" s="740"/>
      <c r="AT30" s="740"/>
      <c r="AU30" s="740"/>
      <c r="AV30" s="740"/>
      <c r="AW30" s="740"/>
      <c r="AX30" s="740"/>
      <c r="AY30" s="740"/>
      <c r="AZ30" s="740"/>
      <c r="BA30" s="740"/>
      <c r="BB30" s="740"/>
      <c r="BC30" s="740"/>
      <c r="BD30" s="740"/>
      <c r="BE30" s="740"/>
      <c r="BF30" s="741"/>
      <c r="BG30" s="739" t="s">
        <v>315</v>
      </c>
      <c r="BH30" s="752"/>
      <c r="BI30" s="752"/>
      <c r="BJ30" s="752"/>
      <c r="BK30" s="752"/>
      <c r="BL30" s="752"/>
      <c r="BM30" s="752"/>
      <c r="BN30" s="752"/>
      <c r="BO30" s="752"/>
      <c r="BP30" s="752"/>
      <c r="BQ30" s="753"/>
      <c r="BR30" s="739" t="s">
        <v>316</v>
      </c>
      <c r="BS30" s="752"/>
      <c r="BT30" s="752"/>
      <c r="BU30" s="752"/>
      <c r="BV30" s="752"/>
      <c r="BW30" s="752"/>
      <c r="BX30" s="752"/>
      <c r="BY30" s="752"/>
      <c r="BZ30" s="752"/>
      <c r="CA30" s="752"/>
      <c r="CB30" s="753"/>
      <c r="CD30" s="765"/>
      <c r="CE30" s="766"/>
      <c r="CF30" s="711" t="s">
        <v>317</v>
      </c>
      <c r="CG30" s="712"/>
      <c r="CH30" s="712"/>
      <c r="CI30" s="712"/>
      <c r="CJ30" s="712"/>
      <c r="CK30" s="712"/>
      <c r="CL30" s="712"/>
      <c r="CM30" s="712"/>
      <c r="CN30" s="712"/>
      <c r="CO30" s="712"/>
      <c r="CP30" s="712"/>
      <c r="CQ30" s="713"/>
      <c r="CR30" s="678">
        <v>968164</v>
      </c>
      <c r="CS30" s="679"/>
      <c r="CT30" s="679"/>
      <c r="CU30" s="679"/>
      <c r="CV30" s="679"/>
      <c r="CW30" s="679"/>
      <c r="CX30" s="679"/>
      <c r="CY30" s="680"/>
      <c r="CZ30" s="681">
        <v>7.6</v>
      </c>
      <c r="DA30" s="699"/>
      <c r="DB30" s="699"/>
      <c r="DC30" s="700"/>
      <c r="DD30" s="684">
        <v>938255</v>
      </c>
      <c r="DE30" s="679"/>
      <c r="DF30" s="679"/>
      <c r="DG30" s="679"/>
      <c r="DH30" s="679"/>
      <c r="DI30" s="679"/>
      <c r="DJ30" s="679"/>
      <c r="DK30" s="680"/>
      <c r="DL30" s="684">
        <v>938255</v>
      </c>
      <c r="DM30" s="679"/>
      <c r="DN30" s="679"/>
      <c r="DO30" s="679"/>
      <c r="DP30" s="679"/>
      <c r="DQ30" s="679"/>
      <c r="DR30" s="679"/>
      <c r="DS30" s="679"/>
      <c r="DT30" s="679"/>
      <c r="DU30" s="679"/>
      <c r="DV30" s="680"/>
      <c r="DW30" s="681">
        <v>11.6</v>
      </c>
      <c r="DX30" s="699"/>
      <c r="DY30" s="699"/>
      <c r="DZ30" s="699"/>
      <c r="EA30" s="699"/>
      <c r="EB30" s="699"/>
      <c r="EC30" s="714"/>
    </row>
    <row r="31" spans="2:133" ht="11.25" customHeight="1" x14ac:dyDescent="0.2">
      <c r="B31" s="675" t="s">
        <v>318</v>
      </c>
      <c r="C31" s="676"/>
      <c r="D31" s="676"/>
      <c r="E31" s="676"/>
      <c r="F31" s="676"/>
      <c r="G31" s="676"/>
      <c r="H31" s="676"/>
      <c r="I31" s="676"/>
      <c r="J31" s="676"/>
      <c r="K31" s="676"/>
      <c r="L31" s="676"/>
      <c r="M31" s="676"/>
      <c r="N31" s="676"/>
      <c r="O31" s="676"/>
      <c r="P31" s="676"/>
      <c r="Q31" s="677"/>
      <c r="R31" s="678">
        <v>1435981</v>
      </c>
      <c r="S31" s="679"/>
      <c r="T31" s="679"/>
      <c r="U31" s="679"/>
      <c r="V31" s="679"/>
      <c r="W31" s="679"/>
      <c r="X31" s="679"/>
      <c r="Y31" s="680"/>
      <c r="Z31" s="715">
        <v>10.8</v>
      </c>
      <c r="AA31" s="715"/>
      <c r="AB31" s="715"/>
      <c r="AC31" s="715"/>
      <c r="AD31" s="716" t="s">
        <v>247</v>
      </c>
      <c r="AE31" s="716"/>
      <c r="AF31" s="716"/>
      <c r="AG31" s="716"/>
      <c r="AH31" s="716"/>
      <c r="AI31" s="716"/>
      <c r="AJ31" s="716"/>
      <c r="AK31" s="716"/>
      <c r="AL31" s="681" t="s">
        <v>253</v>
      </c>
      <c r="AM31" s="682"/>
      <c r="AN31" s="682"/>
      <c r="AO31" s="717"/>
      <c r="AP31" s="754" t="s">
        <v>319</v>
      </c>
      <c r="AQ31" s="755"/>
      <c r="AR31" s="755"/>
      <c r="AS31" s="755"/>
      <c r="AT31" s="760" t="s">
        <v>320</v>
      </c>
      <c r="AU31" s="231"/>
      <c r="AV31" s="231"/>
      <c r="AW31" s="231"/>
      <c r="AX31" s="744" t="s">
        <v>193</v>
      </c>
      <c r="AY31" s="745"/>
      <c r="AZ31" s="745"/>
      <c r="BA31" s="745"/>
      <c r="BB31" s="745"/>
      <c r="BC31" s="745"/>
      <c r="BD31" s="745"/>
      <c r="BE31" s="745"/>
      <c r="BF31" s="746"/>
      <c r="BG31" s="747">
        <v>98.3</v>
      </c>
      <c r="BH31" s="748"/>
      <c r="BI31" s="748"/>
      <c r="BJ31" s="748"/>
      <c r="BK31" s="748"/>
      <c r="BL31" s="748"/>
      <c r="BM31" s="749">
        <v>95</v>
      </c>
      <c r="BN31" s="748"/>
      <c r="BO31" s="748"/>
      <c r="BP31" s="748"/>
      <c r="BQ31" s="750"/>
      <c r="BR31" s="747">
        <v>98.4</v>
      </c>
      <c r="BS31" s="748"/>
      <c r="BT31" s="748"/>
      <c r="BU31" s="748"/>
      <c r="BV31" s="748"/>
      <c r="BW31" s="748"/>
      <c r="BX31" s="749">
        <v>95.6</v>
      </c>
      <c r="BY31" s="748"/>
      <c r="BZ31" s="748"/>
      <c r="CA31" s="748"/>
      <c r="CB31" s="750"/>
      <c r="CD31" s="765"/>
      <c r="CE31" s="766"/>
      <c r="CF31" s="711" t="s">
        <v>321</v>
      </c>
      <c r="CG31" s="712"/>
      <c r="CH31" s="712"/>
      <c r="CI31" s="712"/>
      <c r="CJ31" s="712"/>
      <c r="CK31" s="712"/>
      <c r="CL31" s="712"/>
      <c r="CM31" s="712"/>
      <c r="CN31" s="712"/>
      <c r="CO31" s="712"/>
      <c r="CP31" s="712"/>
      <c r="CQ31" s="713"/>
      <c r="CR31" s="678">
        <v>41765</v>
      </c>
      <c r="CS31" s="697"/>
      <c r="CT31" s="697"/>
      <c r="CU31" s="697"/>
      <c r="CV31" s="697"/>
      <c r="CW31" s="697"/>
      <c r="CX31" s="697"/>
      <c r="CY31" s="698"/>
      <c r="CZ31" s="681">
        <v>0.3</v>
      </c>
      <c r="DA31" s="699"/>
      <c r="DB31" s="699"/>
      <c r="DC31" s="700"/>
      <c r="DD31" s="684">
        <v>37271</v>
      </c>
      <c r="DE31" s="697"/>
      <c r="DF31" s="697"/>
      <c r="DG31" s="697"/>
      <c r="DH31" s="697"/>
      <c r="DI31" s="697"/>
      <c r="DJ31" s="697"/>
      <c r="DK31" s="698"/>
      <c r="DL31" s="684">
        <v>37271</v>
      </c>
      <c r="DM31" s="697"/>
      <c r="DN31" s="697"/>
      <c r="DO31" s="697"/>
      <c r="DP31" s="697"/>
      <c r="DQ31" s="697"/>
      <c r="DR31" s="697"/>
      <c r="DS31" s="697"/>
      <c r="DT31" s="697"/>
      <c r="DU31" s="697"/>
      <c r="DV31" s="698"/>
      <c r="DW31" s="681">
        <v>0.5</v>
      </c>
      <c r="DX31" s="699"/>
      <c r="DY31" s="699"/>
      <c r="DZ31" s="699"/>
      <c r="EA31" s="699"/>
      <c r="EB31" s="699"/>
      <c r="EC31" s="714"/>
    </row>
    <row r="32" spans="2:133" ht="11.25" customHeight="1" x14ac:dyDescent="0.2">
      <c r="B32" s="769" t="s">
        <v>322</v>
      </c>
      <c r="C32" s="770"/>
      <c r="D32" s="770"/>
      <c r="E32" s="770"/>
      <c r="F32" s="770"/>
      <c r="G32" s="770"/>
      <c r="H32" s="770"/>
      <c r="I32" s="770"/>
      <c r="J32" s="770"/>
      <c r="K32" s="770"/>
      <c r="L32" s="770"/>
      <c r="M32" s="770"/>
      <c r="N32" s="770"/>
      <c r="O32" s="770"/>
      <c r="P32" s="770"/>
      <c r="Q32" s="771"/>
      <c r="R32" s="678" t="s">
        <v>140</v>
      </c>
      <c r="S32" s="679"/>
      <c r="T32" s="679"/>
      <c r="U32" s="679"/>
      <c r="V32" s="679"/>
      <c r="W32" s="679"/>
      <c r="X32" s="679"/>
      <c r="Y32" s="680"/>
      <c r="Z32" s="715" t="s">
        <v>253</v>
      </c>
      <c r="AA32" s="715"/>
      <c r="AB32" s="715"/>
      <c r="AC32" s="715"/>
      <c r="AD32" s="716" t="s">
        <v>185</v>
      </c>
      <c r="AE32" s="716"/>
      <c r="AF32" s="716"/>
      <c r="AG32" s="716"/>
      <c r="AH32" s="716"/>
      <c r="AI32" s="716"/>
      <c r="AJ32" s="716"/>
      <c r="AK32" s="716"/>
      <c r="AL32" s="681" t="s">
        <v>140</v>
      </c>
      <c r="AM32" s="682"/>
      <c r="AN32" s="682"/>
      <c r="AO32" s="717"/>
      <c r="AP32" s="756"/>
      <c r="AQ32" s="757"/>
      <c r="AR32" s="757"/>
      <c r="AS32" s="757"/>
      <c r="AT32" s="761"/>
      <c r="AU32" s="230" t="s">
        <v>323</v>
      </c>
      <c r="AV32" s="230"/>
      <c r="AW32" s="230"/>
      <c r="AX32" s="675" t="s">
        <v>324</v>
      </c>
      <c r="AY32" s="676"/>
      <c r="AZ32" s="676"/>
      <c r="BA32" s="676"/>
      <c r="BB32" s="676"/>
      <c r="BC32" s="676"/>
      <c r="BD32" s="676"/>
      <c r="BE32" s="676"/>
      <c r="BF32" s="677"/>
      <c r="BG32" s="751">
        <v>97.2</v>
      </c>
      <c r="BH32" s="697"/>
      <c r="BI32" s="697"/>
      <c r="BJ32" s="697"/>
      <c r="BK32" s="697"/>
      <c r="BL32" s="697"/>
      <c r="BM32" s="682">
        <v>92</v>
      </c>
      <c r="BN32" s="743"/>
      <c r="BO32" s="743"/>
      <c r="BP32" s="743"/>
      <c r="BQ32" s="721"/>
      <c r="BR32" s="751">
        <v>97.8</v>
      </c>
      <c r="BS32" s="697"/>
      <c r="BT32" s="697"/>
      <c r="BU32" s="697"/>
      <c r="BV32" s="697"/>
      <c r="BW32" s="697"/>
      <c r="BX32" s="682">
        <v>94.2</v>
      </c>
      <c r="BY32" s="743"/>
      <c r="BZ32" s="743"/>
      <c r="CA32" s="743"/>
      <c r="CB32" s="721"/>
      <c r="CD32" s="767"/>
      <c r="CE32" s="768"/>
      <c r="CF32" s="711" t="s">
        <v>325</v>
      </c>
      <c r="CG32" s="712"/>
      <c r="CH32" s="712"/>
      <c r="CI32" s="712"/>
      <c r="CJ32" s="712"/>
      <c r="CK32" s="712"/>
      <c r="CL32" s="712"/>
      <c r="CM32" s="712"/>
      <c r="CN32" s="712"/>
      <c r="CO32" s="712"/>
      <c r="CP32" s="712"/>
      <c r="CQ32" s="713"/>
      <c r="CR32" s="678" t="s">
        <v>140</v>
      </c>
      <c r="CS32" s="679"/>
      <c r="CT32" s="679"/>
      <c r="CU32" s="679"/>
      <c r="CV32" s="679"/>
      <c r="CW32" s="679"/>
      <c r="CX32" s="679"/>
      <c r="CY32" s="680"/>
      <c r="CZ32" s="681" t="s">
        <v>140</v>
      </c>
      <c r="DA32" s="699"/>
      <c r="DB32" s="699"/>
      <c r="DC32" s="700"/>
      <c r="DD32" s="684" t="s">
        <v>253</v>
      </c>
      <c r="DE32" s="679"/>
      <c r="DF32" s="679"/>
      <c r="DG32" s="679"/>
      <c r="DH32" s="679"/>
      <c r="DI32" s="679"/>
      <c r="DJ32" s="679"/>
      <c r="DK32" s="680"/>
      <c r="DL32" s="684" t="s">
        <v>253</v>
      </c>
      <c r="DM32" s="679"/>
      <c r="DN32" s="679"/>
      <c r="DO32" s="679"/>
      <c r="DP32" s="679"/>
      <c r="DQ32" s="679"/>
      <c r="DR32" s="679"/>
      <c r="DS32" s="679"/>
      <c r="DT32" s="679"/>
      <c r="DU32" s="679"/>
      <c r="DV32" s="680"/>
      <c r="DW32" s="681" t="s">
        <v>247</v>
      </c>
      <c r="DX32" s="699"/>
      <c r="DY32" s="699"/>
      <c r="DZ32" s="699"/>
      <c r="EA32" s="699"/>
      <c r="EB32" s="699"/>
      <c r="EC32" s="714"/>
    </row>
    <row r="33" spans="2:133" ht="11.25" customHeight="1" x14ac:dyDescent="0.2">
      <c r="B33" s="675" t="s">
        <v>326</v>
      </c>
      <c r="C33" s="676"/>
      <c r="D33" s="676"/>
      <c r="E33" s="676"/>
      <c r="F33" s="676"/>
      <c r="G33" s="676"/>
      <c r="H33" s="676"/>
      <c r="I33" s="676"/>
      <c r="J33" s="676"/>
      <c r="K33" s="676"/>
      <c r="L33" s="676"/>
      <c r="M33" s="676"/>
      <c r="N33" s="676"/>
      <c r="O33" s="676"/>
      <c r="P33" s="676"/>
      <c r="Q33" s="677"/>
      <c r="R33" s="678">
        <v>999817</v>
      </c>
      <c r="S33" s="679"/>
      <c r="T33" s="679"/>
      <c r="U33" s="679"/>
      <c r="V33" s="679"/>
      <c r="W33" s="679"/>
      <c r="X33" s="679"/>
      <c r="Y33" s="680"/>
      <c r="Z33" s="715">
        <v>7.5</v>
      </c>
      <c r="AA33" s="715"/>
      <c r="AB33" s="715"/>
      <c r="AC33" s="715"/>
      <c r="AD33" s="716" t="s">
        <v>140</v>
      </c>
      <c r="AE33" s="716"/>
      <c r="AF33" s="716"/>
      <c r="AG33" s="716"/>
      <c r="AH33" s="716"/>
      <c r="AI33" s="716"/>
      <c r="AJ33" s="716"/>
      <c r="AK33" s="716"/>
      <c r="AL33" s="681" t="s">
        <v>140</v>
      </c>
      <c r="AM33" s="682"/>
      <c r="AN33" s="682"/>
      <c r="AO33" s="717"/>
      <c r="AP33" s="758"/>
      <c r="AQ33" s="759"/>
      <c r="AR33" s="759"/>
      <c r="AS33" s="759"/>
      <c r="AT33" s="762"/>
      <c r="AU33" s="232"/>
      <c r="AV33" s="232"/>
      <c r="AW33" s="232"/>
      <c r="AX33" s="659" t="s">
        <v>327</v>
      </c>
      <c r="AY33" s="660"/>
      <c r="AZ33" s="660"/>
      <c r="BA33" s="660"/>
      <c r="BB33" s="660"/>
      <c r="BC33" s="660"/>
      <c r="BD33" s="660"/>
      <c r="BE33" s="660"/>
      <c r="BF33" s="661"/>
      <c r="BG33" s="742">
        <v>99.2</v>
      </c>
      <c r="BH33" s="663"/>
      <c r="BI33" s="663"/>
      <c r="BJ33" s="663"/>
      <c r="BK33" s="663"/>
      <c r="BL33" s="663"/>
      <c r="BM33" s="706">
        <v>97.2</v>
      </c>
      <c r="BN33" s="663"/>
      <c r="BO33" s="663"/>
      <c r="BP33" s="663"/>
      <c r="BQ33" s="727"/>
      <c r="BR33" s="742">
        <v>99.1</v>
      </c>
      <c r="BS33" s="663"/>
      <c r="BT33" s="663"/>
      <c r="BU33" s="663"/>
      <c r="BV33" s="663"/>
      <c r="BW33" s="663"/>
      <c r="BX33" s="706">
        <v>96.9</v>
      </c>
      <c r="BY33" s="663"/>
      <c r="BZ33" s="663"/>
      <c r="CA33" s="663"/>
      <c r="CB33" s="727"/>
      <c r="CD33" s="711" t="s">
        <v>328</v>
      </c>
      <c r="CE33" s="712"/>
      <c r="CF33" s="712"/>
      <c r="CG33" s="712"/>
      <c r="CH33" s="712"/>
      <c r="CI33" s="712"/>
      <c r="CJ33" s="712"/>
      <c r="CK33" s="712"/>
      <c r="CL33" s="712"/>
      <c r="CM33" s="712"/>
      <c r="CN33" s="712"/>
      <c r="CO33" s="712"/>
      <c r="CP33" s="712"/>
      <c r="CQ33" s="713"/>
      <c r="CR33" s="678">
        <v>6430684</v>
      </c>
      <c r="CS33" s="697"/>
      <c r="CT33" s="697"/>
      <c r="CU33" s="697"/>
      <c r="CV33" s="697"/>
      <c r="CW33" s="697"/>
      <c r="CX33" s="697"/>
      <c r="CY33" s="698"/>
      <c r="CZ33" s="681">
        <v>50.2</v>
      </c>
      <c r="DA33" s="699"/>
      <c r="DB33" s="699"/>
      <c r="DC33" s="700"/>
      <c r="DD33" s="684">
        <v>5498708</v>
      </c>
      <c r="DE33" s="697"/>
      <c r="DF33" s="697"/>
      <c r="DG33" s="697"/>
      <c r="DH33" s="697"/>
      <c r="DI33" s="697"/>
      <c r="DJ33" s="697"/>
      <c r="DK33" s="698"/>
      <c r="DL33" s="684">
        <v>4548847</v>
      </c>
      <c r="DM33" s="697"/>
      <c r="DN33" s="697"/>
      <c r="DO33" s="697"/>
      <c r="DP33" s="697"/>
      <c r="DQ33" s="697"/>
      <c r="DR33" s="697"/>
      <c r="DS33" s="697"/>
      <c r="DT33" s="697"/>
      <c r="DU33" s="697"/>
      <c r="DV33" s="698"/>
      <c r="DW33" s="681">
        <v>56.4</v>
      </c>
      <c r="DX33" s="699"/>
      <c r="DY33" s="699"/>
      <c r="DZ33" s="699"/>
      <c r="EA33" s="699"/>
      <c r="EB33" s="699"/>
      <c r="EC33" s="714"/>
    </row>
    <row r="34" spans="2:133" ht="11.25" customHeight="1" x14ac:dyDescent="0.2">
      <c r="B34" s="675" t="s">
        <v>329</v>
      </c>
      <c r="C34" s="676"/>
      <c r="D34" s="676"/>
      <c r="E34" s="676"/>
      <c r="F34" s="676"/>
      <c r="G34" s="676"/>
      <c r="H34" s="676"/>
      <c r="I34" s="676"/>
      <c r="J34" s="676"/>
      <c r="K34" s="676"/>
      <c r="L34" s="676"/>
      <c r="M34" s="676"/>
      <c r="N34" s="676"/>
      <c r="O34" s="676"/>
      <c r="P34" s="676"/>
      <c r="Q34" s="677"/>
      <c r="R34" s="678">
        <v>15792</v>
      </c>
      <c r="S34" s="679"/>
      <c r="T34" s="679"/>
      <c r="U34" s="679"/>
      <c r="V34" s="679"/>
      <c r="W34" s="679"/>
      <c r="X34" s="679"/>
      <c r="Y34" s="680"/>
      <c r="Z34" s="715">
        <v>0.1</v>
      </c>
      <c r="AA34" s="715"/>
      <c r="AB34" s="715"/>
      <c r="AC34" s="715"/>
      <c r="AD34" s="716">
        <v>3056</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330</v>
      </c>
      <c r="CE34" s="712"/>
      <c r="CF34" s="712"/>
      <c r="CG34" s="712"/>
      <c r="CH34" s="712"/>
      <c r="CI34" s="712"/>
      <c r="CJ34" s="712"/>
      <c r="CK34" s="712"/>
      <c r="CL34" s="712"/>
      <c r="CM34" s="712"/>
      <c r="CN34" s="712"/>
      <c r="CO34" s="712"/>
      <c r="CP34" s="712"/>
      <c r="CQ34" s="713"/>
      <c r="CR34" s="678">
        <v>2389599</v>
      </c>
      <c r="CS34" s="679"/>
      <c r="CT34" s="679"/>
      <c r="CU34" s="679"/>
      <c r="CV34" s="679"/>
      <c r="CW34" s="679"/>
      <c r="CX34" s="679"/>
      <c r="CY34" s="680"/>
      <c r="CZ34" s="681">
        <v>18.600000000000001</v>
      </c>
      <c r="DA34" s="699"/>
      <c r="DB34" s="699"/>
      <c r="DC34" s="700"/>
      <c r="DD34" s="684">
        <v>1879910</v>
      </c>
      <c r="DE34" s="679"/>
      <c r="DF34" s="679"/>
      <c r="DG34" s="679"/>
      <c r="DH34" s="679"/>
      <c r="DI34" s="679"/>
      <c r="DJ34" s="679"/>
      <c r="DK34" s="680"/>
      <c r="DL34" s="684">
        <v>1860816</v>
      </c>
      <c r="DM34" s="679"/>
      <c r="DN34" s="679"/>
      <c r="DO34" s="679"/>
      <c r="DP34" s="679"/>
      <c r="DQ34" s="679"/>
      <c r="DR34" s="679"/>
      <c r="DS34" s="679"/>
      <c r="DT34" s="679"/>
      <c r="DU34" s="679"/>
      <c r="DV34" s="680"/>
      <c r="DW34" s="681">
        <v>23.1</v>
      </c>
      <c r="DX34" s="699"/>
      <c r="DY34" s="699"/>
      <c r="DZ34" s="699"/>
      <c r="EA34" s="699"/>
      <c r="EB34" s="699"/>
      <c r="EC34" s="714"/>
    </row>
    <row r="35" spans="2:133" ht="11.25" customHeight="1" x14ac:dyDescent="0.2">
      <c r="B35" s="675" t="s">
        <v>331</v>
      </c>
      <c r="C35" s="676"/>
      <c r="D35" s="676"/>
      <c r="E35" s="676"/>
      <c r="F35" s="676"/>
      <c r="G35" s="676"/>
      <c r="H35" s="676"/>
      <c r="I35" s="676"/>
      <c r="J35" s="676"/>
      <c r="K35" s="676"/>
      <c r="L35" s="676"/>
      <c r="M35" s="676"/>
      <c r="N35" s="676"/>
      <c r="O35" s="676"/>
      <c r="P35" s="676"/>
      <c r="Q35" s="677"/>
      <c r="R35" s="678">
        <v>23531</v>
      </c>
      <c r="S35" s="679"/>
      <c r="T35" s="679"/>
      <c r="U35" s="679"/>
      <c r="V35" s="679"/>
      <c r="W35" s="679"/>
      <c r="X35" s="679"/>
      <c r="Y35" s="680"/>
      <c r="Z35" s="715">
        <v>0.2</v>
      </c>
      <c r="AA35" s="715"/>
      <c r="AB35" s="715"/>
      <c r="AC35" s="715"/>
      <c r="AD35" s="716" t="s">
        <v>253</v>
      </c>
      <c r="AE35" s="716"/>
      <c r="AF35" s="716"/>
      <c r="AG35" s="716"/>
      <c r="AH35" s="716"/>
      <c r="AI35" s="716"/>
      <c r="AJ35" s="716"/>
      <c r="AK35" s="716"/>
      <c r="AL35" s="681" t="s">
        <v>140</v>
      </c>
      <c r="AM35" s="682"/>
      <c r="AN35" s="682"/>
      <c r="AO35" s="717"/>
      <c r="AP35" s="235"/>
      <c r="AQ35" s="739" t="s">
        <v>332</v>
      </c>
      <c r="AR35" s="740"/>
      <c r="AS35" s="740"/>
      <c r="AT35" s="740"/>
      <c r="AU35" s="740"/>
      <c r="AV35" s="740"/>
      <c r="AW35" s="740"/>
      <c r="AX35" s="740"/>
      <c r="AY35" s="740"/>
      <c r="AZ35" s="740"/>
      <c r="BA35" s="740"/>
      <c r="BB35" s="740"/>
      <c r="BC35" s="740"/>
      <c r="BD35" s="740"/>
      <c r="BE35" s="740"/>
      <c r="BF35" s="741"/>
      <c r="BG35" s="739" t="s">
        <v>333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334</v>
      </c>
      <c r="CE35" s="712"/>
      <c r="CF35" s="712"/>
      <c r="CG35" s="712"/>
      <c r="CH35" s="712"/>
      <c r="CI35" s="712"/>
      <c r="CJ35" s="712"/>
      <c r="CK35" s="712"/>
      <c r="CL35" s="712"/>
      <c r="CM35" s="712"/>
      <c r="CN35" s="712"/>
      <c r="CO35" s="712"/>
      <c r="CP35" s="712"/>
      <c r="CQ35" s="713"/>
      <c r="CR35" s="678">
        <v>22948</v>
      </c>
      <c r="CS35" s="697"/>
      <c r="CT35" s="697"/>
      <c r="CU35" s="697"/>
      <c r="CV35" s="697"/>
      <c r="CW35" s="697"/>
      <c r="CX35" s="697"/>
      <c r="CY35" s="698"/>
      <c r="CZ35" s="681">
        <v>0.2</v>
      </c>
      <c r="DA35" s="699"/>
      <c r="DB35" s="699"/>
      <c r="DC35" s="700"/>
      <c r="DD35" s="684">
        <v>17812</v>
      </c>
      <c r="DE35" s="697"/>
      <c r="DF35" s="697"/>
      <c r="DG35" s="697"/>
      <c r="DH35" s="697"/>
      <c r="DI35" s="697"/>
      <c r="DJ35" s="697"/>
      <c r="DK35" s="698"/>
      <c r="DL35" s="684">
        <v>17317</v>
      </c>
      <c r="DM35" s="697"/>
      <c r="DN35" s="697"/>
      <c r="DO35" s="697"/>
      <c r="DP35" s="697"/>
      <c r="DQ35" s="697"/>
      <c r="DR35" s="697"/>
      <c r="DS35" s="697"/>
      <c r="DT35" s="697"/>
      <c r="DU35" s="697"/>
      <c r="DV35" s="698"/>
      <c r="DW35" s="681">
        <v>0.2</v>
      </c>
      <c r="DX35" s="699"/>
      <c r="DY35" s="699"/>
      <c r="DZ35" s="699"/>
      <c r="EA35" s="699"/>
      <c r="EB35" s="699"/>
      <c r="EC35" s="714"/>
    </row>
    <row r="36" spans="2:133" ht="11.25" customHeight="1" x14ac:dyDescent="0.2">
      <c r="B36" s="675" t="s">
        <v>335</v>
      </c>
      <c r="C36" s="676"/>
      <c r="D36" s="676"/>
      <c r="E36" s="676"/>
      <c r="F36" s="676"/>
      <c r="G36" s="676"/>
      <c r="H36" s="676"/>
      <c r="I36" s="676"/>
      <c r="J36" s="676"/>
      <c r="K36" s="676"/>
      <c r="L36" s="676"/>
      <c r="M36" s="676"/>
      <c r="N36" s="676"/>
      <c r="O36" s="676"/>
      <c r="P36" s="676"/>
      <c r="Q36" s="677"/>
      <c r="R36" s="678">
        <v>702236</v>
      </c>
      <c r="S36" s="679"/>
      <c r="T36" s="679"/>
      <c r="U36" s="679"/>
      <c r="V36" s="679"/>
      <c r="W36" s="679"/>
      <c r="X36" s="679"/>
      <c r="Y36" s="680"/>
      <c r="Z36" s="715">
        <v>5.3</v>
      </c>
      <c r="AA36" s="715"/>
      <c r="AB36" s="715"/>
      <c r="AC36" s="715"/>
      <c r="AD36" s="716" t="s">
        <v>140</v>
      </c>
      <c r="AE36" s="716"/>
      <c r="AF36" s="716"/>
      <c r="AG36" s="716"/>
      <c r="AH36" s="716"/>
      <c r="AI36" s="716"/>
      <c r="AJ36" s="716"/>
      <c r="AK36" s="716"/>
      <c r="AL36" s="681" t="s">
        <v>140</v>
      </c>
      <c r="AM36" s="682"/>
      <c r="AN36" s="682"/>
      <c r="AO36" s="717"/>
      <c r="AP36" s="235"/>
      <c r="AQ36" s="730" t="s">
        <v>336</v>
      </c>
      <c r="AR36" s="731"/>
      <c r="AS36" s="731"/>
      <c r="AT36" s="731"/>
      <c r="AU36" s="731"/>
      <c r="AV36" s="731"/>
      <c r="AW36" s="731"/>
      <c r="AX36" s="731"/>
      <c r="AY36" s="732"/>
      <c r="AZ36" s="733">
        <v>1340031</v>
      </c>
      <c r="BA36" s="734"/>
      <c r="BB36" s="734"/>
      <c r="BC36" s="734"/>
      <c r="BD36" s="734"/>
      <c r="BE36" s="734"/>
      <c r="BF36" s="735"/>
      <c r="BG36" s="736" t="s">
        <v>337</v>
      </c>
      <c r="BH36" s="737"/>
      <c r="BI36" s="737"/>
      <c r="BJ36" s="737"/>
      <c r="BK36" s="737"/>
      <c r="BL36" s="737"/>
      <c r="BM36" s="737"/>
      <c r="BN36" s="737"/>
      <c r="BO36" s="737"/>
      <c r="BP36" s="737"/>
      <c r="BQ36" s="737"/>
      <c r="BR36" s="737"/>
      <c r="BS36" s="737"/>
      <c r="BT36" s="737"/>
      <c r="BU36" s="738"/>
      <c r="BV36" s="733">
        <v>1811</v>
      </c>
      <c r="BW36" s="734"/>
      <c r="BX36" s="734"/>
      <c r="BY36" s="734"/>
      <c r="BZ36" s="734"/>
      <c r="CA36" s="734"/>
      <c r="CB36" s="735"/>
      <c r="CD36" s="711" t="s">
        <v>338</v>
      </c>
      <c r="CE36" s="712"/>
      <c r="CF36" s="712"/>
      <c r="CG36" s="712"/>
      <c r="CH36" s="712"/>
      <c r="CI36" s="712"/>
      <c r="CJ36" s="712"/>
      <c r="CK36" s="712"/>
      <c r="CL36" s="712"/>
      <c r="CM36" s="712"/>
      <c r="CN36" s="712"/>
      <c r="CO36" s="712"/>
      <c r="CP36" s="712"/>
      <c r="CQ36" s="713"/>
      <c r="CR36" s="678">
        <v>2050697</v>
      </c>
      <c r="CS36" s="679"/>
      <c r="CT36" s="679"/>
      <c r="CU36" s="679"/>
      <c r="CV36" s="679"/>
      <c r="CW36" s="679"/>
      <c r="CX36" s="679"/>
      <c r="CY36" s="680"/>
      <c r="CZ36" s="681">
        <v>16</v>
      </c>
      <c r="DA36" s="699"/>
      <c r="DB36" s="699"/>
      <c r="DC36" s="700"/>
      <c r="DD36" s="684">
        <v>1999125</v>
      </c>
      <c r="DE36" s="679"/>
      <c r="DF36" s="679"/>
      <c r="DG36" s="679"/>
      <c r="DH36" s="679"/>
      <c r="DI36" s="679"/>
      <c r="DJ36" s="679"/>
      <c r="DK36" s="680"/>
      <c r="DL36" s="684">
        <v>1698899</v>
      </c>
      <c r="DM36" s="679"/>
      <c r="DN36" s="679"/>
      <c r="DO36" s="679"/>
      <c r="DP36" s="679"/>
      <c r="DQ36" s="679"/>
      <c r="DR36" s="679"/>
      <c r="DS36" s="679"/>
      <c r="DT36" s="679"/>
      <c r="DU36" s="679"/>
      <c r="DV36" s="680"/>
      <c r="DW36" s="681">
        <v>21.1</v>
      </c>
      <c r="DX36" s="699"/>
      <c r="DY36" s="699"/>
      <c r="DZ36" s="699"/>
      <c r="EA36" s="699"/>
      <c r="EB36" s="699"/>
      <c r="EC36" s="714"/>
    </row>
    <row r="37" spans="2:133" ht="11.25" customHeight="1" x14ac:dyDescent="0.2">
      <c r="B37" s="675" t="s">
        <v>339</v>
      </c>
      <c r="C37" s="676"/>
      <c r="D37" s="676"/>
      <c r="E37" s="676"/>
      <c r="F37" s="676"/>
      <c r="G37" s="676"/>
      <c r="H37" s="676"/>
      <c r="I37" s="676"/>
      <c r="J37" s="676"/>
      <c r="K37" s="676"/>
      <c r="L37" s="676"/>
      <c r="M37" s="676"/>
      <c r="N37" s="676"/>
      <c r="O37" s="676"/>
      <c r="P37" s="676"/>
      <c r="Q37" s="677"/>
      <c r="R37" s="678">
        <v>514576</v>
      </c>
      <c r="S37" s="679"/>
      <c r="T37" s="679"/>
      <c r="U37" s="679"/>
      <c r="V37" s="679"/>
      <c r="W37" s="679"/>
      <c r="X37" s="679"/>
      <c r="Y37" s="680"/>
      <c r="Z37" s="715">
        <v>3.9</v>
      </c>
      <c r="AA37" s="715"/>
      <c r="AB37" s="715"/>
      <c r="AC37" s="715"/>
      <c r="AD37" s="716" t="s">
        <v>140</v>
      </c>
      <c r="AE37" s="716"/>
      <c r="AF37" s="716"/>
      <c r="AG37" s="716"/>
      <c r="AH37" s="716"/>
      <c r="AI37" s="716"/>
      <c r="AJ37" s="716"/>
      <c r="AK37" s="716"/>
      <c r="AL37" s="681" t="s">
        <v>140</v>
      </c>
      <c r="AM37" s="682"/>
      <c r="AN37" s="682"/>
      <c r="AO37" s="717"/>
      <c r="AQ37" s="718" t="s">
        <v>340</v>
      </c>
      <c r="AR37" s="719"/>
      <c r="AS37" s="719"/>
      <c r="AT37" s="719"/>
      <c r="AU37" s="719"/>
      <c r="AV37" s="719"/>
      <c r="AW37" s="719"/>
      <c r="AX37" s="719"/>
      <c r="AY37" s="720"/>
      <c r="AZ37" s="678">
        <v>366901</v>
      </c>
      <c r="BA37" s="679"/>
      <c r="BB37" s="679"/>
      <c r="BC37" s="679"/>
      <c r="BD37" s="697"/>
      <c r="BE37" s="697"/>
      <c r="BF37" s="721"/>
      <c r="BG37" s="711" t="s">
        <v>341</v>
      </c>
      <c r="BH37" s="712"/>
      <c r="BI37" s="712"/>
      <c r="BJ37" s="712"/>
      <c r="BK37" s="712"/>
      <c r="BL37" s="712"/>
      <c r="BM37" s="712"/>
      <c r="BN37" s="712"/>
      <c r="BO37" s="712"/>
      <c r="BP37" s="712"/>
      <c r="BQ37" s="712"/>
      <c r="BR37" s="712"/>
      <c r="BS37" s="712"/>
      <c r="BT37" s="712"/>
      <c r="BU37" s="713"/>
      <c r="BV37" s="678">
        <v>-10620</v>
      </c>
      <c r="BW37" s="679"/>
      <c r="BX37" s="679"/>
      <c r="BY37" s="679"/>
      <c r="BZ37" s="679"/>
      <c r="CA37" s="679"/>
      <c r="CB37" s="722"/>
      <c r="CD37" s="711" t="s">
        <v>342</v>
      </c>
      <c r="CE37" s="712"/>
      <c r="CF37" s="712"/>
      <c r="CG37" s="712"/>
      <c r="CH37" s="712"/>
      <c r="CI37" s="712"/>
      <c r="CJ37" s="712"/>
      <c r="CK37" s="712"/>
      <c r="CL37" s="712"/>
      <c r="CM37" s="712"/>
      <c r="CN37" s="712"/>
      <c r="CO37" s="712"/>
      <c r="CP37" s="712"/>
      <c r="CQ37" s="713"/>
      <c r="CR37" s="678">
        <v>498013</v>
      </c>
      <c r="CS37" s="697"/>
      <c r="CT37" s="697"/>
      <c r="CU37" s="697"/>
      <c r="CV37" s="697"/>
      <c r="CW37" s="697"/>
      <c r="CX37" s="697"/>
      <c r="CY37" s="698"/>
      <c r="CZ37" s="681">
        <v>3.9</v>
      </c>
      <c r="DA37" s="699"/>
      <c r="DB37" s="699"/>
      <c r="DC37" s="700"/>
      <c r="DD37" s="684">
        <v>498013</v>
      </c>
      <c r="DE37" s="697"/>
      <c r="DF37" s="697"/>
      <c r="DG37" s="697"/>
      <c r="DH37" s="697"/>
      <c r="DI37" s="697"/>
      <c r="DJ37" s="697"/>
      <c r="DK37" s="698"/>
      <c r="DL37" s="684">
        <v>492391</v>
      </c>
      <c r="DM37" s="697"/>
      <c r="DN37" s="697"/>
      <c r="DO37" s="697"/>
      <c r="DP37" s="697"/>
      <c r="DQ37" s="697"/>
      <c r="DR37" s="697"/>
      <c r="DS37" s="697"/>
      <c r="DT37" s="697"/>
      <c r="DU37" s="697"/>
      <c r="DV37" s="698"/>
      <c r="DW37" s="681">
        <v>6.1</v>
      </c>
      <c r="DX37" s="699"/>
      <c r="DY37" s="699"/>
      <c r="DZ37" s="699"/>
      <c r="EA37" s="699"/>
      <c r="EB37" s="699"/>
      <c r="EC37" s="714"/>
    </row>
    <row r="38" spans="2:133" ht="11.25" customHeight="1" x14ac:dyDescent="0.2">
      <c r="B38" s="675" t="s">
        <v>343</v>
      </c>
      <c r="C38" s="676"/>
      <c r="D38" s="676"/>
      <c r="E38" s="676"/>
      <c r="F38" s="676"/>
      <c r="G38" s="676"/>
      <c r="H38" s="676"/>
      <c r="I38" s="676"/>
      <c r="J38" s="676"/>
      <c r="K38" s="676"/>
      <c r="L38" s="676"/>
      <c r="M38" s="676"/>
      <c r="N38" s="676"/>
      <c r="O38" s="676"/>
      <c r="P38" s="676"/>
      <c r="Q38" s="677"/>
      <c r="R38" s="678">
        <v>411885</v>
      </c>
      <c r="S38" s="679"/>
      <c r="T38" s="679"/>
      <c r="U38" s="679"/>
      <c r="V38" s="679"/>
      <c r="W38" s="679"/>
      <c r="X38" s="679"/>
      <c r="Y38" s="680"/>
      <c r="Z38" s="715">
        <v>3.1</v>
      </c>
      <c r="AA38" s="715"/>
      <c r="AB38" s="715"/>
      <c r="AC38" s="715"/>
      <c r="AD38" s="716">
        <v>3207</v>
      </c>
      <c r="AE38" s="716"/>
      <c r="AF38" s="716"/>
      <c r="AG38" s="716"/>
      <c r="AH38" s="716"/>
      <c r="AI38" s="716"/>
      <c r="AJ38" s="716"/>
      <c r="AK38" s="716"/>
      <c r="AL38" s="681">
        <v>0</v>
      </c>
      <c r="AM38" s="682"/>
      <c r="AN38" s="682"/>
      <c r="AO38" s="717"/>
      <c r="AQ38" s="718" t="s">
        <v>344</v>
      </c>
      <c r="AR38" s="719"/>
      <c r="AS38" s="719"/>
      <c r="AT38" s="719"/>
      <c r="AU38" s="719"/>
      <c r="AV38" s="719"/>
      <c r="AW38" s="719"/>
      <c r="AX38" s="719"/>
      <c r="AY38" s="720"/>
      <c r="AZ38" s="678">
        <v>25450</v>
      </c>
      <c r="BA38" s="679"/>
      <c r="BB38" s="679"/>
      <c r="BC38" s="679"/>
      <c r="BD38" s="697"/>
      <c r="BE38" s="697"/>
      <c r="BF38" s="721"/>
      <c r="BG38" s="711" t="s">
        <v>345</v>
      </c>
      <c r="BH38" s="712"/>
      <c r="BI38" s="712"/>
      <c r="BJ38" s="712"/>
      <c r="BK38" s="712"/>
      <c r="BL38" s="712"/>
      <c r="BM38" s="712"/>
      <c r="BN38" s="712"/>
      <c r="BO38" s="712"/>
      <c r="BP38" s="712"/>
      <c r="BQ38" s="712"/>
      <c r="BR38" s="712"/>
      <c r="BS38" s="712"/>
      <c r="BT38" s="712"/>
      <c r="BU38" s="713"/>
      <c r="BV38" s="678">
        <v>5977</v>
      </c>
      <c r="BW38" s="679"/>
      <c r="BX38" s="679"/>
      <c r="BY38" s="679"/>
      <c r="BZ38" s="679"/>
      <c r="CA38" s="679"/>
      <c r="CB38" s="722"/>
      <c r="CD38" s="711" t="s">
        <v>346</v>
      </c>
      <c r="CE38" s="712"/>
      <c r="CF38" s="712"/>
      <c r="CG38" s="712"/>
      <c r="CH38" s="712"/>
      <c r="CI38" s="712"/>
      <c r="CJ38" s="712"/>
      <c r="CK38" s="712"/>
      <c r="CL38" s="712"/>
      <c r="CM38" s="712"/>
      <c r="CN38" s="712"/>
      <c r="CO38" s="712"/>
      <c r="CP38" s="712"/>
      <c r="CQ38" s="713"/>
      <c r="CR38" s="678">
        <v>1314581</v>
      </c>
      <c r="CS38" s="679"/>
      <c r="CT38" s="679"/>
      <c r="CU38" s="679"/>
      <c r="CV38" s="679"/>
      <c r="CW38" s="679"/>
      <c r="CX38" s="679"/>
      <c r="CY38" s="680"/>
      <c r="CZ38" s="681">
        <v>10.3</v>
      </c>
      <c r="DA38" s="699"/>
      <c r="DB38" s="699"/>
      <c r="DC38" s="700"/>
      <c r="DD38" s="684">
        <v>1123097</v>
      </c>
      <c r="DE38" s="679"/>
      <c r="DF38" s="679"/>
      <c r="DG38" s="679"/>
      <c r="DH38" s="679"/>
      <c r="DI38" s="679"/>
      <c r="DJ38" s="679"/>
      <c r="DK38" s="680"/>
      <c r="DL38" s="684">
        <v>971815</v>
      </c>
      <c r="DM38" s="679"/>
      <c r="DN38" s="679"/>
      <c r="DO38" s="679"/>
      <c r="DP38" s="679"/>
      <c r="DQ38" s="679"/>
      <c r="DR38" s="679"/>
      <c r="DS38" s="679"/>
      <c r="DT38" s="679"/>
      <c r="DU38" s="679"/>
      <c r="DV38" s="680"/>
      <c r="DW38" s="681">
        <v>12.1</v>
      </c>
      <c r="DX38" s="699"/>
      <c r="DY38" s="699"/>
      <c r="DZ38" s="699"/>
      <c r="EA38" s="699"/>
      <c r="EB38" s="699"/>
      <c r="EC38" s="714"/>
    </row>
    <row r="39" spans="2:133" ht="11.25" customHeight="1" x14ac:dyDescent="0.2">
      <c r="B39" s="675" t="s">
        <v>347</v>
      </c>
      <c r="C39" s="676"/>
      <c r="D39" s="676"/>
      <c r="E39" s="676"/>
      <c r="F39" s="676"/>
      <c r="G39" s="676"/>
      <c r="H39" s="676"/>
      <c r="I39" s="676"/>
      <c r="J39" s="676"/>
      <c r="K39" s="676"/>
      <c r="L39" s="676"/>
      <c r="M39" s="676"/>
      <c r="N39" s="676"/>
      <c r="O39" s="676"/>
      <c r="P39" s="676"/>
      <c r="Q39" s="677"/>
      <c r="R39" s="678">
        <v>292200</v>
      </c>
      <c r="S39" s="679"/>
      <c r="T39" s="679"/>
      <c r="U39" s="679"/>
      <c r="V39" s="679"/>
      <c r="W39" s="679"/>
      <c r="X39" s="679"/>
      <c r="Y39" s="680"/>
      <c r="Z39" s="715">
        <v>2.2000000000000002</v>
      </c>
      <c r="AA39" s="715"/>
      <c r="AB39" s="715"/>
      <c r="AC39" s="715"/>
      <c r="AD39" s="716" t="s">
        <v>140</v>
      </c>
      <c r="AE39" s="716"/>
      <c r="AF39" s="716"/>
      <c r="AG39" s="716"/>
      <c r="AH39" s="716"/>
      <c r="AI39" s="716"/>
      <c r="AJ39" s="716"/>
      <c r="AK39" s="716"/>
      <c r="AL39" s="681" t="s">
        <v>140</v>
      </c>
      <c r="AM39" s="682"/>
      <c r="AN39" s="682"/>
      <c r="AO39" s="717"/>
      <c r="AQ39" s="718" t="s">
        <v>348</v>
      </c>
      <c r="AR39" s="719"/>
      <c r="AS39" s="719"/>
      <c r="AT39" s="719"/>
      <c r="AU39" s="719"/>
      <c r="AV39" s="719"/>
      <c r="AW39" s="719"/>
      <c r="AX39" s="719"/>
      <c r="AY39" s="720"/>
      <c r="AZ39" s="678" t="s">
        <v>140</v>
      </c>
      <c r="BA39" s="679"/>
      <c r="BB39" s="679"/>
      <c r="BC39" s="679"/>
      <c r="BD39" s="697"/>
      <c r="BE39" s="697"/>
      <c r="BF39" s="721"/>
      <c r="BG39" s="711" t="s">
        <v>349</v>
      </c>
      <c r="BH39" s="712"/>
      <c r="BI39" s="712"/>
      <c r="BJ39" s="712"/>
      <c r="BK39" s="712"/>
      <c r="BL39" s="712"/>
      <c r="BM39" s="712"/>
      <c r="BN39" s="712"/>
      <c r="BO39" s="712"/>
      <c r="BP39" s="712"/>
      <c r="BQ39" s="712"/>
      <c r="BR39" s="712"/>
      <c r="BS39" s="712"/>
      <c r="BT39" s="712"/>
      <c r="BU39" s="713"/>
      <c r="BV39" s="678">
        <v>9474</v>
      </c>
      <c r="BW39" s="679"/>
      <c r="BX39" s="679"/>
      <c r="BY39" s="679"/>
      <c r="BZ39" s="679"/>
      <c r="CA39" s="679"/>
      <c r="CB39" s="722"/>
      <c r="CD39" s="711" t="s">
        <v>350</v>
      </c>
      <c r="CE39" s="712"/>
      <c r="CF39" s="712"/>
      <c r="CG39" s="712"/>
      <c r="CH39" s="712"/>
      <c r="CI39" s="712"/>
      <c r="CJ39" s="712"/>
      <c r="CK39" s="712"/>
      <c r="CL39" s="712"/>
      <c r="CM39" s="712"/>
      <c r="CN39" s="712"/>
      <c r="CO39" s="712"/>
      <c r="CP39" s="712"/>
      <c r="CQ39" s="713"/>
      <c r="CR39" s="678">
        <v>475388</v>
      </c>
      <c r="CS39" s="697"/>
      <c r="CT39" s="697"/>
      <c r="CU39" s="697"/>
      <c r="CV39" s="697"/>
      <c r="CW39" s="697"/>
      <c r="CX39" s="697"/>
      <c r="CY39" s="698"/>
      <c r="CZ39" s="681">
        <v>3.7</v>
      </c>
      <c r="DA39" s="699"/>
      <c r="DB39" s="699"/>
      <c r="DC39" s="700"/>
      <c r="DD39" s="684">
        <v>470902</v>
      </c>
      <c r="DE39" s="697"/>
      <c r="DF39" s="697"/>
      <c r="DG39" s="697"/>
      <c r="DH39" s="697"/>
      <c r="DI39" s="697"/>
      <c r="DJ39" s="697"/>
      <c r="DK39" s="698"/>
      <c r="DL39" s="684" t="s">
        <v>140</v>
      </c>
      <c r="DM39" s="697"/>
      <c r="DN39" s="697"/>
      <c r="DO39" s="697"/>
      <c r="DP39" s="697"/>
      <c r="DQ39" s="697"/>
      <c r="DR39" s="697"/>
      <c r="DS39" s="697"/>
      <c r="DT39" s="697"/>
      <c r="DU39" s="697"/>
      <c r="DV39" s="698"/>
      <c r="DW39" s="681" t="s">
        <v>253</v>
      </c>
      <c r="DX39" s="699"/>
      <c r="DY39" s="699"/>
      <c r="DZ39" s="699"/>
      <c r="EA39" s="699"/>
      <c r="EB39" s="699"/>
      <c r="EC39" s="714"/>
    </row>
    <row r="40" spans="2:133" ht="11.25" customHeight="1" x14ac:dyDescent="0.2">
      <c r="B40" s="675" t="s">
        <v>351</v>
      </c>
      <c r="C40" s="676"/>
      <c r="D40" s="676"/>
      <c r="E40" s="676"/>
      <c r="F40" s="676"/>
      <c r="G40" s="676"/>
      <c r="H40" s="676"/>
      <c r="I40" s="676"/>
      <c r="J40" s="676"/>
      <c r="K40" s="676"/>
      <c r="L40" s="676"/>
      <c r="M40" s="676"/>
      <c r="N40" s="676"/>
      <c r="O40" s="676"/>
      <c r="P40" s="676"/>
      <c r="Q40" s="677"/>
      <c r="R40" s="678" t="s">
        <v>140</v>
      </c>
      <c r="S40" s="679"/>
      <c r="T40" s="679"/>
      <c r="U40" s="679"/>
      <c r="V40" s="679"/>
      <c r="W40" s="679"/>
      <c r="X40" s="679"/>
      <c r="Y40" s="680"/>
      <c r="Z40" s="715" t="s">
        <v>253</v>
      </c>
      <c r="AA40" s="715"/>
      <c r="AB40" s="715"/>
      <c r="AC40" s="715"/>
      <c r="AD40" s="716" t="s">
        <v>253</v>
      </c>
      <c r="AE40" s="716"/>
      <c r="AF40" s="716"/>
      <c r="AG40" s="716"/>
      <c r="AH40" s="716"/>
      <c r="AI40" s="716"/>
      <c r="AJ40" s="716"/>
      <c r="AK40" s="716"/>
      <c r="AL40" s="681" t="s">
        <v>140</v>
      </c>
      <c r="AM40" s="682"/>
      <c r="AN40" s="682"/>
      <c r="AO40" s="717"/>
      <c r="AQ40" s="718" t="s">
        <v>352</v>
      </c>
      <c r="AR40" s="719"/>
      <c r="AS40" s="719"/>
      <c r="AT40" s="719"/>
      <c r="AU40" s="719"/>
      <c r="AV40" s="719"/>
      <c r="AW40" s="719"/>
      <c r="AX40" s="719"/>
      <c r="AY40" s="720"/>
      <c r="AZ40" s="678" t="s">
        <v>247</v>
      </c>
      <c r="BA40" s="679"/>
      <c r="BB40" s="679"/>
      <c r="BC40" s="679"/>
      <c r="BD40" s="697"/>
      <c r="BE40" s="697"/>
      <c r="BF40" s="721"/>
      <c r="BG40" s="723" t="s">
        <v>353</v>
      </c>
      <c r="BH40" s="724"/>
      <c r="BI40" s="724"/>
      <c r="BJ40" s="724"/>
      <c r="BK40" s="724"/>
      <c r="BL40" s="236"/>
      <c r="BM40" s="712" t="s">
        <v>354</v>
      </c>
      <c r="BN40" s="712"/>
      <c r="BO40" s="712"/>
      <c r="BP40" s="712"/>
      <c r="BQ40" s="712"/>
      <c r="BR40" s="712"/>
      <c r="BS40" s="712"/>
      <c r="BT40" s="712"/>
      <c r="BU40" s="713"/>
      <c r="BV40" s="678">
        <v>83</v>
      </c>
      <c r="BW40" s="679"/>
      <c r="BX40" s="679"/>
      <c r="BY40" s="679"/>
      <c r="BZ40" s="679"/>
      <c r="CA40" s="679"/>
      <c r="CB40" s="722"/>
      <c r="CD40" s="711" t="s">
        <v>355</v>
      </c>
      <c r="CE40" s="712"/>
      <c r="CF40" s="712"/>
      <c r="CG40" s="712"/>
      <c r="CH40" s="712"/>
      <c r="CI40" s="712"/>
      <c r="CJ40" s="712"/>
      <c r="CK40" s="712"/>
      <c r="CL40" s="712"/>
      <c r="CM40" s="712"/>
      <c r="CN40" s="712"/>
      <c r="CO40" s="712"/>
      <c r="CP40" s="712"/>
      <c r="CQ40" s="713"/>
      <c r="CR40" s="678">
        <v>177471</v>
      </c>
      <c r="CS40" s="679"/>
      <c r="CT40" s="679"/>
      <c r="CU40" s="679"/>
      <c r="CV40" s="679"/>
      <c r="CW40" s="679"/>
      <c r="CX40" s="679"/>
      <c r="CY40" s="680"/>
      <c r="CZ40" s="681">
        <v>1.4</v>
      </c>
      <c r="DA40" s="699"/>
      <c r="DB40" s="699"/>
      <c r="DC40" s="700"/>
      <c r="DD40" s="684">
        <v>7862</v>
      </c>
      <c r="DE40" s="679"/>
      <c r="DF40" s="679"/>
      <c r="DG40" s="679"/>
      <c r="DH40" s="679"/>
      <c r="DI40" s="679"/>
      <c r="DJ40" s="679"/>
      <c r="DK40" s="680"/>
      <c r="DL40" s="684" t="s">
        <v>185</v>
      </c>
      <c r="DM40" s="679"/>
      <c r="DN40" s="679"/>
      <c r="DO40" s="679"/>
      <c r="DP40" s="679"/>
      <c r="DQ40" s="679"/>
      <c r="DR40" s="679"/>
      <c r="DS40" s="679"/>
      <c r="DT40" s="679"/>
      <c r="DU40" s="679"/>
      <c r="DV40" s="680"/>
      <c r="DW40" s="681" t="s">
        <v>253</v>
      </c>
      <c r="DX40" s="699"/>
      <c r="DY40" s="699"/>
      <c r="DZ40" s="699"/>
      <c r="EA40" s="699"/>
      <c r="EB40" s="699"/>
      <c r="EC40" s="714"/>
    </row>
    <row r="41" spans="2:133" ht="11.25" customHeight="1" x14ac:dyDescent="0.2">
      <c r="B41" s="675" t="s">
        <v>356</v>
      </c>
      <c r="C41" s="676"/>
      <c r="D41" s="676"/>
      <c r="E41" s="676"/>
      <c r="F41" s="676"/>
      <c r="G41" s="676"/>
      <c r="H41" s="676"/>
      <c r="I41" s="676"/>
      <c r="J41" s="676"/>
      <c r="K41" s="676"/>
      <c r="L41" s="676"/>
      <c r="M41" s="676"/>
      <c r="N41" s="676"/>
      <c r="O41" s="676"/>
      <c r="P41" s="676"/>
      <c r="Q41" s="677"/>
      <c r="R41" s="678" t="s">
        <v>247</v>
      </c>
      <c r="S41" s="679"/>
      <c r="T41" s="679"/>
      <c r="U41" s="679"/>
      <c r="V41" s="679"/>
      <c r="W41" s="679"/>
      <c r="X41" s="679"/>
      <c r="Y41" s="680"/>
      <c r="Z41" s="715" t="s">
        <v>185</v>
      </c>
      <c r="AA41" s="715"/>
      <c r="AB41" s="715"/>
      <c r="AC41" s="715"/>
      <c r="AD41" s="716" t="s">
        <v>140</v>
      </c>
      <c r="AE41" s="716"/>
      <c r="AF41" s="716"/>
      <c r="AG41" s="716"/>
      <c r="AH41" s="716"/>
      <c r="AI41" s="716"/>
      <c r="AJ41" s="716"/>
      <c r="AK41" s="716"/>
      <c r="AL41" s="681" t="s">
        <v>140</v>
      </c>
      <c r="AM41" s="682"/>
      <c r="AN41" s="682"/>
      <c r="AO41" s="717"/>
      <c r="AQ41" s="718" t="s">
        <v>357</v>
      </c>
      <c r="AR41" s="719"/>
      <c r="AS41" s="719"/>
      <c r="AT41" s="719"/>
      <c r="AU41" s="719"/>
      <c r="AV41" s="719"/>
      <c r="AW41" s="719"/>
      <c r="AX41" s="719"/>
      <c r="AY41" s="720"/>
      <c r="AZ41" s="678">
        <v>268838</v>
      </c>
      <c r="BA41" s="679"/>
      <c r="BB41" s="679"/>
      <c r="BC41" s="679"/>
      <c r="BD41" s="697"/>
      <c r="BE41" s="697"/>
      <c r="BF41" s="721"/>
      <c r="BG41" s="723"/>
      <c r="BH41" s="724"/>
      <c r="BI41" s="724"/>
      <c r="BJ41" s="724"/>
      <c r="BK41" s="724"/>
      <c r="BL41" s="236"/>
      <c r="BM41" s="712" t="s">
        <v>358</v>
      </c>
      <c r="BN41" s="712"/>
      <c r="BO41" s="712"/>
      <c r="BP41" s="712"/>
      <c r="BQ41" s="712"/>
      <c r="BR41" s="712"/>
      <c r="BS41" s="712"/>
      <c r="BT41" s="712"/>
      <c r="BU41" s="713"/>
      <c r="BV41" s="678" t="s">
        <v>253</v>
      </c>
      <c r="BW41" s="679"/>
      <c r="BX41" s="679"/>
      <c r="BY41" s="679"/>
      <c r="BZ41" s="679"/>
      <c r="CA41" s="679"/>
      <c r="CB41" s="722"/>
      <c r="CD41" s="711" t="s">
        <v>359</v>
      </c>
      <c r="CE41" s="712"/>
      <c r="CF41" s="712"/>
      <c r="CG41" s="712"/>
      <c r="CH41" s="712"/>
      <c r="CI41" s="712"/>
      <c r="CJ41" s="712"/>
      <c r="CK41" s="712"/>
      <c r="CL41" s="712"/>
      <c r="CM41" s="712"/>
      <c r="CN41" s="712"/>
      <c r="CO41" s="712"/>
      <c r="CP41" s="712"/>
      <c r="CQ41" s="713"/>
      <c r="CR41" s="678" t="s">
        <v>140</v>
      </c>
      <c r="CS41" s="697"/>
      <c r="CT41" s="697"/>
      <c r="CU41" s="697"/>
      <c r="CV41" s="697"/>
      <c r="CW41" s="697"/>
      <c r="CX41" s="697"/>
      <c r="CY41" s="698"/>
      <c r="CZ41" s="681" t="s">
        <v>253</v>
      </c>
      <c r="DA41" s="699"/>
      <c r="DB41" s="699"/>
      <c r="DC41" s="700"/>
      <c r="DD41" s="684" t="s">
        <v>140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360</v>
      </c>
      <c r="C42" s="660"/>
      <c r="D42" s="660"/>
      <c r="E42" s="660"/>
      <c r="F42" s="660"/>
      <c r="G42" s="660"/>
      <c r="H42" s="660"/>
      <c r="I42" s="660"/>
      <c r="J42" s="660"/>
      <c r="K42" s="660"/>
      <c r="L42" s="660"/>
      <c r="M42" s="660"/>
      <c r="N42" s="660"/>
      <c r="O42" s="660"/>
      <c r="P42" s="660"/>
      <c r="Q42" s="661"/>
      <c r="R42" s="662">
        <v>13281502</v>
      </c>
      <c r="S42" s="701"/>
      <c r="T42" s="701"/>
      <c r="U42" s="701"/>
      <c r="V42" s="701"/>
      <c r="W42" s="701"/>
      <c r="X42" s="701"/>
      <c r="Y42" s="703"/>
      <c r="Z42" s="704">
        <v>100</v>
      </c>
      <c r="AA42" s="704"/>
      <c r="AB42" s="704"/>
      <c r="AC42" s="704"/>
      <c r="AD42" s="705">
        <v>8064783</v>
      </c>
      <c r="AE42" s="705"/>
      <c r="AF42" s="705"/>
      <c r="AG42" s="705"/>
      <c r="AH42" s="705"/>
      <c r="AI42" s="705"/>
      <c r="AJ42" s="705"/>
      <c r="AK42" s="705"/>
      <c r="AL42" s="665">
        <v>100</v>
      </c>
      <c r="AM42" s="706"/>
      <c r="AN42" s="706"/>
      <c r="AO42" s="707"/>
      <c r="AQ42" s="708" t="s">
        <v>361</v>
      </c>
      <c r="AR42" s="709"/>
      <c r="AS42" s="709"/>
      <c r="AT42" s="709"/>
      <c r="AU42" s="709"/>
      <c r="AV42" s="709"/>
      <c r="AW42" s="709"/>
      <c r="AX42" s="709"/>
      <c r="AY42" s="710"/>
      <c r="AZ42" s="662">
        <v>678842</v>
      </c>
      <c r="BA42" s="701"/>
      <c r="BB42" s="701"/>
      <c r="BC42" s="701"/>
      <c r="BD42" s="663"/>
      <c r="BE42" s="663"/>
      <c r="BF42" s="727"/>
      <c r="BG42" s="725"/>
      <c r="BH42" s="726"/>
      <c r="BI42" s="726"/>
      <c r="BJ42" s="726"/>
      <c r="BK42" s="726"/>
      <c r="BL42" s="237"/>
      <c r="BM42" s="728" t="s">
        <v>362</v>
      </c>
      <c r="BN42" s="728"/>
      <c r="BO42" s="728"/>
      <c r="BP42" s="728"/>
      <c r="BQ42" s="728"/>
      <c r="BR42" s="728"/>
      <c r="BS42" s="728"/>
      <c r="BT42" s="728"/>
      <c r="BU42" s="729"/>
      <c r="BV42" s="662">
        <v>237</v>
      </c>
      <c r="BW42" s="701"/>
      <c r="BX42" s="701"/>
      <c r="BY42" s="701"/>
      <c r="BZ42" s="701"/>
      <c r="CA42" s="701"/>
      <c r="CB42" s="702"/>
      <c r="CD42" s="675" t="s">
        <v>363</v>
      </c>
      <c r="CE42" s="676"/>
      <c r="CF42" s="676"/>
      <c r="CG42" s="676"/>
      <c r="CH42" s="676"/>
      <c r="CI42" s="676"/>
      <c r="CJ42" s="676"/>
      <c r="CK42" s="676"/>
      <c r="CL42" s="676"/>
      <c r="CM42" s="676"/>
      <c r="CN42" s="676"/>
      <c r="CO42" s="676"/>
      <c r="CP42" s="676"/>
      <c r="CQ42" s="677"/>
      <c r="CR42" s="678">
        <v>680173</v>
      </c>
      <c r="CS42" s="679"/>
      <c r="CT42" s="679"/>
      <c r="CU42" s="679"/>
      <c r="CV42" s="679"/>
      <c r="CW42" s="679"/>
      <c r="CX42" s="679"/>
      <c r="CY42" s="680"/>
      <c r="CZ42" s="681">
        <v>5.3</v>
      </c>
      <c r="DA42" s="682"/>
      <c r="DB42" s="682"/>
      <c r="DC42" s="683"/>
      <c r="DD42" s="684">
        <v>302627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364</v>
      </c>
      <c r="CE43" s="676"/>
      <c r="CF43" s="676"/>
      <c r="CG43" s="676"/>
      <c r="CH43" s="676"/>
      <c r="CI43" s="676"/>
      <c r="CJ43" s="676"/>
      <c r="CK43" s="676"/>
      <c r="CL43" s="676"/>
      <c r="CM43" s="676"/>
      <c r="CN43" s="676"/>
      <c r="CO43" s="676"/>
      <c r="CP43" s="676"/>
      <c r="CQ43" s="677"/>
      <c r="CR43" s="678">
        <v>25901</v>
      </c>
      <c r="CS43" s="697"/>
      <c r="CT43" s="697"/>
      <c r="CU43" s="697"/>
      <c r="CV43" s="697"/>
      <c r="CW43" s="697"/>
      <c r="CX43" s="697"/>
      <c r="CY43" s="698"/>
      <c r="CZ43" s="681">
        <v>0.2</v>
      </c>
      <c r="DA43" s="699"/>
      <c r="DB43" s="699"/>
      <c r="DC43" s="700"/>
      <c r="DD43" s="684">
        <v>25901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313</v>
      </c>
      <c r="CE44" s="692"/>
      <c r="CF44" s="675" t="s">
        <v>365</v>
      </c>
      <c r="CG44" s="676"/>
      <c r="CH44" s="676"/>
      <c r="CI44" s="676"/>
      <c r="CJ44" s="676"/>
      <c r="CK44" s="676"/>
      <c r="CL44" s="676"/>
      <c r="CM44" s="676"/>
      <c r="CN44" s="676"/>
      <c r="CO44" s="676"/>
      <c r="CP44" s="676"/>
      <c r="CQ44" s="677"/>
      <c r="CR44" s="678">
        <v>680173</v>
      </c>
      <c r="CS44" s="679"/>
      <c r="CT44" s="679"/>
      <c r="CU44" s="679"/>
      <c r="CV44" s="679"/>
      <c r="CW44" s="679"/>
      <c r="CX44" s="679"/>
      <c r="CY44" s="680"/>
      <c r="CZ44" s="681">
        <v>5.3</v>
      </c>
      <c r="DA44" s="682"/>
      <c r="DB44" s="682"/>
      <c r="DC44" s="683"/>
      <c r="DD44" s="684">
        <v>302627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366</v>
      </c>
      <c r="CG45" s="676"/>
      <c r="CH45" s="676"/>
      <c r="CI45" s="676"/>
      <c r="CJ45" s="676"/>
      <c r="CK45" s="676"/>
      <c r="CL45" s="676"/>
      <c r="CM45" s="676"/>
      <c r="CN45" s="676"/>
      <c r="CO45" s="676"/>
      <c r="CP45" s="676"/>
      <c r="CQ45" s="677"/>
      <c r="CR45" s="678">
        <v>132317</v>
      </c>
      <c r="CS45" s="697"/>
      <c r="CT45" s="697"/>
      <c r="CU45" s="697"/>
      <c r="CV45" s="697"/>
      <c r="CW45" s="697"/>
      <c r="CX45" s="697"/>
      <c r="CY45" s="698"/>
      <c r="CZ45" s="681">
        <v>1</v>
      </c>
      <c r="DA45" s="699"/>
      <c r="DB45" s="699"/>
      <c r="DC45" s="700"/>
      <c r="DD45" s="684">
        <v>19627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367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368</v>
      </c>
      <c r="CG46" s="676"/>
      <c r="CH46" s="676"/>
      <c r="CI46" s="676"/>
      <c r="CJ46" s="676"/>
      <c r="CK46" s="676"/>
      <c r="CL46" s="676"/>
      <c r="CM46" s="676"/>
      <c r="CN46" s="676"/>
      <c r="CO46" s="676"/>
      <c r="CP46" s="676"/>
      <c r="CQ46" s="677"/>
      <c r="CR46" s="678">
        <v>521272</v>
      </c>
      <c r="CS46" s="679"/>
      <c r="CT46" s="679"/>
      <c r="CU46" s="679"/>
      <c r="CV46" s="679"/>
      <c r="CW46" s="679"/>
      <c r="CX46" s="679"/>
      <c r="CY46" s="680"/>
      <c r="CZ46" s="681">
        <v>4.0999999999999996</v>
      </c>
      <c r="DA46" s="682"/>
      <c r="DB46" s="682"/>
      <c r="DC46" s="683"/>
      <c r="DD46" s="684">
        <v>258211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369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370</v>
      </c>
      <c r="CG47" s="676"/>
      <c r="CH47" s="676"/>
      <c r="CI47" s="676"/>
      <c r="CJ47" s="676"/>
      <c r="CK47" s="676"/>
      <c r="CL47" s="676"/>
      <c r="CM47" s="676"/>
      <c r="CN47" s="676"/>
      <c r="CO47" s="676"/>
      <c r="CP47" s="676"/>
      <c r="CQ47" s="677"/>
      <c r="CR47" s="678" t="s">
        <v>185</v>
      </c>
      <c r="CS47" s="697"/>
      <c r="CT47" s="697"/>
      <c r="CU47" s="697"/>
      <c r="CV47" s="697"/>
      <c r="CW47" s="697"/>
      <c r="CX47" s="697"/>
      <c r="CY47" s="698"/>
      <c r="CZ47" s="681" t="s">
        <v>185</v>
      </c>
      <c r="DA47" s="699"/>
      <c r="DB47" s="699"/>
      <c r="DC47" s="700"/>
      <c r="DD47" s="684" t="s">
        <v>140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0.8" x14ac:dyDescent="0.2">
      <c r="B48" s="241" t="s">
        <v>371</v>
      </c>
      <c r="CD48" s="695"/>
      <c r="CE48" s="696"/>
      <c r="CF48" s="675" t="s">
        <v>372</v>
      </c>
      <c r="CG48" s="676"/>
      <c r="CH48" s="676"/>
      <c r="CI48" s="676"/>
      <c r="CJ48" s="676"/>
      <c r="CK48" s="676"/>
      <c r="CL48" s="676"/>
      <c r="CM48" s="676"/>
      <c r="CN48" s="676"/>
      <c r="CO48" s="676"/>
      <c r="CP48" s="676"/>
      <c r="CQ48" s="677"/>
      <c r="CR48" s="678" t="s">
        <v>185</v>
      </c>
      <c r="CS48" s="679"/>
      <c r="CT48" s="679"/>
      <c r="CU48" s="679"/>
      <c r="CV48" s="679"/>
      <c r="CW48" s="679"/>
      <c r="CX48" s="679"/>
      <c r="CY48" s="680"/>
      <c r="CZ48" s="681" t="s">
        <v>247</v>
      </c>
      <c r="DA48" s="682"/>
      <c r="DB48" s="682"/>
      <c r="DC48" s="683"/>
      <c r="DD48" s="684" t="s">
        <v>140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373</v>
      </c>
      <c r="CE49" s="660"/>
      <c r="CF49" s="660"/>
      <c r="CG49" s="660"/>
      <c r="CH49" s="660"/>
      <c r="CI49" s="660"/>
      <c r="CJ49" s="660"/>
      <c r="CK49" s="660"/>
      <c r="CL49" s="660"/>
      <c r="CM49" s="660"/>
      <c r="CN49" s="660"/>
      <c r="CO49" s="660"/>
      <c r="CP49" s="660"/>
      <c r="CQ49" s="661"/>
      <c r="CR49" s="662">
        <v>12816882</v>
      </c>
      <c r="CS49" s="663"/>
      <c r="CT49" s="663"/>
      <c r="CU49" s="663"/>
      <c r="CV49" s="663"/>
      <c r="CW49" s="663"/>
      <c r="CX49" s="663"/>
      <c r="CY49" s="664"/>
      <c r="CZ49" s="665">
        <v>100</v>
      </c>
      <c r="DA49" s="666"/>
      <c r="DB49" s="666"/>
      <c r="DC49" s="667"/>
      <c r="DD49" s="668">
        <v>9430387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7mTGANk7PPMwyWJt5JyWKZWTq496SpahV7be182qe3az+oOM5LwuKS2Tnx7K6edRpTz4B4SsI+WBwq/4DXZbGg==" saltValue="t9cZ86iZduJwzt5aGFpjF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B63" sqref="B63:P63"/>
    </sheetView>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374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375</v>
      </c>
      <c r="DK2" s="1204"/>
      <c r="DL2" s="1204"/>
      <c r="DM2" s="1204"/>
      <c r="DN2" s="1204"/>
      <c r="DO2" s="1205"/>
      <c r="DP2" s="250"/>
      <c r="DQ2" s="1203" t="s">
        <v>376</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377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379</v>
      </c>
      <c r="B5" s="1089"/>
      <c r="C5" s="1089"/>
      <c r="D5" s="1089"/>
      <c r="E5" s="1089"/>
      <c r="F5" s="1089"/>
      <c r="G5" s="1089"/>
      <c r="H5" s="1089"/>
      <c r="I5" s="1089"/>
      <c r="J5" s="1089"/>
      <c r="K5" s="1089"/>
      <c r="L5" s="1089"/>
      <c r="M5" s="1089"/>
      <c r="N5" s="1089"/>
      <c r="O5" s="1089"/>
      <c r="P5" s="1090"/>
      <c r="Q5" s="1094" t="s">
        <v>380</v>
      </c>
      <c r="R5" s="1095"/>
      <c r="S5" s="1095"/>
      <c r="T5" s="1095"/>
      <c r="U5" s="1096"/>
      <c r="V5" s="1094" t="s">
        <v>381</v>
      </c>
      <c r="W5" s="1095"/>
      <c r="X5" s="1095"/>
      <c r="Y5" s="1095"/>
      <c r="Z5" s="1096"/>
      <c r="AA5" s="1094" t="s">
        <v>382</v>
      </c>
      <c r="AB5" s="1095"/>
      <c r="AC5" s="1095"/>
      <c r="AD5" s="1095"/>
      <c r="AE5" s="1095"/>
      <c r="AF5" s="1206" t="s">
        <v>383</v>
      </c>
      <c r="AG5" s="1095"/>
      <c r="AH5" s="1095"/>
      <c r="AI5" s="1095"/>
      <c r="AJ5" s="1110"/>
      <c r="AK5" s="1095" t="s">
        <v>384</v>
      </c>
      <c r="AL5" s="1095"/>
      <c r="AM5" s="1095"/>
      <c r="AN5" s="1095"/>
      <c r="AO5" s="1096"/>
      <c r="AP5" s="1094" t="s">
        <v>385</v>
      </c>
      <c r="AQ5" s="1095"/>
      <c r="AR5" s="1095"/>
      <c r="AS5" s="1095"/>
      <c r="AT5" s="1096"/>
      <c r="AU5" s="1094" t="s">
        <v>386</v>
      </c>
      <c r="AV5" s="1095"/>
      <c r="AW5" s="1095"/>
      <c r="AX5" s="1095"/>
      <c r="AY5" s="1110"/>
      <c r="AZ5" s="257"/>
      <c r="BA5" s="257"/>
      <c r="BB5" s="257"/>
      <c r="BC5" s="257"/>
      <c r="BD5" s="257"/>
      <c r="BE5" s="258"/>
      <c r="BF5" s="258"/>
      <c r="BG5" s="258"/>
      <c r="BH5" s="258"/>
      <c r="BI5" s="258"/>
      <c r="BJ5" s="258"/>
      <c r="BK5" s="258"/>
      <c r="BL5" s="258"/>
      <c r="BM5" s="258"/>
      <c r="BN5" s="258"/>
      <c r="BO5" s="258"/>
      <c r="BP5" s="258"/>
      <c r="BQ5" s="1088" t="s">
        <v>387</v>
      </c>
      <c r="BR5" s="1089"/>
      <c r="BS5" s="1089"/>
      <c r="BT5" s="1089"/>
      <c r="BU5" s="1089"/>
      <c r="BV5" s="1089"/>
      <c r="BW5" s="1089"/>
      <c r="BX5" s="1089"/>
      <c r="BY5" s="1089"/>
      <c r="BZ5" s="1089"/>
      <c r="CA5" s="1089"/>
      <c r="CB5" s="1089"/>
      <c r="CC5" s="1089"/>
      <c r="CD5" s="1089"/>
      <c r="CE5" s="1089"/>
      <c r="CF5" s="1089"/>
      <c r="CG5" s="1090"/>
      <c r="CH5" s="1094" t="s">
        <v>388</v>
      </c>
      <c r="CI5" s="1095"/>
      <c r="CJ5" s="1095"/>
      <c r="CK5" s="1095"/>
      <c r="CL5" s="1096"/>
      <c r="CM5" s="1094" t="s">
        <v>389</v>
      </c>
      <c r="CN5" s="1095"/>
      <c r="CO5" s="1095"/>
      <c r="CP5" s="1095"/>
      <c r="CQ5" s="1096"/>
      <c r="CR5" s="1094" t="s">
        <v>390</v>
      </c>
      <c r="CS5" s="1095"/>
      <c r="CT5" s="1095"/>
      <c r="CU5" s="1095"/>
      <c r="CV5" s="1096"/>
      <c r="CW5" s="1094" t="s">
        <v>391</v>
      </c>
      <c r="CX5" s="1095"/>
      <c r="CY5" s="1095"/>
      <c r="CZ5" s="1095"/>
      <c r="DA5" s="1096"/>
      <c r="DB5" s="1094" t="s">
        <v>392</v>
      </c>
      <c r="DC5" s="1095"/>
      <c r="DD5" s="1095"/>
      <c r="DE5" s="1095"/>
      <c r="DF5" s="1096"/>
      <c r="DG5" s="1191" t="s">
        <v>393</v>
      </c>
      <c r="DH5" s="1192"/>
      <c r="DI5" s="1192"/>
      <c r="DJ5" s="1192"/>
      <c r="DK5" s="1193"/>
      <c r="DL5" s="1191" t="s">
        <v>394</v>
      </c>
      <c r="DM5" s="1192"/>
      <c r="DN5" s="1192"/>
      <c r="DO5" s="1192"/>
      <c r="DP5" s="1193"/>
      <c r="DQ5" s="1094" t="s">
        <v>395</v>
      </c>
      <c r="DR5" s="1095"/>
      <c r="DS5" s="1095"/>
      <c r="DT5" s="1095"/>
      <c r="DU5" s="1096"/>
      <c r="DV5" s="1094" t="s">
        <v>386</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2" t="s">
        <v>592</v>
      </c>
      <c r="C7" s="1143"/>
      <c r="D7" s="1143"/>
      <c r="E7" s="1143"/>
      <c r="F7" s="1143"/>
      <c r="G7" s="1143"/>
      <c r="H7" s="1143"/>
      <c r="I7" s="1143"/>
      <c r="J7" s="1143"/>
      <c r="K7" s="1143"/>
      <c r="L7" s="1143"/>
      <c r="M7" s="1143"/>
      <c r="N7" s="1143"/>
      <c r="O7" s="1143"/>
      <c r="P7" s="1144"/>
      <c r="Q7" s="1197">
        <v>13263</v>
      </c>
      <c r="R7" s="1198"/>
      <c r="S7" s="1198"/>
      <c r="T7" s="1198"/>
      <c r="U7" s="1198"/>
      <c r="V7" s="1198">
        <v>12801</v>
      </c>
      <c r="W7" s="1198"/>
      <c r="X7" s="1198"/>
      <c r="Y7" s="1198"/>
      <c r="Z7" s="1198"/>
      <c r="AA7" s="1198">
        <v>462</v>
      </c>
      <c r="AB7" s="1198"/>
      <c r="AC7" s="1198"/>
      <c r="AD7" s="1198"/>
      <c r="AE7" s="1199"/>
      <c r="AF7" s="1200">
        <v>440</v>
      </c>
      <c r="AG7" s="1201"/>
      <c r="AH7" s="1201"/>
      <c r="AI7" s="1201"/>
      <c r="AJ7" s="1202"/>
      <c r="AK7" s="1184">
        <v>702</v>
      </c>
      <c r="AL7" s="1185"/>
      <c r="AM7" s="1185"/>
      <c r="AN7" s="1185"/>
      <c r="AO7" s="1185"/>
      <c r="AP7" s="1185">
        <v>6677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584</v>
      </c>
      <c r="BT7" s="1189"/>
      <c r="BU7" s="1189"/>
      <c r="BV7" s="1189"/>
      <c r="BW7" s="1189"/>
      <c r="BX7" s="1189"/>
      <c r="BY7" s="1189"/>
      <c r="BZ7" s="1189"/>
      <c r="CA7" s="1189"/>
      <c r="CB7" s="1189"/>
      <c r="CC7" s="1189"/>
      <c r="CD7" s="1189"/>
      <c r="CE7" s="1189"/>
      <c r="CF7" s="1189"/>
      <c r="CG7" s="1190"/>
      <c r="CH7" s="1181">
        <v>1</v>
      </c>
      <c r="CI7" s="1182"/>
      <c r="CJ7" s="1182"/>
      <c r="CK7" s="1182"/>
      <c r="CL7" s="1183"/>
      <c r="CM7" s="1181">
        <v>338</v>
      </c>
      <c r="CN7" s="1182"/>
      <c r="CO7" s="1182"/>
      <c r="CP7" s="1182"/>
      <c r="CQ7" s="1183"/>
      <c r="CR7" s="1181">
        <v>250</v>
      </c>
      <c r="CS7" s="1182"/>
      <c r="CT7" s="1182"/>
      <c r="CU7" s="1182"/>
      <c r="CV7" s="1183"/>
      <c r="CW7" s="1181">
        <v>64</v>
      </c>
      <c r="CX7" s="1182"/>
      <c r="CY7" s="1182"/>
      <c r="CZ7" s="1182"/>
      <c r="DA7" s="1183"/>
      <c r="DB7" s="1181" t="s">
        <v>586</v>
      </c>
      <c r="DC7" s="1182"/>
      <c r="DD7" s="1182"/>
      <c r="DE7" s="1182"/>
      <c r="DF7" s="1183"/>
      <c r="DG7" s="1181" t="s">
        <v>586</v>
      </c>
      <c r="DH7" s="1182"/>
      <c r="DI7" s="1182"/>
      <c r="DJ7" s="1182"/>
      <c r="DK7" s="1183"/>
      <c r="DL7" s="1181" t="s">
        <v>586</v>
      </c>
      <c r="DM7" s="1182"/>
      <c r="DN7" s="1182"/>
      <c r="DO7" s="1182"/>
      <c r="DP7" s="1183"/>
      <c r="DQ7" s="1181" t="s">
        <v>586</v>
      </c>
      <c r="DR7" s="1182"/>
      <c r="DS7" s="1182"/>
      <c r="DT7" s="1182"/>
      <c r="DU7" s="1183"/>
      <c r="DV7" s="1208"/>
      <c r="DW7" s="1209"/>
      <c r="DX7" s="1209"/>
      <c r="DY7" s="1209"/>
      <c r="DZ7" s="1210"/>
      <c r="EA7" s="255"/>
    </row>
    <row r="8" spans="1:131" s="256" customFormat="1" ht="26.25" customHeight="1" x14ac:dyDescent="0.2">
      <c r="A8" s="262">
        <v>2</v>
      </c>
      <c r="B8" s="1130" t="s">
        <v>396</v>
      </c>
      <c r="C8" s="1131"/>
      <c r="D8" s="1131"/>
      <c r="E8" s="1131"/>
      <c r="F8" s="1131"/>
      <c r="G8" s="1131"/>
      <c r="H8" s="1131"/>
      <c r="I8" s="1131"/>
      <c r="J8" s="1131"/>
      <c r="K8" s="1131"/>
      <c r="L8" s="1131"/>
      <c r="M8" s="1131"/>
      <c r="N8" s="1131"/>
      <c r="O8" s="1131"/>
      <c r="P8" s="1132"/>
      <c r="Q8" s="1136">
        <v>18</v>
      </c>
      <c r="R8" s="1137"/>
      <c r="S8" s="1137"/>
      <c r="T8" s="1137"/>
      <c r="U8" s="1137"/>
      <c r="V8" s="1137">
        <v>16</v>
      </c>
      <c r="W8" s="1137"/>
      <c r="X8" s="1137"/>
      <c r="Y8" s="1137"/>
      <c r="Z8" s="1137"/>
      <c r="AA8" s="1137">
        <v>3</v>
      </c>
      <c r="AB8" s="1137"/>
      <c r="AC8" s="1137"/>
      <c r="AD8" s="1137"/>
      <c r="AE8" s="1138"/>
      <c r="AF8" s="1112">
        <v>3</v>
      </c>
      <c r="AG8" s="1113"/>
      <c r="AH8" s="1113"/>
      <c r="AI8" s="1113"/>
      <c r="AJ8" s="1114"/>
      <c r="AK8" s="1179" t="s">
        <v>585</v>
      </c>
      <c r="AL8" s="1180"/>
      <c r="AM8" s="1180"/>
      <c r="AN8" s="1180"/>
      <c r="AO8" s="1180"/>
      <c r="AP8" s="1180" t="s">
        <v>585</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2">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2">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397</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398</v>
      </c>
      <c r="B23" s="1037" t="s">
        <v>399</v>
      </c>
      <c r="C23" s="1038"/>
      <c r="D23" s="1038"/>
      <c r="E23" s="1038"/>
      <c r="F23" s="1038"/>
      <c r="G23" s="1038"/>
      <c r="H23" s="1038"/>
      <c r="I23" s="1038"/>
      <c r="J23" s="1038"/>
      <c r="K23" s="1038"/>
      <c r="L23" s="1038"/>
      <c r="M23" s="1038"/>
      <c r="N23" s="1038"/>
      <c r="O23" s="1038"/>
      <c r="P23" s="1039"/>
      <c r="Q23" s="1161">
        <v>13281</v>
      </c>
      <c r="R23" s="1162"/>
      <c r="S23" s="1162"/>
      <c r="T23" s="1162"/>
      <c r="U23" s="1162"/>
      <c r="V23" s="1162">
        <v>12817</v>
      </c>
      <c r="W23" s="1162"/>
      <c r="X23" s="1162"/>
      <c r="Y23" s="1162"/>
      <c r="Z23" s="1162"/>
      <c r="AA23" s="1162">
        <v>465</v>
      </c>
      <c r="AB23" s="1162"/>
      <c r="AC23" s="1162"/>
      <c r="AD23" s="1162"/>
      <c r="AE23" s="1163"/>
      <c r="AF23" s="1164">
        <v>443</v>
      </c>
      <c r="AG23" s="1162"/>
      <c r="AH23" s="1162"/>
      <c r="AI23" s="1162"/>
      <c r="AJ23" s="1165"/>
      <c r="AK23" s="1166"/>
      <c r="AL23" s="1167"/>
      <c r="AM23" s="1167"/>
      <c r="AN23" s="1167"/>
      <c r="AO23" s="1167"/>
      <c r="AP23" s="1162">
        <v>6677</v>
      </c>
      <c r="AQ23" s="1162"/>
      <c r="AR23" s="1162"/>
      <c r="AS23" s="1162"/>
      <c r="AT23" s="1162"/>
      <c r="AU23" s="1168"/>
      <c r="AV23" s="1168"/>
      <c r="AW23" s="1168"/>
      <c r="AX23" s="1168"/>
      <c r="AY23" s="1169"/>
      <c r="AZ23" s="1158" t="s">
        <v>400</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401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402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379</v>
      </c>
      <c r="B26" s="1089"/>
      <c r="C26" s="1089"/>
      <c r="D26" s="1089"/>
      <c r="E26" s="1089"/>
      <c r="F26" s="1089"/>
      <c r="G26" s="1089"/>
      <c r="H26" s="1089"/>
      <c r="I26" s="1089"/>
      <c r="J26" s="1089"/>
      <c r="K26" s="1089"/>
      <c r="L26" s="1089"/>
      <c r="M26" s="1089"/>
      <c r="N26" s="1089"/>
      <c r="O26" s="1089"/>
      <c r="P26" s="1090"/>
      <c r="Q26" s="1094" t="s">
        <v>403</v>
      </c>
      <c r="R26" s="1095"/>
      <c r="S26" s="1095"/>
      <c r="T26" s="1095"/>
      <c r="U26" s="1096"/>
      <c r="V26" s="1094" t="s">
        <v>404</v>
      </c>
      <c r="W26" s="1095"/>
      <c r="X26" s="1095"/>
      <c r="Y26" s="1095"/>
      <c r="Z26" s="1096"/>
      <c r="AA26" s="1094" t="s">
        <v>405</v>
      </c>
      <c r="AB26" s="1095"/>
      <c r="AC26" s="1095"/>
      <c r="AD26" s="1095"/>
      <c r="AE26" s="1095"/>
      <c r="AF26" s="1152" t="s">
        <v>406</v>
      </c>
      <c r="AG26" s="1101"/>
      <c r="AH26" s="1101"/>
      <c r="AI26" s="1101"/>
      <c r="AJ26" s="1153"/>
      <c r="AK26" s="1095" t="s">
        <v>407</v>
      </c>
      <c r="AL26" s="1095"/>
      <c r="AM26" s="1095"/>
      <c r="AN26" s="1095"/>
      <c r="AO26" s="1096"/>
      <c r="AP26" s="1094" t="s">
        <v>408</v>
      </c>
      <c r="AQ26" s="1095"/>
      <c r="AR26" s="1095"/>
      <c r="AS26" s="1095"/>
      <c r="AT26" s="1096"/>
      <c r="AU26" s="1094" t="s">
        <v>409</v>
      </c>
      <c r="AV26" s="1095"/>
      <c r="AW26" s="1095"/>
      <c r="AX26" s="1095"/>
      <c r="AY26" s="1096"/>
      <c r="AZ26" s="1094" t="s">
        <v>410</v>
      </c>
      <c r="BA26" s="1095"/>
      <c r="BB26" s="1095"/>
      <c r="BC26" s="1095"/>
      <c r="BD26" s="1096"/>
      <c r="BE26" s="1094" t="s">
        <v>386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2" t="s">
        <v>411</v>
      </c>
      <c r="C28" s="1143"/>
      <c r="D28" s="1143"/>
      <c r="E28" s="1143"/>
      <c r="F28" s="1143"/>
      <c r="G28" s="1143"/>
      <c r="H28" s="1143"/>
      <c r="I28" s="1143"/>
      <c r="J28" s="1143"/>
      <c r="K28" s="1143"/>
      <c r="L28" s="1143"/>
      <c r="M28" s="1143"/>
      <c r="N28" s="1143"/>
      <c r="O28" s="1143"/>
      <c r="P28" s="1144"/>
      <c r="Q28" s="1145">
        <v>3523</v>
      </c>
      <c r="R28" s="1146"/>
      <c r="S28" s="1146"/>
      <c r="T28" s="1146"/>
      <c r="U28" s="1146"/>
      <c r="V28" s="1146">
        <v>3522</v>
      </c>
      <c r="W28" s="1146"/>
      <c r="X28" s="1146"/>
      <c r="Y28" s="1146"/>
      <c r="Z28" s="1146"/>
      <c r="AA28" s="1146">
        <v>2</v>
      </c>
      <c r="AB28" s="1146"/>
      <c r="AC28" s="1146"/>
      <c r="AD28" s="1146"/>
      <c r="AE28" s="1147"/>
      <c r="AF28" s="1148">
        <v>2</v>
      </c>
      <c r="AG28" s="1146"/>
      <c r="AH28" s="1146"/>
      <c r="AI28" s="1146"/>
      <c r="AJ28" s="1149"/>
      <c r="AK28" s="1150">
        <v>380</v>
      </c>
      <c r="AL28" s="1151"/>
      <c r="AM28" s="1151"/>
      <c r="AN28" s="1151"/>
      <c r="AO28" s="1151"/>
      <c r="AP28" s="1151" t="s">
        <v>585</v>
      </c>
      <c r="AQ28" s="1151"/>
      <c r="AR28" s="1151"/>
      <c r="AS28" s="1151"/>
      <c r="AT28" s="1151"/>
      <c r="AU28" s="1139" t="s">
        <v>585</v>
      </c>
      <c r="AV28" s="1139"/>
      <c r="AW28" s="1139"/>
      <c r="AX28" s="1139"/>
      <c r="AY28" s="1139"/>
      <c r="AZ28" s="1139" t="s">
        <v>585</v>
      </c>
      <c r="BA28" s="1139"/>
      <c r="BB28" s="1139"/>
      <c r="BC28" s="1139"/>
      <c r="BD28" s="1139"/>
      <c r="BE28" s="1140"/>
      <c r="BF28" s="1140"/>
      <c r="BG28" s="1140"/>
      <c r="BH28" s="1140"/>
      <c r="BI28" s="1141"/>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412</v>
      </c>
      <c r="C29" s="1131"/>
      <c r="D29" s="1131"/>
      <c r="E29" s="1131"/>
      <c r="F29" s="1131"/>
      <c r="G29" s="1131"/>
      <c r="H29" s="1131"/>
      <c r="I29" s="1131"/>
      <c r="J29" s="1131"/>
      <c r="K29" s="1131"/>
      <c r="L29" s="1131"/>
      <c r="M29" s="1131"/>
      <c r="N29" s="1131"/>
      <c r="O29" s="1131"/>
      <c r="P29" s="1132"/>
      <c r="Q29" s="1136">
        <v>2494</v>
      </c>
      <c r="R29" s="1137"/>
      <c r="S29" s="1137"/>
      <c r="T29" s="1137"/>
      <c r="U29" s="1137"/>
      <c r="V29" s="1137">
        <v>2444</v>
      </c>
      <c r="W29" s="1137"/>
      <c r="X29" s="1137"/>
      <c r="Y29" s="1137"/>
      <c r="Z29" s="1137"/>
      <c r="AA29" s="1137">
        <v>50</v>
      </c>
      <c r="AB29" s="1137"/>
      <c r="AC29" s="1137"/>
      <c r="AD29" s="1137"/>
      <c r="AE29" s="1138"/>
      <c r="AF29" s="1112">
        <v>50</v>
      </c>
      <c r="AG29" s="1113"/>
      <c r="AH29" s="1113"/>
      <c r="AI29" s="1113"/>
      <c r="AJ29" s="1114"/>
      <c r="AK29" s="1073">
        <v>373</v>
      </c>
      <c r="AL29" s="1064"/>
      <c r="AM29" s="1064"/>
      <c r="AN29" s="1064"/>
      <c r="AO29" s="1064"/>
      <c r="AP29" s="1064" t="s">
        <v>585</v>
      </c>
      <c r="AQ29" s="1064"/>
      <c r="AR29" s="1064"/>
      <c r="AS29" s="1064"/>
      <c r="AT29" s="1064"/>
      <c r="AU29" s="1135" t="s">
        <v>585</v>
      </c>
      <c r="AV29" s="1135"/>
      <c r="AW29" s="1135"/>
      <c r="AX29" s="1135"/>
      <c r="AY29" s="1135"/>
      <c r="AZ29" s="1135" t="s">
        <v>585</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413</v>
      </c>
      <c r="C30" s="1131"/>
      <c r="D30" s="1131"/>
      <c r="E30" s="1131"/>
      <c r="F30" s="1131"/>
      <c r="G30" s="1131"/>
      <c r="H30" s="1131"/>
      <c r="I30" s="1131"/>
      <c r="J30" s="1131"/>
      <c r="K30" s="1131"/>
      <c r="L30" s="1131"/>
      <c r="M30" s="1131"/>
      <c r="N30" s="1131"/>
      <c r="O30" s="1131"/>
      <c r="P30" s="1132"/>
      <c r="Q30" s="1136">
        <v>394</v>
      </c>
      <c r="R30" s="1137"/>
      <c r="S30" s="1137"/>
      <c r="T30" s="1137"/>
      <c r="U30" s="1137"/>
      <c r="V30" s="1137">
        <v>392</v>
      </c>
      <c r="W30" s="1137"/>
      <c r="X30" s="1137"/>
      <c r="Y30" s="1137"/>
      <c r="Z30" s="1137"/>
      <c r="AA30" s="1137">
        <v>2</v>
      </c>
      <c r="AB30" s="1137"/>
      <c r="AC30" s="1137"/>
      <c r="AD30" s="1137"/>
      <c r="AE30" s="1138"/>
      <c r="AF30" s="1112">
        <v>2</v>
      </c>
      <c r="AG30" s="1113"/>
      <c r="AH30" s="1113"/>
      <c r="AI30" s="1113"/>
      <c r="AJ30" s="1114"/>
      <c r="AK30" s="1073">
        <v>67</v>
      </c>
      <c r="AL30" s="1064"/>
      <c r="AM30" s="1064"/>
      <c r="AN30" s="1064"/>
      <c r="AO30" s="1064"/>
      <c r="AP30" s="1064" t="s">
        <v>585</v>
      </c>
      <c r="AQ30" s="1064"/>
      <c r="AR30" s="1064"/>
      <c r="AS30" s="1064"/>
      <c r="AT30" s="1064"/>
      <c r="AU30" s="1135" t="s">
        <v>585</v>
      </c>
      <c r="AV30" s="1135"/>
      <c r="AW30" s="1135"/>
      <c r="AX30" s="1135"/>
      <c r="AY30" s="1135"/>
      <c r="AZ30" s="1135" t="s">
        <v>585</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414</v>
      </c>
      <c r="C31" s="1131"/>
      <c r="D31" s="1131"/>
      <c r="E31" s="1131"/>
      <c r="F31" s="1131"/>
      <c r="G31" s="1131"/>
      <c r="H31" s="1131"/>
      <c r="I31" s="1131"/>
      <c r="J31" s="1131"/>
      <c r="K31" s="1131"/>
      <c r="L31" s="1131"/>
      <c r="M31" s="1131"/>
      <c r="N31" s="1131"/>
      <c r="O31" s="1131"/>
      <c r="P31" s="1132"/>
      <c r="Q31" s="1136">
        <v>820</v>
      </c>
      <c r="R31" s="1137"/>
      <c r="S31" s="1137"/>
      <c r="T31" s="1137"/>
      <c r="U31" s="1137"/>
      <c r="V31" s="1137">
        <v>789</v>
      </c>
      <c r="W31" s="1137"/>
      <c r="X31" s="1137"/>
      <c r="Y31" s="1137"/>
      <c r="Z31" s="1137"/>
      <c r="AA31" s="1137">
        <v>31</v>
      </c>
      <c r="AB31" s="1137"/>
      <c r="AC31" s="1137"/>
      <c r="AD31" s="1137"/>
      <c r="AE31" s="1138"/>
      <c r="AF31" s="1112">
        <v>31</v>
      </c>
      <c r="AG31" s="1113"/>
      <c r="AH31" s="1113"/>
      <c r="AI31" s="1113"/>
      <c r="AJ31" s="1114"/>
      <c r="AK31" s="1073">
        <v>367</v>
      </c>
      <c r="AL31" s="1064"/>
      <c r="AM31" s="1064"/>
      <c r="AN31" s="1064"/>
      <c r="AO31" s="1064"/>
      <c r="AP31" s="1064">
        <v>3348</v>
      </c>
      <c r="AQ31" s="1064"/>
      <c r="AR31" s="1064"/>
      <c r="AS31" s="1064"/>
      <c r="AT31" s="1064"/>
      <c r="AU31" s="1064">
        <v>3348</v>
      </c>
      <c r="AV31" s="1064"/>
      <c r="AW31" s="1064"/>
      <c r="AX31" s="1064"/>
      <c r="AY31" s="1064"/>
      <c r="AZ31" s="1135" t="s">
        <v>585</v>
      </c>
      <c r="BA31" s="1135"/>
      <c r="BB31" s="1135"/>
      <c r="BC31" s="1135"/>
      <c r="BD31" s="1135"/>
      <c r="BE31" s="1125" t="s">
        <v>415</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416</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398</v>
      </c>
      <c r="B63" s="1037" t="s">
        <v>417</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85</v>
      </c>
      <c r="AG63" s="1052"/>
      <c r="AH63" s="1052"/>
      <c r="AI63" s="1052"/>
      <c r="AJ63" s="1123"/>
      <c r="AK63" s="1124"/>
      <c r="AL63" s="1056"/>
      <c r="AM63" s="1056"/>
      <c r="AN63" s="1056"/>
      <c r="AO63" s="1056"/>
      <c r="AP63" s="1052">
        <v>3348</v>
      </c>
      <c r="AQ63" s="1052"/>
      <c r="AR63" s="1052"/>
      <c r="AS63" s="1052"/>
      <c r="AT63" s="1052"/>
      <c r="AU63" s="1052">
        <v>3348</v>
      </c>
      <c r="AV63" s="1052"/>
      <c r="AW63" s="1052"/>
      <c r="AX63" s="1052"/>
      <c r="AY63" s="1052"/>
      <c r="AZ63" s="1118"/>
      <c r="BA63" s="1118"/>
      <c r="BB63" s="1118"/>
      <c r="BC63" s="1118"/>
      <c r="BD63" s="1118"/>
      <c r="BE63" s="1053"/>
      <c r="BF63" s="1053"/>
      <c r="BG63" s="1053"/>
      <c r="BH63" s="1053"/>
      <c r="BI63" s="1054"/>
      <c r="BJ63" s="1119" t="s">
        <v>140</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419</v>
      </c>
      <c r="B66" s="1089"/>
      <c r="C66" s="1089"/>
      <c r="D66" s="1089"/>
      <c r="E66" s="1089"/>
      <c r="F66" s="1089"/>
      <c r="G66" s="1089"/>
      <c r="H66" s="1089"/>
      <c r="I66" s="1089"/>
      <c r="J66" s="1089"/>
      <c r="K66" s="1089"/>
      <c r="L66" s="1089"/>
      <c r="M66" s="1089"/>
      <c r="N66" s="1089"/>
      <c r="O66" s="1089"/>
      <c r="P66" s="1090"/>
      <c r="Q66" s="1094" t="s">
        <v>403</v>
      </c>
      <c r="R66" s="1095"/>
      <c r="S66" s="1095"/>
      <c r="T66" s="1095"/>
      <c r="U66" s="1096"/>
      <c r="V66" s="1094" t="s">
        <v>404</v>
      </c>
      <c r="W66" s="1095"/>
      <c r="X66" s="1095"/>
      <c r="Y66" s="1095"/>
      <c r="Z66" s="1096"/>
      <c r="AA66" s="1094" t="s">
        <v>420</v>
      </c>
      <c r="AB66" s="1095"/>
      <c r="AC66" s="1095"/>
      <c r="AD66" s="1095"/>
      <c r="AE66" s="1096"/>
      <c r="AF66" s="1100" t="s">
        <v>421</v>
      </c>
      <c r="AG66" s="1101"/>
      <c r="AH66" s="1101"/>
      <c r="AI66" s="1101"/>
      <c r="AJ66" s="1102"/>
      <c r="AK66" s="1094" t="s">
        <v>407</v>
      </c>
      <c r="AL66" s="1089"/>
      <c r="AM66" s="1089"/>
      <c r="AN66" s="1089"/>
      <c r="AO66" s="1090"/>
      <c r="AP66" s="1094" t="s">
        <v>422</v>
      </c>
      <c r="AQ66" s="1095"/>
      <c r="AR66" s="1095"/>
      <c r="AS66" s="1095"/>
      <c r="AT66" s="1096"/>
      <c r="AU66" s="1094" t="s">
        <v>423</v>
      </c>
      <c r="AV66" s="1095"/>
      <c r="AW66" s="1095"/>
      <c r="AX66" s="1095"/>
      <c r="AY66" s="1096"/>
      <c r="AZ66" s="1094" t="s">
        <v>386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575</v>
      </c>
      <c r="C68" s="1079"/>
      <c r="D68" s="1079"/>
      <c r="E68" s="1079"/>
      <c r="F68" s="1079"/>
      <c r="G68" s="1079"/>
      <c r="H68" s="1079"/>
      <c r="I68" s="1079"/>
      <c r="J68" s="1079"/>
      <c r="K68" s="1079"/>
      <c r="L68" s="1079"/>
      <c r="M68" s="1079"/>
      <c r="N68" s="1079"/>
      <c r="O68" s="1079"/>
      <c r="P68" s="1080"/>
      <c r="Q68" s="1081">
        <v>913</v>
      </c>
      <c r="R68" s="1075"/>
      <c r="S68" s="1075"/>
      <c r="T68" s="1075"/>
      <c r="U68" s="1075"/>
      <c r="V68" s="1075">
        <v>852</v>
      </c>
      <c r="W68" s="1075"/>
      <c r="X68" s="1075"/>
      <c r="Y68" s="1075"/>
      <c r="Z68" s="1075"/>
      <c r="AA68" s="1075">
        <v>60</v>
      </c>
      <c r="AB68" s="1075"/>
      <c r="AC68" s="1075"/>
      <c r="AD68" s="1075"/>
      <c r="AE68" s="1075"/>
      <c r="AF68" s="1075">
        <v>60</v>
      </c>
      <c r="AG68" s="1075"/>
      <c r="AH68" s="1075"/>
      <c r="AI68" s="1075"/>
      <c r="AJ68" s="1075"/>
      <c r="AK68" s="1075" t="s">
        <v>513</v>
      </c>
      <c r="AL68" s="1075"/>
      <c r="AM68" s="1075"/>
      <c r="AN68" s="1075"/>
      <c r="AO68" s="1075"/>
      <c r="AP68" s="1075" t="s">
        <v>513</v>
      </c>
      <c r="AQ68" s="1075"/>
      <c r="AR68" s="1075"/>
      <c r="AS68" s="1075"/>
      <c r="AT68" s="1075"/>
      <c r="AU68" s="1075" t="s">
        <v>513</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576</v>
      </c>
      <c r="C69" s="1068"/>
      <c r="D69" s="1068"/>
      <c r="E69" s="1068"/>
      <c r="F69" s="1068"/>
      <c r="G69" s="1068"/>
      <c r="H69" s="1068"/>
      <c r="I69" s="1068"/>
      <c r="J69" s="1068"/>
      <c r="K69" s="1068"/>
      <c r="L69" s="1068"/>
      <c r="M69" s="1068"/>
      <c r="N69" s="1068"/>
      <c r="O69" s="1068"/>
      <c r="P69" s="1069"/>
      <c r="Q69" s="1070">
        <v>3165</v>
      </c>
      <c r="R69" s="1064"/>
      <c r="S69" s="1064"/>
      <c r="T69" s="1064"/>
      <c r="U69" s="1064"/>
      <c r="V69" s="1064">
        <v>3145</v>
      </c>
      <c r="W69" s="1064"/>
      <c r="X69" s="1064"/>
      <c r="Y69" s="1064"/>
      <c r="Z69" s="1064"/>
      <c r="AA69" s="1064">
        <v>19</v>
      </c>
      <c r="AB69" s="1064"/>
      <c r="AC69" s="1064"/>
      <c r="AD69" s="1064"/>
      <c r="AE69" s="1064"/>
      <c r="AF69" s="1064">
        <v>19</v>
      </c>
      <c r="AG69" s="1064"/>
      <c r="AH69" s="1064"/>
      <c r="AI69" s="1064"/>
      <c r="AJ69" s="1064"/>
      <c r="AK69" s="1064">
        <v>40</v>
      </c>
      <c r="AL69" s="1064"/>
      <c r="AM69" s="1064"/>
      <c r="AN69" s="1064"/>
      <c r="AO69" s="1064"/>
      <c r="AP69" s="1064">
        <v>2612</v>
      </c>
      <c r="AQ69" s="1064"/>
      <c r="AR69" s="1064"/>
      <c r="AS69" s="1064"/>
      <c r="AT69" s="1064"/>
      <c r="AU69" s="1064">
        <v>412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577</v>
      </c>
      <c r="C70" s="1068"/>
      <c r="D70" s="1068"/>
      <c r="E70" s="1068"/>
      <c r="F70" s="1068"/>
      <c r="G70" s="1068"/>
      <c r="H70" s="1068"/>
      <c r="I70" s="1068"/>
      <c r="J70" s="1068"/>
      <c r="K70" s="1068"/>
      <c r="L70" s="1068"/>
      <c r="M70" s="1068"/>
      <c r="N70" s="1068"/>
      <c r="O70" s="1068"/>
      <c r="P70" s="1069"/>
      <c r="Q70" s="1070">
        <v>190</v>
      </c>
      <c r="R70" s="1064"/>
      <c r="S70" s="1064"/>
      <c r="T70" s="1064"/>
      <c r="U70" s="1064"/>
      <c r="V70" s="1064">
        <v>158</v>
      </c>
      <c r="W70" s="1064"/>
      <c r="X70" s="1064"/>
      <c r="Y70" s="1064"/>
      <c r="Z70" s="1064"/>
      <c r="AA70" s="1064">
        <v>31</v>
      </c>
      <c r="AB70" s="1064"/>
      <c r="AC70" s="1064"/>
      <c r="AD70" s="1064"/>
      <c r="AE70" s="1064"/>
      <c r="AF70" s="1064">
        <v>31</v>
      </c>
      <c r="AG70" s="1064"/>
      <c r="AH70" s="1064"/>
      <c r="AI70" s="1064"/>
      <c r="AJ70" s="1064"/>
      <c r="AK70" s="1064" t="s">
        <v>513</v>
      </c>
      <c r="AL70" s="1064"/>
      <c r="AM70" s="1064"/>
      <c r="AN70" s="1064"/>
      <c r="AO70" s="1064"/>
      <c r="AP70" s="1064" t="s">
        <v>513</v>
      </c>
      <c r="AQ70" s="1064"/>
      <c r="AR70" s="1064"/>
      <c r="AS70" s="1064"/>
      <c r="AT70" s="1064"/>
      <c r="AU70" s="1064" t="s">
        <v>513</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578</v>
      </c>
      <c r="C71" s="1068"/>
      <c r="D71" s="1068"/>
      <c r="E71" s="1068"/>
      <c r="F71" s="1068"/>
      <c r="G71" s="1068"/>
      <c r="H71" s="1068"/>
      <c r="I71" s="1068"/>
      <c r="J71" s="1068"/>
      <c r="K71" s="1068"/>
      <c r="L71" s="1068"/>
      <c r="M71" s="1068"/>
      <c r="N71" s="1068"/>
      <c r="O71" s="1068"/>
      <c r="P71" s="1069"/>
      <c r="Q71" s="1070">
        <v>7641</v>
      </c>
      <c r="R71" s="1064"/>
      <c r="S71" s="1064"/>
      <c r="T71" s="1064"/>
      <c r="U71" s="1064"/>
      <c r="V71" s="1064">
        <v>8023</v>
      </c>
      <c r="W71" s="1064"/>
      <c r="X71" s="1064"/>
      <c r="Y71" s="1064"/>
      <c r="Z71" s="1064"/>
      <c r="AA71" s="1064">
        <v>-382</v>
      </c>
      <c r="AB71" s="1064"/>
      <c r="AC71" s="1064"/>
      <c r="AD71" s="1064"/>
      <c r="AE71" s="1064"/>
      <c r="AF71" s="1064">
        <v>1033</v>
      </c>
      <c r="AG71" s="1064"/>
      <c r="AH71" s="1064"/>
      <c r="AI71" s="1064"/>
      <c r="AJ71" s="1064"/>
      <c r="AK71" s="1064">
        <v>764</v>
      </c>
      <c r="AL71" s="1064"/>
      <c r="AM71" s="1064"/>
      <c r="AN71" s="1064"/>
      <c r="AO71" s="1064"/>
      <c r="AP71" s="1064">
        <v>7033</v>
      </c>
      <c r="AQ71" s="1064"/>
      <c r="AR71" s="1064"/>
      <c r="AS71" s="1064"/>
      <c r="AT71" s="1064"/>
      <c r="AU71" s="1064">
        <v>84</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579</v>
      </c>
      <c r="C72" s="1068"/>
      <c r="D72" s="1068"/>
      <c r="E72" s="1068"/>
      <c r="F72" s="1068"/>
      <c r="G72" s="1068"/>
      <c r="H72" s="1068"/>
      <c r="I72" s="1068"/>
      <c r="J72" s="1068"/>
      <c r="K72" s="1068"/>
      <c r="L72" s="1068"/>
      <c r="M72" s="1068"/>
      <c r="N72" s="1068"/>
      <c r="O72" s="1068"/>
      <c r="P72" s="1069"/>
      <c r="Q72" s="1070">
        <v>188</v>
      </c>
      <c r="R72" s="1064"/>
      <c r="S72" s="1064"/>
      <c r="T72" s="1064"/>
      <c r="U72" s="1064"/>
      <c r="V72" s="1064">
        <v>154</v>
      </c>
      <c r="W72" s="1064"/>
      <c r="X72" s="1064"/>
      <c r="Y72" s="1064"/>
      <c r="Z72" s="1064"/>
      <c r="AA72" s="1064">
        <v>34</v>
      </c>
      <c r="AB72" s="1064"/>
      <c r="AC72" s="1064"/>
      <c r="AD72" s="1064"/>
      <c r="AE72" s="1064"/>
      <c r="AF72" s="1064">
        <v>34</v>
      </c>
      <c r="AG72" s="1064"/>
      <c r="AH72" s="1064"/>
      <c r="AI72" s="1064"/>
      <c r="AJ72" s="1064"/>
      <c r="AK72" s="1064">
        <v>40</v>
      </c>
      <c r="AL72" s="1064"/>
      <c r="AM72" s="1064"/>
      <c r="AN72" s="1064"/>
      <c r="AO72" s="1064"/>
      <c r="AP72" s="1064" t="s">
        <v>513</v>
      </c>
      <c r="AQ72" s="1064"/>
      <c r="AR72" s="1064"/>
      <c r="AS72" s="1064"/>
      <c r="AT72" s="1064"/>
      <c r="AU72" s="1064" t="s">
        <v>513</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t="s">
        <v>580</v>
      </c>
      <c r="C73" s="1068"/>
      <c r="D73" s="1068"/>
      <c r="E73" s="1068"/>
      <c r="F73" s="1068"/>
      <c r="G73" s="1068"/>
      <c r="H73" s="1068"/>
      <c r="I73" s="1068"/>
      <c r="J73" s="1068"/>
      <c r="K73" s="1068"/>
      <c r="L73" s="1068"/>
      <c r="M73" s="1068"/>
      <c r="N73" s="1068"/>
      <c r="O73" s="1068"/>
      <c r="P73" s="1069"/>
      <c r="Q73" s="1070">
        <v>5521</v>
      </c>
      <c r="R73" s="1064"/>
      <c r="S73" s="1064"/>
      <c r="T73" s="1064"/>
      <c r="U73" s="1064"/>
      <c r="V73" s="1064">
        <v>4998</v>
      </c>
      <c r="W73" s="1064"/>
      <c r="X73" s="1064"/>
      <c r="Y73" s="1064"/>
      <c r="Z73" s="1064"/>
      <c r="AA73" s="1064">
        <v>523</v>
      </c>
      <c r="AB73" s="1064"/>
      <c r="AC73" s="1064"/>
      <c r="AD73" s="1064"/>
      <c r="AE73" s="1064"/>
      <c r="AF73" s="1064">
        <v>523</v>
      </c>
      <c r="AG73" s="1064"/>
      <c r="AH73" s="1064"/>
      <c r="AI73" s="1064"/>
      <c r="AJ73" s="1064"/>
      <c r="AK73" s="1064">
        <v>750</v>
      </c>
      <c r="AL73" s="1064"/>
      <c r="AM73" s="1064"/>
      <c r="AN73" s="1064"/>
      <c r="AO73" s="1064"/>
      <c r="AP73" s="1064" t="s">
        <v>513</v>
      </c>
      <c r="AQ73" s="1064"/>
      <c r="AR73" s="1064"/>
      <c r="AS73" s="1064"/>
      <c r="AT73" s="1064"/>
      <c r="AU73" s="1064" t="s">
        <v>513</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t="s">
        <v>581</v>
      </c>
      <c r="C74" s="1068"/>
      <c r="D74" s="1068"/>
      <c r="E74" s="1068"/>
      <c r="F74" s="1068"/>
      <c r="G74" s="1068"/>
      <c r="H74" s="1068"/>
      <c r="I74" s="1068"/>
      <c r="J74" s="1068"/>
      <c r="K74" s="1068"/>
      <c r="L74" s="1068"/>
      <c r="M74" s="1068"/>
      <c r="N74" s="1068"/>
      <c r="O74" s="1068"/>
      <c r="P74" s="1069"/>
      <c r="Q74" s="1070">
        <v>95</v>
      </c>
      <c r="R74" s="1064"/>
      <c r="S74" s="1064"/>
      <c r="T74" s="1064"/>
      <c r="U74" s="1064"/>
      <c r="V74" s="1064">
        <v>85</v>
      </c>
      <c r="W74" s="1064"/>
      <c r="X74" s="1064"/>
      <c r="Y74" s="1064"/>
      <c r="Z74" s="1064"/>
      <c r="AA74" s="1064">
        <v>10</v>
      </c>
      <c r="AB74" s="1064"/>
      <c r="AC74" s="1064"/>
      <c r="AD74" s="1064"/>
      <c r="AE74" s="1064"/>
      <c r="AF74" s="1064">
        <v>10</v>
      </c>
      <c r="AG74" s="1064"/>
      <c r="AH74" s="1064"/>
      <c r="AI74" s="1064"/>
      <c r="AJ74" s="1064"/>
      <c r="AK74" s="1064" t="s">
        <v>585</v>
      </c>
      <c r="AL74" s="1064"/>
      <c r="AM74" s="1064"/>
      <c r="AN74" s="1064"/>
      <c r="AO74" s="1064"/>
      <c r="AP74" s="1064" t="s">
        <v>513</v>
      </c>
      <c r="AQ74" s="1064"/>
      <c r="AR74" s="1064"/>
      <c r="AS74" s="1064"/>
      <c r="AT74" s="1064"/>
      <c r="AU74" s="1064" t="s">
        <v>513</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t="s">
        <v>582</v>
      </c>
      <c r="C75" s="1068"/>
      <c r="D75" s="1068"/>
      <c r="E75" s="1068"/>
      <c r="F75" s="1068"/>
      <c r="G75" s="1068"/>
      <c r="H75" s="1068"/>
      <c r="I75" s="1068"/>
      <c r="J75" s="1068"/>
      <c r="K75" s="1068"/>
      <c r="L75" s="1068"/>
      <c r="M75" s="1068"/>
      <c r="N75" s="1068"/>
      <c r="O75" s="1068"/>
      <c r="P75" s="1069"/>
      <c r="Q75" s="1071">
        <v>244880</v>
      </c>
      <c r="R75" s="1072"/>
      <c r="S75" s="1072"/>
      <c r="T75" s="1072"/>
      <c r="U75" s="1073"/>
      <c r="V75" s="1074">
        <v>239644</v>
      </c>
      <c r="W75" s="1072"/>
      <c r="X75" s="1072"/>
      <c r="Y75" s="1072"/>
      <c r="Z75" s="1073"/>
      <c r="AA75" s="1074">
        <v>5236</v>
      </c>
      <c r="AB75" s="1072"/>
      <c r="AC75" s="1072"/>
      <c r="AD75" s="1072"/>
      <c r="AE75" s="1073"/>
      <c r="AF75" s="1074">
        <v>5236</v>
      </c>
      <c r="AG75" s="1072"/>
      <c r="AH75" s="1072"/>
      <c r="AI75" s="1072"/>
      <c r="AJ75" s="1073"/>
      <c r="AK75" s="1074">
        <v>1477</v>
      </c>
      <c r="AL75" s="1072"/>
      <c r="AM75" s="1072"/>
      <c r="AN75" s="1072"/>
      <c r="AO75" s="1073"/>
      <c r="AP75" s="1074" t="s">
        <v>513</v>
      </c>
      <c r="AQ75" s="1072"/>
      <c r="AR75" s="1072"/>
      <c r="AS75" s="1072"/>
      <c r="AT75" s="1073"/>
      <c r="AU75" s="1074" t="s">
        <v>513</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t="s">
        <v>583</v>
      </c>
      <c r="C76" s="1068"/>
      <c r="D76" s="1068"/>
      <c r="E76" s="1068"/>
      <c r="F76" s="1068"/>
      <c r="G76" s="1068"/>
      <c r="H76" s="1068"/>
      <c r="I76" s="1068"/>
      <c r="J76" s="1068"/>
      <c r="K76" s="1068"/>
      <c r="L76" s="1068"/>
      <c r="M76" s="1068"/>
      <c r="N76" s="1068"/>
      <c r="O76" s="1068"/>
      <c r="P76" s="1069"/>
      <c r="Q76" s="1071">
        <v>9324</v>
      </c>
      <c r="R76" s="1072"/>
      <c r="S76" s="1072"/>
      <c r="T76" s="1072"/>
      <c r="U76" s="1073"/>
      <c r="V76" s="1074">
        <v>8732</v>
      </c>
      <c r="W76" s="1072"/>
      <c r="X76" s="1072"/>
      <c r="Y76" s="1072"/>
      <c r="Z76" s="1073"/>
      <c r="AA76" s="1074">
        <v>593</v>
      </c>
      <c r="AB76" s="1072"/>
      <c r="AC76" s="1072"/>
      <c r="AD76" s="1072"/>
      <c r="AE76" s="1073"/>
      <c r="AF76" s="1074">
        <v>5293</v>
      </c>
      <c r="AG76" s="1072"/>
      <c r="AH76" s="1072"/>
      <c r="AI76" s="1072"/>
      <c r="AJ76" s="1073"/>
      <c r="AK76" s="1074" t="s">
        <v>513</v>
      </c>
      <c r="AL76" s="1072"/>
      <c r="AM76" s="1072"/>
      <c r="AN76" s="1072"/>
      <c r="AO76" s="1073"/>
      <c r="AP76" s="1074">
        <v>23412</v>
      </c>
      <c r="AQ76" s="1072"/>
      <c r="AR76" s="1072"/>
      <c r="AS76" s="1072"/>
      <c r="AT76" s="1073"/>
      <c r="AU76" s="1074" t="s">
        <v>513</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398</v>
      </c>
      <c r="B88" s="1037" t="s">
        <v>424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12241</v>
      </c>
      <c r="AG88" s="1052"/>
      <c r="AH88" s="1052"/>
      <c r="AI88" s="1052"/>
      <c r="AJ88" s="1052"/>
      <c r="AK88" s="1056"/>
      <c r="AL88" s="1056"/>
      <c r="AM88" s="1056"/>
      <c r="AN88" s="1056"/>
      <c r="AO88" s="1056"/>
      <c r="AP88" s="1052">
        <v>33057</v>
      </c>
      <c r="AQ88" s="1052"/>
      <c r="AR88" s="1052"/>
      <c r="AS88" s="1052"/>
      <c r="AT88" s="1052"/>
      <c r="AU88" s="1052">
        <v>497</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398</v>
      </c>
      <c r="BR102" s="1037" t="s">
        <v>425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250</v>
      </c>
      <c r="CS102" s="1044"/>
      <c r="CT102" s="1044"/>
      <c r="CU102" s="1044"/>
      <c r="CV102" s="1045"/>
      <c r="CW102" s="1043">
        <v>64</v>
      </c>
      <c r="CX102" s="1044"/>
      <c r="CY102" s="1044"/>
      <c r="CZ102" s="1044"/>
      <c r="DA102" s="1045"/>
      <c r="DB102" s="1043" t="s">
        <v>586</v>
      </c>
      <c r="DC102" s="1044"/>
      <c r="DD102" s="1044"/>
      <c r="DE102" s="1044"/>
      <c r="DF102" s="1045"/>
      <c r="DG102" s="1043" t="s">
        <v>586</v>
      </c>
      <c r="DH102" s="1044"/>
      <c r="DI102" s="1044"/>
      <c r="DJ102" s="1044"/>
      <c r="DK102" s="1045"/>
      <c r="DL102" s="1043" t="s">
        <v>586</v>
      </c>
      <c r="DM102" s="1044"/>
      <c r="DN102" s="1044"/>
      <c r="DO102" s="1044"/>
      <c r="DP102" s="1045"/>
      <c r="DQ102" s="1043" t="s">
        <v>586</v>
      </c>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430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432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433</v>
      </c>
      <c r="AB109" s="987"/>
      <c r="AC109" s="987"/>
      <c r="AD109" s="987"/>
      <c r="AE109" s="988"/>
      <c r="AF109" s="989" t="s">
        <v>316</v>
      </c>
      <c r="AG109" s="987"/>
      <c r="AH109" s="987"/>
      <c r="AI109" s="987"/>
      <c r="AJ109" s="988"/>
      <c r="AK109" s="989" t="s">
        <v>315</v>
      </c>
      <c r="AL109" s="987"/>
      <c r="AM109" s="987"/>
      <c r="AN109" s="987"/>
      <c r="AO109" s="988"/>
      <c r="AP109" s="989" t="s">
        <v>434</v>
      </c>
      <c r="AQ109" s="987"/>
      <c r="AR109" s="987"/>
      <c r="AS109" s="987"/>
      <c r="AT109" s="1018"/>
      <c r="AU109" s="986" t="s">
        <v>432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433</v>
      </c>
      <c r="BR109" s="987"/>
      <c r="BS109" s="987"/>
      <c r="BT109" s="987"/>
      <c r="BU109" s="988"/>
      <c r="BV109" s="989" t="s">
        <v>316</v>
      </c>
      <c r="BW109" s="987"/>
      <c r="BX109" s="987"/>
      <c r="BY109" s="987"/>
      <c r="BZ109" s="988"/>
      <c r="CA109" s="989" t="s">
        <v>315</v>
      </c>
      <c r="CB109" s="987"/>
      <c r="CC109" s="987"/>
      <c r="CD109" s="987"/>
      <c r="CE109" s="988"/>
      <c r="CF109" s="1025" t="s">
        <v>434</v>
      </c>
      <c r="CG109" s="1025"/>
      <c r="CH109" s="1025"/>
      <c r="CI109" s="1025"/>
      <c r="CJ109" s="1025"/>
      <c r="CK109" s="989" t="s">
        <v>435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433</v>
      </c>
      <c r="DH109" s="987"/>
      <c r="DI109" s="987"/>
      <c r="DJ109" s="987"/>
      <c r="DK109" s="988"/>
      <c r="DL109" s="989" t="s">
        <v>316</v>
      </c>
      <c r="DM109" s="987"/>
      <c r="DN109" s="987"/>
      <c r="DO109" s="987"/>
      <c r="DP109" s="988"/>
      <c r="DQ109" s="989" t="s">
        <v>315</v>
      </c>
      <c r="DR109" s="987"/>
      <c r="DS109" s="987"/>
      <c r="DT109" s="987"/>
      <c r="DU109" s="988"/>
      <c r="DV109" s="989" t="s">
        <v>434</v>
      </c>
      <c r="DW109" s="987"/>
      <c r="DX109" s="987"/>
      <c r="DY109" s="987"/>
      <c r="DZ109" s="1018"/>
    </row>
    <row r="110" spans="1:131" s="247" customFormat="1" ht="26.25" customHeight="1" x14ac:dyDescent="0.2">
      <c r="A110" s="889" t="s">
        <v>436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891481</v>
      </c>
      <c r="AB110" s="980"/>
      <c r="AC110" s="980"/>
      <c r="AD110" s="980"/>
      <c r="AE110" s="981"/>
      <c r="AF110" s="982">
        <v>891880</v>
      </c>
      <c r="AG110" s="980"/>
      <c r="AH110" s="980"/>
      <c r="AI110" s="980"/>
      <c r="AJ110" s="981"/>
      <c r="AK110" s="982">
        <v>1009929</v>
      </c>
      <c r="AL110" s="980"/>
      <c r="AM110" s="980"/>
      <c r="AN110" s="980"/>
      <c r="AO110" s="981"/>
      <c r="AP110" s="983">
        <v>12.9</v>
      </c>
      <c r="AQ110" s="984"/>
      <c r="AR110" s="984"/>
      <c r="AS110" s="984"/>
      <c r="AT110" s="985"/>
      <c r="AU110" s="1019" t="s">
        <v>73</v>
      </c>
      <c r="AV110" s="1020"/>
      <c r="AW110" s="1020"/>
      <c r="AX110" s="1020"/>
      <c r="AY110" s="1020"/>
      <c r="AZ110" s="945" t="s">
        <v>437</v>
      </c>
      <c r="BA110" s="890"/>
      <c r="BB110" s="890"/>
      <c r="BC110" s="890"/>
      <c r="BD110" s="890"/>
      <c r="BE110" s="890"/>
      <c r="BF110" s="890"/>
      <c r="BG110" s="890"/>
      <c r="BH110" s="890"/>
      <c r="BI110" s="890"/>
      <c r="BJ110" s="890"/>
      <c r="BK110" s="890"/>
      <c r="BL110" s="890"/>
      <c r="BM110" s="890"/>
      <c r="BN110" s="890"/>
      <c r="BO110" s="890"/>
      <c r="BP110" s="891"/>
      <c r="BQ110" s="946">
        <v>7854311</v>
      </c>
      <c r="BR110" s="927"/>
      <c r="BS110" s="927"/>
      <c r="BT110" s="927"/>
      <c r="BU110" s="927"/>
      <c r="BV110" s="927">
        <v>7353223</v>
      </c>
      <c r="BW110" s="927"/>
      <c r="BX110" s="927"/>
      <c r="BY110" s="927"/>
      <c r="BZ110" s="927"/>
      <c r="CA110" s="927">
        <v>6677259</v>
      </c>
      <c r="CB110" s="927"/>
      <c r="CC110" s="927"/>
      <c r="CD110" s="927"/>
      <c r="CE110" s="927"/>
      <c r="CF110" s="951">
        <v>85.5</v>
      </c>
      <c r="CG110" s="952"/>
      <c r="CH110" s="952"/>
      <c r="CI110" s="952"/>
      <c r="CJ110" s="952"/>
      <c r="CK110" s="1015" t="s">
        <v>438</v>
      </c>
      <c r="CL110" s="901"/>
      <c r="CM110" s="976" t="s">
        <v>439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400</v>
      </c>
      <c r="DH110" s="927"/>
      <c r="DI110" s="927"/>
      <c r="DJ110" s="927"/>
      <c r="DK110" s="927"/>
      <c r="DL110" s="927" t="s">
        <v>400</v>
      </c>
      <c r="DM110" s="927"/>
      <c r="DN110" s="927"/>
      <c r="DO110" s="927"/>
      <c r="DP110" s="927"/>
      <c r="DQ110" s="927" t="s">
        <v>400</v>
      </c>
      <c r="DR110" s="927"/>
      <c r="DS110" s="927"/>
      <c r="DT110" s="927"/>
      <c r="DU110" s="927"/>
      <c r="DV110" s="928" t="s">
        <v>140</v>
      </c>
      <c r="DW110" s="928"/>
      <c r="DX110" s="928"/>
      <c r="DY110" s="928"/>
      <c r="DZ110" s="929"/>
    </row>
    <row r="111" spans="1:131" s="247" customFormat="1" ht="26.25" customHeight="1" x14ac:dyDescent="0.2">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400</v>
      </c>
      <c r="AB111" s="1008"/>
      <c r="AC111" s="1008"/>
      <c r="AD111" s="1008"/>
      <c r="AE111" s="1009"/>
      <c r="AF111" s="1010" t="s">
        <v>140</v>
      </c>
      <c r="AG111" s="1008"/>
      <c r="AH111" s="1008"/>
      <c r="AI111" s="1008"/>
      <c r="AJ111" s="1009"/>
      <c r="AK111" s="1010" t="s">
        <v>400</v>
      </c>
      <c r="AL111" s="1008"/>
      <c r="AM111" s="1008"/>
      <c r="AN111" s="1008"/>
      <c r="AO111" s="1009"/>
      <c r="AP111" s="1011" t="s">
        <v>400</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t="s">
        <v>140</v>
      </c>
      <c r="BR111" s="899"/>
      <c r="BS111" s="899"/>
      <c r="BT111" s="899"/>
      <c r="BU111" s="899"/>
      <c r="BV111" s="899" t="s">
        <v>442</v>
      </c>
      <c r="BW111" s="899"/>
      <c r="BX111" s="899"/>
      <c r="BY111" s="899"/>
      <c r="BZ111" s="899"/>
      <c r="CA111" s="899" t="s">
        <v>400</v>
      </c>
      <c r="CB111" s="899"/>
      <c r="CC111" s="899"/>
      <c r="CD111" s="899"/>
      <c r="CE111" s="899"/>
      <c r="CF111" s="960" t="s">
        <v>442</v>
      </c>
      <c r="CG111" s="961"/>
      <c r="CH111" s="961"/>
      <c r="CI111" s="961"/>
      <c r="CJ111" s="961"/>
      <c r="CK111" s="1016"/>
      <c r="CL111" s="903"/>
      <c r="CM111" s="906" t="s">
        <v>443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400</v>
      </c>
      <c r="DH111" s="899"/>
      <c r="DI111" s="899"/>
      <c r="DJ111" s="899"/>
      <c r="DK111" s="899"/>
      <c r="DL111" s="899" t="s">
        <v>400</v>
      </c>
      <c r="DM111" s="899"/>
      <c r="DN111" s="899"/>
      <c r="DO111" s="899"/>
      <c r="DP111" s="899"/>
      <c r="DQ111" s="899" t="s">
        <v>400</v>
      </c>
      <c r="DR111" s="899"/>
      <c r="DS111" s="899"/>
      <c r="DT111" s="899"/>
      <c r="DU111" s="899"/>
      <c r="DV111" s="876" t="s">
        <v>400</v>
      </c>
      <c r="DW111" s="876"/>
      <c r="DX111" s="876"/>
      <c r="DY111" s="876"/>
      <c r="DZ111" s="877"/>
    </row>
    <row r="112" spans="1:131" s="247" customFormat="1" ht="26.25" customHeight="1" x14ac:dyDescent="0.2">
      <c r="A112" s="1001" t="s">
        <v>444</v>
      </c>
      <c r="B112" s="1002"/>
      <c r="C112" s="832" t="s">
        <v>445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442</v>
      </c>
      <c r="AB112" s="862"/>
      <c r="AC112" s="862"/>
      <c r="AD112" s="862"/>
      <c r="AE112" s="863"/>
      <c r="AF112" s="864" t="s">
        <v>140</v>
      </c>
      <c r="AG112" s="862"/>
      <c r="AH112" s="862"/>
      <c r="AI112" s="862"/>
      <c r="AJ112" s="863"/>
      <c r="AK112" s="864" t="s">
        <v>400</v>
      </c>
      <c r="AL112" s="862"/>
      <c r="AM112" s="862"/>
      <c r="AN112" s="862"/>
      <c r="AO112" s="863"/>
      <c r="AP112" s="909" t="s">
        <v>400</v>
      </c>
      <c r="AQ112" s="910"/>
      <c r="AR112" s="910"/>
      <c r="AS112" s="910"/>
      <c r="AT112" s="911"/>
      <c r="AU112" s="1021"/>
      <c r="AV112" s="1022"/>
      <c r="AW112" s="1022"/>
      <c r="AX112" s="1022"/>
      <c r="AY112" s="1022"/>
      <c r="AZ112" s="897" t="s">
        <v>446</v>
      </c>
      <c r="BA112" s="832"/>
      <c r="BB112" s="832"/>
      <c r="BC112" s="832"/>
      <c r="BD112" s="832"/>
      <c r="BE112" s="832"/>
      <c r="BF112" s="832"/>
      <c r="BG112" s="832"/>
      <c r="BH112" s="832"/>
      <c r="BI112" s="832"/>
      <c r="BJ112" s="832"/>
      <c r="BK112" s="832"/>
      <c r="BL112" s="832"/>
      <c r="BM112" s="832"/>
      <c r="BN112" s="832"/>
      <c r="BO112" s="832"/>
      <c r="BP112" s="833"/>
      <c r="BQ112" s="898">
        <v>3504270</v>
      </c>
      <c r="BR112" s="899"/>
      <c r="BS112" s="899"/>
      <c r="BT112" s="899"/>
      <c r="BU112" s="899"/>
      <c r="BV112" s="899">
        <v>3431378</v>
      </c>
      <c r="BW112" s="899"/>
      <c r="BX112" s="899"/>
      <c r="BY112" s="899"/>
      <c r="BZ112" s="899"/>
      <c r="CA112" s="899">
        <v>3347753</v>
      </c>
      <c r="CB112" s="899"/>
      <c r="CC112" s="899"/>
      <c r="CD112" s="899"/>
      <c r="CE112" s="899"/>
      <c r="CF112" s="960">
        <v>42.9</v>
      </c>
      <c r="CG112" s="961"/>
      <c r="CH112" s="961"/>
      <c r="CI112" s="961"/>
      <c r="CJ112" s="961"/>
      <c r="CK112" s="1016"/>
      <c r="CL112" s="903"/>
      <c r="CM112" s="906" t="s">
        <v>447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442</v>
      </c>
      <c r="DH112" s="899"/>
      <c r="DI112" s="899"/>
      <c r="DJ112" s="899"/>
      <c r="DK112" s="899"/>
      <c r="DL112" s="899" t="s">
        <v>140</v>
      </c>
      <c r="DM112" s="899"/>
      <c r="DN112" s="899"/>
      <c r="DO112" s="899"/>
      <c r="DP112" s="899"/>
      <c r="DQ112" s="899" t="s">
        <v>400</v>
      </c>
      <c r="DR112" s="899"/>
      <c r="DS112" s="899"/>
      <c r="DT112" s="899"/>
      <c r="DU112" s="899"/>
      <c r="DV112" s="876" t="s">
        <v>140</v>
      </c>
      <c r="DW112" s="876"/>
      <c r="DX112" s="876"/>
      <c r="DY112" s="876"/>
      <c r="DZ112" s="877"/>
    </row>
    <row r="113" spans="1:130" s="247" customFormat="1" ht="26.25" customHeight="1" x14ac:dyDescent="0.2">
      <c r="A113" s="1003"/>
      <c r="B113" s="1004"/>
      <c r="C113" s="832" t="s">
        <v>448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307249</v>
      </c>
      <c r="AB113" s="1008"/>
      <c r="AC113" s="1008"/>
      <c r="AD113" s="1008"/>
      <c r="AE113" s="1009"/>
      <c r="AF113" s="1010">
        <v>311457</v>
      </c>
      <c r="AG113" s="1008"/>
      <c r="AH113" s="1008"/>
      <c r="AI113" s="1008"/>
      <c r="AJ113" s="1009"/>
      <c r="AK113" s="1010">
        <v>317034</v>
      </c>
      <c r="AL113" s="1008"/>
      <c r="AM113" s="1008"/>
      <c r="AN113" s="1008"/>
      <c r="AO113" s="1009"/>
      <c r="AP113" s="1011">
        <v>4.0999999999999996</v>
      </c>
      <c r="AQ113" s="1012"/>
      <c r="AR113" s="1012"/>
      <c r="AS113" s="1012"/>
      <c r="AT113" s="1013"/>
      <c r="AU113" s="1021"/>
      <c r="AV113" s="1022"/>
      <c r="AW113" s="1022"/>
      <c r="AX113" s="1022"/>
      <c r="AY113" s="1022"/>
      <c r="AZ113" s="897" t="s">
        <v>449</v>
      </c>
      <c r="BA113" s="832"/>
      <c r="BB113" s="832"/>
      <c r="BC113" s="832"/>
      <c r="BD113" s="832"/>
      <c r="BE113" s="832"/>
      <c r="BF113" s="832"/>
      <c r="BG113" s="832"/>
      <c r="BH113" s="832"/>
      <c r="BI113" s="832"/>
      <c r="BJ113" s="832"/>
      <c r="BK113" s="832"/>
      <c r="BL113" s="832"/>
      <c r="BM113" s="832"/>
      <c r="BN113" s="832"/>
      <c r="BO113" s="832"/>
      <c r="BP113" s="833"/>
      <c r="BQ113" s="898">
        <v>114418</v>
      </c>
      <c r="BR113" s="899"/>
      <c r="BS113" s="899"/>
      <c r="BT113" s="899"/>
      <c r="BU113" s="899"/>
      <c r="BV113" s="899">
        <v>240750</v>
      </c>
      <c r="BW113" s="899"/>
      <c r="BX113" s="899"/>
      <c r="BY113" s="899"/>
      <c r="BZ113" s="899"/>
      <c r="CA113" s="899">
        <v>496542</v>
      </c>
      <c r="CB113" s="899"/>
      <c r="CC113" s="899"/>
      <c r="CD113" s="899"/>
      <c r="CE113" s="899"/>
      <c r="CF113" s="960">
        <v>6.4</v>
      </c>
      <c r="CG113" s="961"/>
      <c r="CH113" s="961"/>
      <c r="CI113" s="961"/>
      <c r="CJ113" s="961"/>
      <c r="CK113" s="1016"/>
      <c r="CL113" s="903"/>
      <c r="CM113" s="906" t="s">
        <v>450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442</v>
      </c>
      <c r="DH113" s="862"/>
      <c r="DI113" s="862"/>
      <c r="DJ113" s="862"/>
      <c r="DK113" s="863"/>
      <c r="DL113" s="864" t="s">
        <v>442</v>
      </c>
      <c r="DM113" s="862"/>
      <c r="DN113" s="862"/>
      <c r="DO113" s="862"/>
      <c r="DP113" s="863"/>
      <c r="DQ113" s="864" t="s">
        <v>140</v>
      </c>
      <c r="DR113" s="862"/>
      <c r="DS113" s="862"/>
      <c r="DT113" s="862"/>
      <c r="DU113" s="863"/>
      <c r="DV113" s="909" t="s">
        <v>140</v>
      </c>
      <c r="DW113" s="910"/>
      <c r="DX113" s="910"/>
      <c r="DY113" s="910"/>
      <c r="DZ113" s="911"/>
    </row>
    <row r="114" spans="1:130" s="247" customFormat="1" ht="26.25" customHeight="1" x14ac:dyDescent="0.2">
      <c r="A114" s="1003"/>
      <c r="B114" s="1004"/>
      <c r="C114" s="832" t="s">
        <v>451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26153</v>
      </c>
      <c r="AB114" s="862"/>
      <c r="AC114" s="862"/>
      <c r="AD114" s="862"/>
      <c r="AE114" s="863"/>
      <c r="AF114" s="864">
        <v>26091</v>
      </c>
      <c r="AG114" s="862"/>
      <c r="AH114" s="862"/>
      <c r="AI114" s="862"/>
      <c r="AJ114" s="863"/>
      <c r="AK114" s="864">
        <v>8596</v>
      </c>
      <c r="AL114" s="862"/>
      <c r="AM114" s="862"/>
      <c r="AN114" s="862"/>
      <c r="AO114" s="863"/>
      <c r="AP114" s="909">
        <v>0.1</v>
      </c>
      <c r="AQ114" s="910"/>
      <c r="AR114" s="910"/>
      <c r="AS114" s="910"/>
      <c r="AT114" s="911"/>
      <c r="AU114" s="1021"/>
      <c r="AV114" s="1022"/>
      <c r="AW114" s="1022"/>
      <c r="AX114" s="1022"/>
      <c r="AY114" s="1022"/>
      <c r="AZ114" s="897" t="s">
        <v>452</v>
      </c>
      <c r="BA114" s="832"/>
      <c r="BB114" s="832"/>
      <c r="BC114" s="832"/>
      <c r="BD114" s="832"/>
      <c r="BE114" s="832"/>
      <c r="BF114" s="832"/>
      <c r="BG114" s="832"/>
      <c r="BH114" s="832"/>
      <c r="BI114" s="832"/>
      <c r="BJ114" s="832"/>
      <c r="BK114" s="832"/>
      <c r="BL114" s="832"/>
      <c r="BM114" s="832"/>
      <c r="BN114" s="832"/>
      <c r="BO114" s="832"/>
      <c r="BP114" s="833"/>
      <c r="BQ114" s="898">
        <v>2166351</v>
      </c>
      <c r="BR114" s="899"/>
      <c r="BS114" s="899"/>
      <c r="BT114" s="899"/>
      <c r="BU114" s="899"/>
      <c r="BV114" s="899">
        <v>2030576</v>
      </c>
      <c r="BW114" s="899"/>
      <c r="BX114" s="899"/>
      <c r="BY114" s="899"/>
      <c r="BZ114" s="899"/>
      <c r="CA114" s="899">
        <v>2007162</v>
      </c>
      <c r="CB114" s="899"/>
      <c r="CC114" s="899"/>
      <c r="CD114" s="899"/>
      <c r="CE114" s="899"/>
      <c r="CF114" s="960">
        <v>25.7</v>
      </c>
      <c r="CG114" s="961"/>
      <c r="CH114" s="961"/>
      <c r="CI114" s="961"/>
      <c r="CJ114" s="961"/>
      <c r="CK114" s="1016"/>
      <c r="CL114" s="903"/>
      <c r="CM114" s="906" t="s">
        <v>453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140</v>
      </c>
      <c r="DH114" s="862"/>
      <c r="DI114" s="862"/>
      <c r="DJ114" s="862"/>
      <c r="DK114" s="863"/>
      <c r="DL114" s="864" t="s">
        <v>140</v>
      </c>
      <c r="DM114" s="862"/>
      <c r="DN114" s="862"/>
      <c r="DO114" s="862"/>
      <c r="DP114" s="863"/>
      <c r="DQ114" s="864" t="s">
        <v>140</v>
      </c>
      <c r="DR114" s="862"/>
      <c r="DS114" s="862"/>
      <c r="DT114" s="862"/>
      <c r="DU114" s="863"/>
      <c r="DV114" s="909" t="s">
        <v>400</v>
      </c>
      <c r="DW114" s="910"/>
      <c r="DX114" s="910"/>
      <c r="DY114" s="910"/>
      <c r="DZ114" s="911"/>
    </row>
    <row r="115" spans="1:130" s="247" customFormat="1" ht="26.25" customHeight="1" x14ac:dyDescent="0.2">
      <c r="A115" s="1003"/>
      <c r="B115" s="1004"/>
      <c r="C115" s="832" t="s">
        <v>454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33</v>
      </c>
      <c r="AB115" s="1008"/>
      <c r="AC115" s="1008"/>
      <c r="AD115" s="1008"/>
      <c r="AE115" s="1009"/>
      <c r="AF115" s="1010">
        <v>37</v>
      </c>
      <c r="AG115" s="1008"/>
      <c r="AH115" s="1008"/>
      <c r="AI115" s="1008"/>
      <c r="AJ115" s="1009"/>
      <c r="AK115" s="1010">
        <v>22543</v>
      </c>
      <c r="AL115" s="1008"/>
      <c r="AM115" s="1008"/>
      <c r="AN115" s="1008"/>
      <c r="AO115" s="1009"/>
      <c r="AP115" s="1011">
        <v>0.3</v>
      </c>
      <c r="AQ115" s="1012"/>
      <c r="AR115" s="1012"/>
      <c r="AS115" s="1012"/>
      <c r="AT115" s="1013"/>
      <c r="AU115" s="1021"/>
      <c r="AV115" s="1022"/>
      <c r="AW115" s="1022"/>
      <c r="AX115" s="1022"/>
      <c r="AY115" s="1022"/>
      <c r="AZ115" s="897" t="s">
        <v>455</v>
      </c>
      <c r="BA115" s="832"/>
      <c r="BB115" s="832"/>
      <c r="BC115" s="832"/>
      <c r="BD115" s="832"/>
      <c r="BE115" s="832"/>
      <c r="BF115" s="832"/>
      <c r="BG115" s="832"/>
      <c r="BH115" s="832"/>
      <c r="BI115" s="832"/>
      <c r="BJ115" s="832"/>
      <c r="BK115" s="832"/>
      <c r="BL115" s="832"/>
      <c r="BM115" s="832"/>
      <c r="BN115" s="832"/>
      <c r="BO115" s="832"/>
      <c r="BP115" s="833"/>
      <c r="BQ115" s="898">
        <v>4096</v>
      </c>
      <c r="BR115" s="899"/>
      <c r="BS115" s="899"/>
      <c r="BT115" s="899"/>
      <c r="BU115" s="899"/>
      <c r="BV115" s="899">
        <v>8058</v>
      </c>
      <c r="BW115" s="899"/>
      <c r="BX115" s="899"/>
      <c r="BY115" s="899"/>
      <c r="BZ115" s="899"/>
      <c r="CA115" s="899" t="s">
        <v>400</v>
      </c>
      <c r="CB115" s="899"/>
      <c r="CC115" s="899"/>
      <c r="CD115" s="899"/>
      <c r="CE115" s="899"/>
      <c r="CF115" s="960" t="s">
        <v>400</v>
      </c>
      <c r="CG115" s="961"/>
      <c r="CH115" s="961"/>
      <c r="CI115" s="961"/>
      <c r="CJ115" s="961"/>
      <c r="CK115" s="1016"/>
      <c r="CL115" s="903"/>
      <c r="CM115" s="897" t="s">
        <v>456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400</v>
      </c>
      <c r="DH115" s="862"/>
      <c r="DI115" s="862"/>
      <c r="DJ115" s="862"/>
      <c r="DK115" s="863"/>
      <c r="DL115" s="864" t="s">
        <v>400</v>
      </c>
      <c r="DM115" s="862"/>
      <c r="DN115" s="862"/>
      <c r="DO115" s="862"/>
      <c r="DP115" s="863"/>
      <c r="DQ115" s="864" t="s">
        <v>140</v>
      </c>
      <c r="DR115" s="862"/>
      <c r="DS115" s="862"/>
      <c r="DT115" s="862"/>
      <c r="DU115" s="863"/>
      <c r="DV115" s="909" t="s">
        <v>400</v>
      </c>
      <c r="DW115" s="910"/>
      <c r="DX115" s="910"/>
      <c r="DY115" s="910"/>
      <c r="DZ115" s="911"/>
    </row>
    <row r="116" spans="1:130" s="247" customFormat="1" ht="26.25" customHeight="1" x14ac:dyDescent="0.2">
      <c r="A116" s="1005"/>
      <c r="B116" s="1006"/>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400</v>
      </c>
      <c r="AB116" s="862"/>
      <c r="AC116" s="862"/>
      <c r="AD116" s="862"/>
      <c r="AE116" s="863"/>
      <c r="AF116" s="864" t="s">
        <v>400</v>
      </c>
      <c r="AG116" s="862"/>
      <c r="AH116" s="862"/>
      <c r="AI116" s="862"/>
      <c r="AJ116" s="863"/>
      <c r="AK116" s="864" t="s">
        <v>140</v>
      </c>
      <c r="AL116" s="862"/>
      <c r="AM116" s="862"/>
      <c r="AN116" s="862"/>
      <c r="AO116" s="863"/>
      <c r="AP116" s="909" t="s">
        <v>400</v>
      </c>
      <c r="AQ116" s="910"/>
      <c r="AR116" s="910"/>
      <c r="AS116" s="910"/>
      <c r="AT116" s="911"/>
      <c r="AU116" s="1021"/>
      <c r="AV116" s="1022"/>
      <c r="AW116" s="1022"/>
      <c r="AX116" s="1022"/>
      <c r="AY116" s="1022"/>
      <c r="AZ116" s="948" t="s">
        <v>458</v>
      </c>
      <c r="BA116" s="949"/>
      <c r="BB116" s="949"/>
      <c r="BC116" s="949"/>
      <c r="BD116" s="949"/>
      <c r="BE116" s="949"/>
      <c r="BF116" s="949"/>
      <c r="BG116" s="949"/>
      <c r="BH116" s="949"/>
      <c r="BI116" s="949"/>
      <c r="BJ116" s="949"/>
      <c r="BK116" s="949"/>
      <c r="BL116" s="949"/>
      <c r="BM116" s="949"/>
      <c r="BN116" s="949"/>
      <c r="BO116" s="949"/>
      <c r="BP116" s="950"/>
      <c r="BQ116" s="898" t="s">
        <v>400</v>
      </c>
      <c r="BR116" s="899"/>
      <c r="BS116" s="899"/>
      <c r="BT116" s="899"/>
      <c r="BU116" s="899"/>
      <c r="BV116" s="899" t="s">
        <v>140</v>
      </c>
      <c r="BW116" s="899"/>
      <c r="BX116" s="899"/>
      <c r="BY116" s="899"/>
      <c r="BZ116" s="899"/>
      <c r="CA116" s="899" t="s">
        <v>400</v>
      </c>
      <c r="CB116" s="899"/>
      <c r="CC116" s="899"/>
      <c r="CD116" s="899"/>
      <c r="CE116" s="899"/>
      <c r="CF116" s="960" t="s">
        <v>140</v>
      </c>
      <c r="CG116" s="961"/>
      <c r="CH116" s="961"/>
      <c r="CI116" s="961"/>
      <c r="CJ116" s="961"/>
      <c r="CK116" s="1016"/>
      <c r="CL116" s="903"/>
      <c r="CM116" s="906" t="s">
        <v>459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140</v>
      </c>
      <c r="DH116" s="862"/>
      <c r="DI116" s="862"/>
      <c r="DJ116" s="862"/>
      <c r="DK116" s="863"/>
      <c r="DL116" s="864" t="s">
        <v>442</v>
      </c>
      <c r="DM116" s="862"/>
      <c r="DN116" s="862"/>
      <c r="DO116" s="862"/>
      <c r="DP116" s="863"/>
      <c r="DQ116" s="864" t="s">
        <v>140</v>
      </c>
      <c r="DR116" s="862"/>
      <c r="DS116" s="862"/>
      <c r="DT116" s="862"/>
      <c r="DU116" s="863"/>
      <c r="DV116" s="909" t="s">
        <v>442</v>
      </c>
      <c r="DW116" s="910"/>
      <c r="DX116" s="910"/>
      <c r="DY116" s="910"/>
      <c r="DZ116" s="911"/>
    </row>
    <row r="117" spans="1:130" s="247" customFormat="1" ht="26.25" customHeight="1" x14ac:dyDescent="0.2">
      <c r="A117" s="986" t="s">
        <v>193</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460</v>
      </c>
      <c r="Z117" s="988"/>
      <c r="AA117" s="993">
        <v>1224916</v>
      </c>
      <c r="AB117" s="994"/>
      <c r="AC117" s="994"/>
      <c r="AD117" s="994"/>
      <c r="AE117" s="995"/>
      <c r="AF117" s="996">
        <v>1229465</v>
      </c>
      <c r="AG117" s="994"/>
      <c r="AH117" s="994"/>
      <c r="AI117" s="994"/>
      <c r="AJ117" s="995"/>
      <c r="AK117" s="996">
        <v>1358102</v>
      </c>
      <c r="AL117" s="994"/>
      <c r="AM117" s="994"/>
      <c r="AN117" s="994"/>
      <c r="AO117" s="995"/>
      <c r="AP117" s="997"/>
      <c r="AQ117" s="998"/>
      <c r="AR117" s="998"/>
      <c r="AS117" s="998"/>
      <c r="AT117" s="999"/>
      <c r="AU117" s="1021"/>
      <c r="AV117" s="1022"/>
      <c r="AW117" s="1022"/>
      <c r="AX117" s="1022"/>
      <c r="AY117" s="1022"/>
      <c r="AZ117" s="948" t="s">
        <v>461</v>
      </c>
      <c r="BA117" s="949"/>
      <c r="BB117" s="949"/>
      <c r="BC117" s="949"/>
      <c r="BD117" s="949"/>
      <c r="BE117" s="949"/>
      <c r="BF117" s="949"/>
      <c r="BG117" s="949"/>
      <c r="BH117" s="949"/>
      <c r="BI117" s="949"/>
      <c r="BJ117" s="949"/>
      <c r="BK117" s="949"/>
      <c r="BL117" s="949"/>
      <c r="BM117" s="949"/>
      <c r="BN117" s="949"/>
      <c r="BO117" s="949"/>
      <c r="BP117" s="950"/>
      <c r="BQ117" s="898" t="s">
        <v>140</v>
      </c>
      <c r="BR117" s="899"/>
      <c r="BS117" s="899"/>
      <c r="BT117" s="899"/>
      <c r="BU117" s="899"/>
      <c r="BV117" s="899" t="s">
        <v>400</v>
      </c>
      <c r="BW117" s="899"/>
      <c r="BX117" s="899"/>
      <c r="BY117" s="899"/>
      <c r="BZ117" s="899"/>
      <c r="CA117" s="899" t="s">
        <v>442</v>
      </c>
      <c r="CB117" s="899"/>
      <c r="CC117" s="899"/>
      <c r="CD117" s="899"/>
      <c r="CE117" s="899"/>
      <c r="CF117" s="960" t="s">
        <v>400</v>
      </c>
      <c r="CG117" s="961"/>
      <c r="CH117" s="961"/>
      <c r="CI117" s="961"/>
      <c r="CJ117" s="961"/>
      <c r="CK117" s="1016"/>
      <c r="CL117" s="903"/>
      <c r="CM117" s="906" t="s">
        <v>462</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140</v>
      </c>
      <c r="DH117" s="862"/>
      <c r="DI117" s="862"/>
      <c r="DJ117" s="862"/>
      <c r="DK117" s="863"/>
      <c r="DL117" s="864" t="s">
        <v>140</v>
      </c>
      <c r="DM117" s="862"/>
      <c r="DN117" s="862"/>
      <c r="DO117" s="862"/>
      <c r="DP117" s="863"/>
      <c r="DQ117" s="864" t="s">
        <v>140</v>
      </c>
      <c r="DR117" s="862"/>
      <c r="DS117" s="862"/>
      <c r="DT117" s="862"/>
      <c r="DU117" s="863"/>
      <c r="DV117" s="909" t="s">
        <v>442</v>
      </c>
      <c r="DW117" s="910"/>
      <c r="DX117" s="910"/>
      <c r="DY117" s="910"/>
      <c r="DZ117" s="911"/>
    </row>
    <row r="118" spans="1:130" s="247" customFormat="1" ht="26.25" customHeight="1" x14ac:dyDescent="0.2">
      <c r="A118" s="986" t="s">
        <v>435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433</v>
      </c>
      <c r="AB118" s="987"/>
      <c r="AC118" s="987"/>
      <c r="AD118" s="987"/>
      <c r="AE118" s="988"/>
      <c r="AF118" s="989" t="s">
        <v>316</v>
      </c>
      <c r="AG118" s="987"/>
      <c r="AH118" s="987"/>
      <c r="AI118" s="987"/>
      <c r="AJ118" s="988"/>
      <c r="AK118" s="989" t="s">
        <v>315</v>
      </c>
      <c r="AL118" s="987"/>
      <c r="AM118" s="987"/>
      <c r="AN118" s="987"/>
      <c r="AO118" s="988"/>
      <c r="AP118" s="990" t="s">
        <v>434</v>
      </c>
      <c r="AQ118" s="991"/>
      <c r="AR118" s="991"/>
      <c r="AS118" s="991"/>
      <c r="AT118" s="992"/>
      <c r="AU118" s="1021"/>
      <c r="AV118" s="1022"/>
      <c r="AW118" s="1022"/>
      <c r="AX118" s="1022"/>
      <c r="AY118" s="1022"/>
      <c r="AZ118" s="964" t="s">
        <v>463</v>
      </c>
      <c r="BA118" s="965"/>
      <c r="BB118" s="965"/>
      <c r="BC118" s="965"/>
      <c r="BD118" s="965"/>
      <c r="BE118" s="965"/>
      <c r="BF118" s="965"/>
      <c r="BG118" s="965"/>
      <c r="BH118" s="965"/>
      <c r="BI118" s="965"/>
      <c r="BJ118" s="965"/>
      <c r="BK118" s="965"/>
      <c r="BL118" s="965"/>
      <c r="BM118" s="965"/>
      <c r="BN118" s="965"/>
      <c r="BO118" s="965"/>
      <c r="BP118" s="966"/>
      <c r="BQ118" s="967" t="s">
        <v>140</v>
      </c>
      <c r="BR118" s="930"/>
      <c r="BS118" s="930"/>
      <c r="BT118" s="930"/>
      <c r="BU118" s="930"/>
      <c r="BV118" s="930" t="s">
        <v>140</v>
      </c>
      <c r="BW118" s="930"/>
      <c r="BX118" s="930"/>
      <c r="BY118" s="930"/>
      <c r="BZ118" s="930"/>
      <c r="CA118" s="930" t="s">
        <v>140</v>
      </c>
      <c r="CB118" s="930"/>
      <c r="CC118" s="930"/>
      <c r="CD118" s="930"/>
      <c r="CE118" s="930"/>
      <c r="CF118" s="960" t="s">
        <v>442</v>
      </c>
      <c r="CG118" s="961"/>
      <c r="CH118" s="961"/>
      <c r="CI118" s="961"/>
      <c r="CJ118" s="961"/>
      <c r="CK118" s="1016"/>
      <c r="CL118" s="903"/>
      <c r="CM118" s="906" t="s">
        <v>464</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442</v>
      </c>
      <c r="DH118" s="862"/>
      <c r="DI118" s="862"/>
      <c r="DJ118" s="862"/>
      <c r="DK118" s="863"/>
      <c r="DL118" s="864" t="s">
        <v>400</v>
      </c>
      <c r="DM118" s="862"/>
      <c r="DN118" s="862"/>
      <c r="DO118" s="862"/>
      <c r="DP118" s="863"/>
      <c r="DQ118" s="864" t="s">
        <v>140</v>
      </c>
      <c r="DR118" s="862"/>
      <c r="DS118" s="862"/>
      <c r="DT118" s="862"/>
      <c r="DU118" s="863"/>
      <c r="DV118" s="909" t="s">
        <v>140</v>
      </c>
      <c r="DW118" s="910"/>
      <c r="DX118" s="910"/>
      <c r="DY118" s="910"/>
      <c r="DZ118" s="911"/>
    </row>
    <row r="119" spans="1:130" s="247" customFormat="1" ht="26.25" customHeight="1" x14ac:dyDescent="0.2">
      <c r="A119" s="900" t="s">
        <v>438</v>
      </c>
      <c r="B119" s="901"/>
      <c r="C119" s="976" t="s">
        <v>439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400</v>
      </c>
      <c r="AB119" s="980"/>
      <c r="AC119" s="980"/>
      <c r="AD119" s="980"/>
      <c r="AE119" s="981"/>
      <c r="AF119" s="982" t="s">
        <v>442</v>
      </c>
      <c r="AG119" s="980"/>
      <c r="AH119" s="980"/>
      <c r="AI119" s="980"/>
      <c r="AJ119" s="981"/>
      <c r="AK119" s="982" t="s">
        <v>400</v>
      </c>
      <c r="AL119" s="980"/>
      <c r="AM119" s="980"/>
      <c r="AN119" s="980"/>
      <c r="AO119" s="981"/>
      <c r="AP119" s="983" t="s">
        <v>400</v>
      </c>
      <c r="AQ119" s="984"/>
      <c r="AR119" s="984"/>
      <c r="AS119" s="984"/>
      <c r="AT119" s="985"/>
      <c r="AU119" s="1023"/>
      <c r="AV119" s="1024"/>
      <c r="AW119" s="1024"/>
      <c r="AX119" s="1024"/>
      <c r="AY119" s="1024"/>
      <c r="AZ119" s="278" t="s">
        <v>193</v>
      </c>
      <c r="BA119" s="278"/>
      <c r="BB119" s="278"/>
      <c r="BC119" s="278"/>
      <c r="BD119" s="278"/>
      <c r="BE119" s="278"/>
      <c r="BF119" s="278"/>
      <c r="BG119" s="278"/>
      <c r="BH119" s="278"/>
      <c r="BI119" s="278"/>
      <c r="BJ119" s="278"/>
      <c r="BK119" s="278"/>
      <c r="BL119" s="278"/>
      <c r="BM119" s="278"/>
      <c r="BN119" s="278"/>
      <c r="BO119" s="962" t="s">
        <v>465</v>
      </c>
      <c r="BP119" s="963"/>
      <c r="BQ119" s="967">
        <v>13643446</v>
      </c>
      <c r="BR119" s="930"/>
      <c r="BS119" s="930"/>
      <c r="BT119" s="930"/>
      <c r="BU119" s="930"/>
      <c r="BV119" s="930">
        <v>13063985</v>
      </c>
      <c r="BW119" s="930"/>
      <c r="BX119" s="930"/>
      <c r="BY119" s="930"/>
      <c r="BZ119" s="930"/>
      <c r="CA119" s="930">
        <v>12528716</v>
      </c>
      <c r="CB119" s="930"/>
      <c r="CC119" s="930"/>
      <c r="CD119" s="930"/>
      <c r="CE119" s="930"/>
      <c r="CF119" s="828"/>
      <c r="CG119" s="829"/>
      <c r="CH119" s="829"/>
      <c r="CI119" s="829"/>
      <c r="CJ119" s="919"/>
      <c r="CK119" s="1017"/>
      <c r="CL119" s="905"/>
      <c r="CM119" s="923" t="s">
        <v>466</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400</v>
      </c>
      <c r="DH119" s="845"/>
      <c r="DI119" s="845"/>
      <c r="DJ119" s="845"/>
      <c r="DK119" s="846"/>
      <c r="DL119" s="847" t="s">
        <v>140</v>
      </c>
      <c r="DM119" s="845"/>
      <c r="DN119" s="845"/>
      <c r="DO119" s="845"/>
      <c r="DP119" s="846"/>
      <c r="DQ119" s="847" t="s">
        <v>442</v>
      </c>
      <c r="DR119" s="845"/>
      <c r="DS119" s="845"/>
      <c r="DT119" s="845"/>
      <c r="DU119" s="846"/>
      <c r="DV119" s="933" t="s">
        <v>140</v>
      </c>
      <c r="DW119" s="934"/>
      <c r="DX119" s="934"/>
      <c r="DY119" s="934"/>
      <c r="DZ119" s="935"/>
    </row>
    <row r="120" spans="1:130" s="247" customFormat="1" ht="26.25" customHeight="1" x14ac:dyDescent="0.2">
      <c r="A120" s="902"/>
      <c r="B120" s="903"/>
      <c r="C120" s="906" t="s">
        <v>443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400</v>
      </c>
      <c r="AB120" s="862"/>
      <c r="AC120" s="862"/>
      <c r="AD120" s="862"/>
      <c r="AE120" s="863"/>
      <c r="AF120" s="864" t="s">
        <v>400</v>
      </c>
      <c r="AG120" s="862"/>
      <c r="AH120" s="862"/>
      <c r="AI120" s="862"/>
      <c r="AJ120" s="863"/>
      <c r="AK120" s="864" t="s">
        <v>140</v>
      </c>
      <c r="AL120" s="862"/>
      <c r="AM120" s="862"/>
      <c r="AN120" s="862"/>
      <c r="AO120" s="863"/>
      <c r="AP120" s="909" t="s">
        <v>140</v>
      </c>
      <c r="AQ120" s="910"/>
      <c r="AR120" s="910"/>
      <c r="AS120" s="910"/>
      <c r="AT120" s="911"/>
      <c r="AU120" s="968" t="s">
        <v>467</v>
      </c>
      <c r="AV120" s="969"/>
      <c r="AW120" s="969"/>
      <c r="AX120" s="969"/>
      <c r="AY120" s="970"/>
      <c r="AZ120" s="945" t="s">
        <v>468</v>
      </c>
      <c r="BA120" s="890"/>
      <c r="BB120" s="890"/>
      <c r="BC120" s="890"/>
      <c r="BD120" s="890"/>
      <c r="BE120" s="890"/>
      <c r="BF120" s="890"/>
      <c r="BG120" s="890"/>
      <c r="BH120" s="890"/>
      <c r="BI120" s="890"/>
      <c r="BJ120" s="890"/>
      <c r="BK120" s="890"/>
      <c r="BL120" s="890"/>
      <c r="BM120" s="890"/>
      <c r="BN120" s="890"/>
      <c r="BO120" s="890"/>
      <c r="BP120" s="891"/>
      <c r="BQ120" s="946">
        <v>8261743</v>
      </c>
      <c r="BR120" s="927"/>
      <c r="BS120" s="927"/>
      <c r="BT120" s="927"/>
      <c r="BU120" s="927"/>
      <c r="BV120" s="927">
        <v>8580588</v>
      </c>
      <c r="BW120" s="927"/>
      <c r="BX120" s="927"/>
      <c r="BY120" s="927"/>
      <c r="BZ120" s="927"/>
      <c r="CA120" s="927">
        <v>8272740</v>
      </c>
      <c r="CB120" s="927"/>
      <c r="CC120" s="927"/>
      <c r="CD120" s="927"/>
      <c r="CE120" s="927"/>
      <c r="CF120" s="951">
        <v>105.9</v>
      </c>
      <c r="CG120" s="952"/>
      <c r="CH120" s="952"/>
      <c r="CI120" s="952"/>
      <c r="CJ120" s="952"/>
      <c r="CK120" s="953" t="s">
        <v>469</v>
      </c>
      <c r="CL120" s="937"/>
      <c r="CM120" s="937"/>
      <c r="CN120" s="937"/>
      <c r="CO120" s="938"/>
      <c r="CP120" s="957" t="s">
        <v>470</v>
      </c>
      <c r="CQ120" s="958"/>
      <c r="CR120" s="958"/>
      <c r="CS120" s="958"/>
      <c r="CT120" s="958"/>
      <c r="CU120" s="958"/>
      <c r="CV120" s="958"/>
      <c r="CW120" s="958"/>
      <c r="CX120" s="958"/>
      <c r="CY120" s="958"/>
      <c r="CZ120" s="958"/>
      <c r="DA120" s="958"/>
      <c r="DB120" s="958"/>
      <c r="DC120" s="958"/>
      <c r="DD120" s="958"/>
      <c r="DE120" s="958"/>
      <c r="DF120" s="959"/>
      <c r="DG120" s="946">
        <v>3504270</v>
      </c>
      <c r="DH120" s="927"/>
      <c r="DI120" s="927"/>
      <c r="DJ120" s="927"/>
      <c r="DK120" s="927"/>
      <c r="DL120" s="927">
        <v>3431378</v>
      </c>
      <c r="DM120" s="927"/>
      <c r="DN120" s="927"/>
      <c r="DO120" s="927"/>
      <c r="DP120" s="927"/>
      <c r="DQ120" s="927">
        <v>3347753</v>
      </c>
      <c r="DR120" s="927"/>
      <c r="DS120" s="927"/>
      <c r="DT120" s="927"/>
      <c r="DU120" s="927"/>
      <c r="DV120" s="928">
        <v>42.9</v>
      </c>
      <c r="DW120" s="928"/>
      <c r="DX120" s="928"/>
      <c r="DY120" s="928"/>
      <c r="DZ120" s="929"/>
    </row>
    <row r="121" spans="1:130" s="247" customFormat="1" ht="26.25" customHeight="1" x14ac:dyDescent="0.2">
      <c r="A121" s="902"/>
      <c r="B121" s="903"/>
      <c r="C121" s="948" t="s">
        <v>471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400</v>
      </c>
      <c r="AB121" s="862"/>
      <c r="AC121" s="862"/>
      <c r="AD121" s="862"/>
      <c r="AE121" s="863"/>
      <c r="AF121" s="864" t="s">
        <v>442</v>
      </c>
      <c r="AG121" s="862"/>
      <c r="AH121" s="862"/>
      <c r="AI121" s="862"/>
      <c r="AJ121" s="863"/>
      <c r="AK121" s="864" t="s">
        <v>442</v>
      </c>
      <c r="AL121" s="862"/>
      <c r="AM121" s="862"/>
      <c r="AN121" s="862"/>
      <c r="AO121" s="863"/>
      <c r="AP121" s="909" t="s">
        <v>400</v>
      </c>
      <c r="AQ121" s="910"/>
      <c r="AR121" s="910"/>
      <c r="AS121" s="910"/>
      <c r="AT121" s="911"/>
      <c r="AU121" s="971"/>
      <c r="AV121" s="972"/>
      <c r="AW121" s="972"/>
      <c r="AX121" s="972"/>
      <c r="AY121" s="973"/>
      <c r="AZ121" s="897" t="s">
        <v>472</v>
      </c>
      <c r="BA121" s="832"/>
      <c r="BB121" s="832"/>
      <c r="BC121" s="832"/>
      <c r="BD121" s="832"/>
      <c r="BE121" s="832"/>
      <c r="BF121" s="832"/>
      <c r="BG121" s="832"/>
      <c r="BH121" s="832"/>
      <c r="BI121" s="832"/>
      <c r="BJ121" s="832"/>
      <c r="BK121" s="832"/>
      <c r="BL121" s="832"/>
      <c r="BM121" s="832"/>
      <c r="BN121" s="832"/>
      <c r="BO121" s="832"/>
      <c r="BP121" s="833"/>
      <c r="BQ121" s="898">
        <v>3606672</v>
      </c>
      <c r="BR121" s="899"/>
      <c r="BS121" s="899"/>
      <c r="BT121" s="899"/>
      <c r="BU121" s="899"/>
      <c r="BV121" s="899">
        <v>3438248</v>
      </c>
      <c r="BW121" s="899"/>
      <c r="BX121" s="899"/>
      <c r="BY121" s="899"/>
      <c r="BZ121" s="899"/>
      <c r="CA121" s="899">
        <v>3364334</v>
      </c>
      <c r="CB121" s="899"/>
      <c r="CC121" s="899"/>
      <c r="CD121" s="899"/>
      <c r="CE121" s="899"/>
      <c r="CF121" s="960">
        <v>43.1</v>
      </c>
      <c r="CG121" s="961"/>
      <c r="CH121" s="961"/>
      <c r="CI121" s="961"/>
      <c r="CJ121" s="961"/>
      <c r="CK121" s="954"/>
      <c r="CL121" s="940"/>
      <c r="CM121" s="940"/>
      <c r="CN121" s="940"/>
      <c r="CO121" s="941"/>
      <c r="CP121" s="920" t="s">
        <v>412</v>
      </c>
      <c r="CQ121" s="921"/>
      <c r="CR121" s="921"/>
      <c r="CS121" s="921"/>
      <c r="CT121" s="921"/>
      <c r="CU121" s="921"/>
      <c r="CV121" s="921"/>
      <c r="CW121" s="921"/>
      <c r="CX121" s="921"/>
      <c r="CY121" s="921"/>
      <c r="CZ121" s="921"/>
      <c r="DA121" s="921"/>
      <c r="DB121" s="921"/>
      <c r="DC121" s="921"/>
      <c r="DD121" s="921"/>
      <c r="DE121" s="921"/>
      <c r="DF121" s="922"/>
      <c r="DG121" s="898" t="s">
        <v>400</v>
      </c>
      <c r="DH121" s="899"/>
      <c r="DI121" s="899"/>
      <c r="DJ121" s="899"/>
      <c r="DK121" s="899"/>
      <c r="DL121" s="899" t="s">
        <v>442</v>
      </c>
      <c r="DM121" s="899"/>
      <c r="DN121" s="899"/>
      <c r="DO121" s="899"/>
      <c r="DP121" s="899"/>
      <c r="DQ121" s="899" t="s">
        <v>400</v>
      </c>
      <c r="DR121" s="899"/>
      <c r="DS121" s="899"/>
      <c r="DT121" s="899"/>
      <c r="DU121" s="899"/>
      <c r="DV121" s="876" t="s">
        <v>140</v>
      </c>
      <c r="DW121" s="876"/>
      <c r="DX121" s="876"/>
      <c r="DY121" s="876"/>
      <c r="DZ121" s="877"/>
    </row>
    <row r="122" spans="1:130" s="247" customFormat="1" ht="26.25" customHeight="1" x14ac:dyDescent="0.2">
      <c r="A122" s="902"/>
      <c r="B122" s="903"/>
      <c r="C122" s="906" t="s">
        <v>453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400</v>
      </c>
      <c r="AB122" s="862"/>
      <c r="AC122" s="862"/>
      <c r="AD122" s="862"/>
      <c r="AE122" s="863"/>
      <c r="AF122" s="864" t="s">
        <v>442</v>
      </c>
      <c r="AG122" s="862"/>
      <c r="AH122" s="862"/>
      <c r="AI122" s="862"/>
      <c r="AJ122" s="863"/>
      <c r="AK122" s="864" t="s">
        <v>442</v>
      </c>
      <c r="AL122" s="862"/>
      <c r="AM122" s="862"/>
      <c r="AN122" s="862"/>
      <c r="AO122" s="863"/>
      <c r="AP122" s="909" t="s">
        <v>400</v>
      </c>
      <c r="AQ122" s="910"/>
      <c r="AR122" s="910"/>
      <c r="AS122" s="910"/>
      <c r="AT122" s="911"/>
      <c r="AU122" s="971"/>
      <c r="AV122" s="972"/>
      <c r="AW122" s="972"/>
      <c r="AX122" s="972"/>
      <c r="AY122" s="973"/>
      <c r="AZ122" s="964" t="s">
        <v>473</v>
      </c>
      <c r="BA122" s="965"/>
      <c r="BB122" s="965"/>
      <c r="BC122" s="965"/>
      <c r="BD122" s="965"/>
      <c r="BE122" s="965"/>
      <c r="BF122" s="965"/>
      <c r="BG122" s="965"/>
      <c r="BH122" s="965"/>
      <c r="BI122" s="965"/>
      <c r="BJ122" s="965"/>
      <c r="BK122" s="965"/>
      <c r="BL122" s="965"/>
      <c r="BM122" s="965"/>
      <c r="BN122" s="965"/>
      <c r="BO122" s="965"/>
      <c r="BP122" s="966"/>
      <c r="BQ122" s="967">
        <v>6656524</v>
      </c>
      <c r="BR122" s="930"/>
      <c r="BS122" s="930"/>
      <c r="BT122" s="930"/>
      <c r="BU122" s="930"/>
      <c r="BV122" s="930">
        <v>6229267</v>
      </c>
      <c r="BW122" s="930"/>
      <c r="BX122" s="930"/>
      <c r="BY122" s="930"/>
      <c r="BZ122" s="930"/>
      <c r="CA122" s="930">
        <v>6636911</v>
      </c>
      <c r="CB122" s="930"/>
      <c r="CC122" s="930"/>
      <c r="CD122" s="930"/>
      <c r="CE122" s="930"/>
      <c r="CF122" s="931">
        <v>85</v>
      </c>
      <c r="CG122" s="932"/>
      <c r="CH122" s="932"/>
      <c r="CI122" s="932"/>
      <c r="CJ122" s="932"/>
      <c r="CK122" s="954"/>
      <c r="CL122" s="940"/>
      <c r="CM122" s="940"/>
      <c r="CN122" s="940"/>
      <c r="CO122" s="941"/>
      <c r="CP122" s="920" t="s">
        <v>474</v>
      </c>
      <c r="CQ122" s="921"/>
      <c r="CR122" s="921"/>
      <c r="CS122" s="921"/>
      <c r="CT122" s="921"/>
      <c r="CU122" s="921"/>
      <c r="CV122" s="921"/>
      <c r="CW122" s="921"/>
      <c r="CX122" s="921"/>
      <c r="CY122" s="921"/>
      <c r="CZ122" s="921"/>
      <c r="DA122" s="921"/>
      <c r="DB122" s="921"/>
      <c r="DC122" s="921"/>
      <c r="DD122" s="921"/>
      <c r="DE122" s="921"/>
      <c r="DF122" s="922"/>
      <c r="DG122" s="898" t="s">
        <v>442</v>
      </c>
      <c r="DH122" s="899"/>
      <c r="DI122" s="899"/>
      <c r="DJ122" s="899"/>
      <c r="DK122" s="899"/>
      <c r="DL122" s="899" t="s">
        <v>442</v>
      </c>
      <c r="DM122" s="899"/>
      <c r="DN122" s="899"/>
      <c r="DO122" s="899"/>
      <c r="DP122" s="899"/>
      <c r="DQ122" s="899" t="s">
        <v>442</v>
      </c>
      <c r="DR122" s="899"/>
      <c r="DS122" s="899"/>
      <c r="DT122" s="899"/>
      <c r="DU122" s="899"/>
      <c r="DV122" s="876" t="s">
        <v>140</v>
      </c>
      <c r="DW122" s="876"/>
      <c r="DX122" s="876"/>
      <c r="DY122" s="876"/>
      <c r="DZ122" s="877"/>
    </row>
    <row r="123" spans="1:130" s="247" customFormat="1" ht="26.25" customHeight="1" x14ac:dyDescent="0.2">
      <c r="A123" s="902"/>
      <c r="B123" s="903"/>
      <c r="C123" s="906" t="s">
        <v>459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140</v>
      </c>
      <c r="AB123" s="862"/>
      <c r="AC123" s="862"/>
      <c r="AD123" s="862"/>
      <c r="AE123" s="863"/>
      <c r="AF123" s="864" t="s">
        <v>442</v>
      </c>
      <c r="AG123" s="862"/>
      <c r="AH123" s="862"/>
      <c r="AI123" s="862"/>
      <c r="AJ123" s="863"/>
      <c r="AK123" s="864" t="s">
        <v>140</v>
      </c>
      <c r="AL123" s="862"/>
      <c r="AM123" s="862"/>
      <c r="AN123" s="862"/>
      <c r="AO123" s="863"/>
      <c r="AP123" s="909" t="s">
        <v>442</v>
      </c>
      <c r="AQ123" s="910"/>
      <c r="AR123" s="910"/>
      <c r="AS123" s="910"/>
      <c r="AT123" s="911"/>
      <c r="AU123" s="974"/>
      <c r="AV123" s="975"/>
      <c r="AW123" s="975"/>
      <c r="AX123" s="975"/>
      <c r="AY123" s="975"/>
      <c r="AZ123" s="278" t="s">
        <v>193</v>
      </c>
      <c r="BA123" s="278"/>
      <c r="BB123" s="278"/>
      <c r="BC123" s="278"/>
      <c r="BD123" s="278"/>
      <c r="BE123" s="278"/>
      <c r="BF123" s="278"/>
      <c r="BG123" s="278"/>
      <c r="BH123" s="278"/>
      <c r="BI123" s="278"/>
      <c r="BJ123" s="278"/>
      <c r="BK123" s="278"/>
      <c r="BL123" s="278"/>
      <c r="BM123" s="278"/>
      <c r="BN123" s="278"/>
      <c r="BO123" s="962" t="s">
        <v>475</v>
      </c>
      <c r="BP123" s="963"/>
      <c r="BQ123" s="917">
        <v>18524939</v>
      </c>
      <c r="BR123" s="918"/>
      <c r="BS123" s="918"/>
      <c r="BT123" s="918"/>
      <c r="BU123" s="918"/>
      <c r="BV123" s="918">
        <v>18248103</v>
      </c>
      <c r="BW123" s="918"/>
      <c r="BX123" s="918"/>
      <c r="BY123" s="918"/>
      <c r="BZ123" s="918"/>
      <c r="CA123" s="918">
        <v>18273985</v>
      </c>
      <c r="CB123" s="918"/>
      <c r="CC123" s="918"/>
      <c r="CD123" s="918"/>
      <c r="CE123" s="918"/>
      <c r="CF123" s="828"/>
      <c r="CG123" s="829"/>
      <c r="CH123" s="829"/>
      <c r="CI123" s="829"/>
      <c r="CJ123" s="919"/>
      <c r="CK123" s="954"/>
      <c r="CL123" s="940"/>
      <c r="CM123" s="940"/>
      <c r="CN123" s="940"/>
      <c r="CO123" s="941"/>
      <c r="CP123" s="920" t="s">
        <v>411</v>
      </c>
      <c r="CQ123" s="921"/>
      <c r="CR123" s="921"/>
      <c r="CS123" s="921"/>
      <c r="CT123" s="921"/>
      <c r="CU123" s="921"/>
      <c r="CV123" s="921"/>
      <c r="CW123" s="921"/>
      <c r="CX123" s="921"/>
      <c r="CY123" s="921"/>
      <c r="CZ123" s="921"/>
      <c r="DA123" s="921"/>
      <c r="DB123" s="921"/>
      <c r="DC123" s="921"/>
      <c r="DD123" s="921"/>
      <c r="DE123" s="921"/>
      <c r="DF123" s="922"/>
      <c r="DG123" s="861" t="s">
        <v>400</v>
      </c>
      <c r="DH123" s="862"/>
      <c r="DI123" s="862"/>
      <c r="DJ123" s="862"/>
      <c r="DK123" s="863"/>
      <c r="DL123" s="864" t="s">
        <v>400</v>
      </c>
      <c r="DM123" s="862"/>
      <c r="DN123" s="862"/>
      <c r="DO123" s="862"/>
      <c r="DP123" s="863"/>
      <c r="DQ123" s="864" t="s">
        <v>400</v>
      </c>
      <c r="DR123" s="862"/>
      <c r="DS123" s="862"/>
      <c r="DT123" s="862"/>
      <c r="DU123" s="863"/>
      <c r="DV123" s="909" t="s">
        <v>140</v>
      </c>
      <c r="DW123" s="910"/>
      <c r="DX123" s="910"/>
      <c r="DY123" s="910"/>
      <c r="DZ123" s="911"/>
    </row>
    <row r="124" spans="1:130" s="247" customFormat="1" ht="26.25" customHeight="1" thickBot="1" x14ac:dyDescent="0.25">
      <c r="A124" s="902"/>
      <c r="B124" s="903"/>
      <c r="C124" s="906" t="s">
        <v>462</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400</v>
      </c>
      <c r="AB124" s="862"/>
      <c r="AC124" s="862"/>
      <c r="AD124" s="862"/>
      <c r="AE124" s="863"/>
      <c r="AF124" s="864" t="s">
        <v>140</v>
      </c>
      <c r="AG124" s="862"/>
      <c r="AH124" s="862"/>
      <c r="AI124" s="862"/>
      <c r="AJ124" s="863"/>
      <c r="AK124" s="864" t="s">
        <v>400</v>
      </c>
      <c r="AL124" s="862"/>
      <c r="AM124" s="862"/>
      <c r="AN124" s="862"/>
      <c r="AO124" s="863"/>
      <c r="AP124" s="909" t="s">
        <v>400</v>
      </c>
      <c r="AQ124" s="910"/>
      <c r="AR124" s="910"/>
      <c r="AS124" s="910"/>
      <c r="AT124" s="911"/>
      <c r="AU124" s="912" t="s">
        <v>476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400</v>
      </c>
      <c r="BR124" s="916"/>
      <c r="BS124" s="916"/>
      <c r="BT124" s="916"/>
      <c r="BU124" s="916"/>
      <c r="BV124" s="916" t="s">
        <v>400</v>
      </c>
      <c r="BW124" s="916"/>
      <c r="BX124" s="916"/>
      <c r="BY124" s="916"/>
      <c r="BZ124" s="916"/>
      <c r="CA124" s="916" t="s">
        <v>140</v>
      </c>
      <c r="CB124" s="916"/>
      <c r="CC124" s="916"/>
      <c r="CD124" s="916"/>
      <c r="CE124" s="916"/>
      <c r="CF124" s="806"/>
      <c r="CG124" s="807"/>
      <c r="CH124" s="807"/>
      <c r="CI124" s="807"/>
      <c r="CJ124" s="947"/>
      <c r="CK124" s="955"/>
      <c r="CL124" s="955"/>
      <c r="CM124" s="955"/>
      <c r="CN124" s="955"/>
      <c r="CO124" s="956"/>
      <c r="CP124" s="920" t="s">
        <v>477</v>
      </c>
      <c r="CQ124" s="921"/>
      <c r="CR124" s="921"/>
      <c r="CS124" s="921"/>
      <c r="CT124" s="921"/>
      <c r="CU124" s="921"/>
      <c r="CV124" s="921"/>
      <c r="CW124" s="921"/>
      <c r="CX124" s="921"/>
      <c r="CY124" s="921"/>
      <c r="CZ124" s="921"/>
      <c r="DA124" s="921"/>
      <c r="DB124" s="921"/>
      <c r="DC124" s="921"/>
      <c r="DD124" s="921"/>
      <c r="DE124" s="921"/>
      <c r="DF124" s="922"/>
      <c r="DG124" s="844" t="s">
        <v>400</v>
      </c>
      <c r="DH124" s="845"/>
      <c r="DI124" s="845"/>
      <c r="DJ124" s="845"/>
      <c r="DK124" s="846"/>
      <c r="DL124" s="847" t="s">
        <v>140</v>
      </c>
      <c r="DM124" s="845"/>
      <c r="DN124" s="845"/>
      <c r="DO124" s="845"/>
      <c r="DP124" s="846"/>
      <c r="DQ124" s="847" t="s">
        <v>140</v>
      </c>
      <c r="DR124" s="845"/>
      <c r="DS124" s="845"/>
      <c r="DT124" s="845"/>
      <c r="DU124" s="846"/>
      <c r="DV124" s="933" t="s">
        <v>140</v>
      </c>
      <c r="DW124" s="934"/>
      <c r="DX124" s="934"/>
      <c r="DY124" s="934"/>
      <c r="DZ124" s="935"/>
    </row>
    <row r="125" spans="1:130" s="247" customFormat="1" ht="26.25" customHeight="1" x14ac:dyDescent="0.2">
      <c r="A125" s="902"/>
      <c r="B125" s="903"/>
      <c r="C125" s="906" t="s">
        <v>464</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140</v>
      </c>
      <c r="AB125" s="862"/>
      <c r="AC125" s="862"/>
      <c r="AD125" s="862"/>
      <c r="AE125" s="863"/>
      <c r="AF125" s="864" t="s">
        <v>140</v>
      </c>
      <c r="AG125" s="862"/>
      <c r="AH125" s="862"/>
      <c r="AI125" s="862"/>
      <c r="AJ125" s="863"/>
      <c r="AK125" s="864" t="s">
        <v>140</v>
      </c>
      <c r="AL125" s="862"/>
      <c r="AM125" s="862"/>
      <c r="AN125" s="862"/>
      <c r="AO125" s="863"/>
      <c r="AP125" s="909" t="s">
        <v>140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478</v>
      </c>
      <c r="CL125" s="937"/>
      <c r="CM125" s="937"/>
      <c r="CN125" s="937"/>
      <c r="CO125" s="938"/>
      <c r="CP125" s="945" t="s">
        <v>479</v>
      </c>
      <c r="CQ125" s="890"/>
      <c r="CR125" s="890"/>
      <c r="CS125" s="890"/>
      <c r="CT125" s="890"/>
      <c r="CU125" s="890"/>
      <c r="CV125" s="890"/>
      <c r="CW125" s="890"/>
      <c r="CX125" s="890"/>
      <c r="CY125" s="890"/>
      <c r="CZ125" s="890"/>
      <c r="DA125" s="890"/>
      <c r="DB125" s="890"/>
      <c r="DC125" s="890"/>
      <c r="DD125" s="890"/>
      <c r="DE125" s="890"/>
      <c r="DF125" s="891"/>
      <c r="DG125" s="946" t="s">
        <v>400</v>
      </c>
      <c r="DH125" s="927"/>
      <c r="DI125" s="927"/>
      <c r="DJ125" s="927"/>
      <c r="DK125" s="927"/>
      <c r="DL125" s="927" t="s">
        <v>140</v>
      </c>
      <c r="DM125" s="927"/>
      <c r="DN125" s="927"/>
      <c r="DO125" s="927"/>
      <c r="DP125" s="927"/>
      <c r="DQ125" s="927" t="s">
        <v>140</v>
      </c>
      <c r="DR125" s="927"/>
      <c r="DS125" s="927"/>
      <c r="DT125" s="927"/>
      <c r="DU125" s="927"/>
      <c r="DV125" s="928" t="s">
        <v>140</v>
      </c>
      <c r="DW125" s="928"/>
      <c r="DX125" s="928"/>
      <c r="DY125" s="928"/>
      <c r="DZ125" s="929"/>
    </row>
    <row r="126" spans="1:130" s="247" customFormat="1" ht="26.25" customHeight="1" thickBot="1" x14ac:dyDescent="0.25">
      <c r="A126" s="902"/>
      <c r="B126" s="903"/>
      <c r="C126" s="906" t="s">
        <v>466</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400</v>
      </c>
      <c r="AB126" s="862"/>
      <c r="AC126" s="862"/>
      <c r="AD126" s="862"/>
      <c r="AE126" s="863"/>
      <c r="AF126" s="864" t="s">
        <v>140</v>
      </c>
      <c r="AG126" s="862"/>
      <c r="AH126" s="862"/>
      <c r="AI126" s="862"/>
      <c r="AJ126" s="863"/>
      <c r="AK126" s="864">
        <v>22519</v>
      </c>
      <c r="AL126" s="862"/>
      <c r="AM126" s="862"/>
      <c r="AN126" s="862"/>
      <c r="AO126" s="863"/>
      <c r="AP126" s="909">
        <v>0.3</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480</v>
      </c>
      <c r="CQ126" s="832"/>
      <c r="CR126" s="832"/>
      <c r="CS126" s="832"/>
      <c r="CT126" s="832"/>
      <c r="CU126" s="832"/>
      <c r="CV126" s="832"/>
      <c r="CW126" s="832"/>
      <c r="CX126" s="832"/>
      <c r="CY126" s="832"/>
      <c r="CZ126" s="832"/>
      <c r="DA126" s="832"/>
      <c r="DB126" s="832"/>
      <c r="DC126" s="832"/>
      <c r="DD126" s="832"/>
      <c r="DE126" s="832"/>
      <c r="DF126" s="833"/>
      <c r="DG126" s="898" t="s">
        <v>400</v>
      </c>
      <c r="DH126" s="899"/>
      <c r="DI126" s="899"/>
      <c r="DJ126" s="899"/>
      <c r="DK126" s="899"/>
      <c r="DL126" s="899" t="s">
        <v>140</v>
      </c>
      <c r="DM126" s="899"/>
      <c r="DN126" s="899"/>
      <c r="DO126" s="899"/>
      <c r="DP126" s="899"/>
      <c r="DQ126" s="899" t="s">
        <v>140</v>
      </c>
      <c r="DR126" s="899"/>
      <c r="DS126" s="899"/>
      <c r="DT126" s="899"/>
      <c r="DU126" s="899"/>
      <c r="DV126" s="876" t="s">
        <v>140</v>
      </c>
      <c r="DW126" s="876"/>
      <c r="DX126" s="876"/>
      <c r="DY126" s="876"/>
      <c r="DZ126" s="877"/>
    </row>
    <row r="127" spans="1:130" s="247" customFormat="1" ht="26.25" customHeight="1" x14ac:dyDescent="0.2">
      <c r="A127" s="904"/>
      <c r="B127" s="905"/>
      <c r="C127" s="923" t="s">
        <v>481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33</v>
      </c>
      <c r="AB127" s="862"/>
      <c r="AC127" s="862"/>
      <c r="AD127" s="862"/>
      <c r="AE127" s="863"/>
      <c r="AF127" s="864">
        <v>37</v>
      </c>
      <c r="AG127" s="862"/>
      <c r="AH127" s="862"/>
      <c r="AI127" s="862"/>
      <c r="AJ127" s="863"/>
      <c r="AK127" s="864">
        <v>24</v>
      </c>
      <c r="AL127" s="862"/>
      <c r="AM127" s="862"/>
      <c r="AN127" s="862"/>
      <c r="AO127" s="863"/>
      <c r="AP127" s="909">
        <v>0</v>
      </c>
      <c r="AQ127" s="910"/>
      <c r="AR127" s="910"/>
      <c r="AS127" s="910"/>
      <c r="AT127" s="911"/>
      <c r="AU127" s="283"/>
      <c r="AV127" s="283"/>
      <c r="AW127" s="283"/>
      <c r="AX127" s="926" t="s">
        <v>482</v>
      </c>
      <c r="AY127" s="894"/>
      <c r="AZ127" s="894"/>
      <c r="BA127" s="894"/>
      <c r="BB127" s="894"/>
      <c r="BC127" s="894"/>
      <c r="BD127" s="894"/>
      <c r="BE127" s="895"/>
      <c r="BF127" s="893" t="s">
        <v>483</v>
      </c>
      <c r="BG127" s="894"/>
      <c r="BH127" s="894"/>
      <c r="BI127" s="894"/>
      <c r="BJ127" s="894"/>
      <c r="BK127" s="894"/>
      <c r="BL127" s="895"/>
      <c r="BM127" s="893" t="s">
        <v>484</v>
      </c>
      <c r="BN127" s="894"/>
      <c r="BO127" s="894"/>
      <c r="BP127" s="894"/>
      <c r="BQ127" s="894"/>
      <c r="BR127" s="894"/>
      <c r="BS127" s="895"/>
      <c r="BT127" s="893" t="s">
        <v>485</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486</v>
      </c>
      <c r="CQ127" s="832"/>
      <c r="CR127" s="832"/>
      <c r="CS127" s="832"/>
      <c r="CT127" s="832"/>
      <c r="CU127" s="832"/>
      <c r="CV127" s="832"/>
      <c r="CW127" s="832"/>
      <c r="CX127" s="832"/>
      <c r="CY127" s="832"/>
      <c r="CZ127" s="832"/>
      <c r="DA127" s="832"/>
      <c r="DB127" s="832"/>
      <c r="DC127" s="832"/>
      <c r="DD127" s="832"/>
      <c r="DE127" s="832"/>
      <c r="DF127" s="833"/>
      <c r="DG127" s="898" t="s">
        <v>140</v>
      </c>
      <c r="DH127" s="899"/>
      <c r="DI127" s="899"/>
      <c r="DJ127" s="899"/>
      <c r="DK127" s="899"/>
      <c r="DL127" s="899" t="s">
        <v>140</v>
      </c>
      <c r="DM127" s="899"/>
      <c r="DN127" s="899"/>
      <c r="DO127" s="899"/>
      <c r="DP127" s="899"/>
      <c r="DQ127" s="899" t="s">
        <v>140</v>
      </c>
      <c r="DR127" s="899"/>
      <c r="DS127" s="899"/>
      <c r="DT127" s="899"/>
      <c r="DU127" s="899"/>
      <c r="DV127" s="876" t="s">
        <v>400</v>
      </c>
      <c r="DW127" s="876"/>
      <c r="DX127" s="876"/>
      <c r="DY127" s="876"/>
      <c r="DZ127" s="877"/>
    </row>
    <row r="128" spans="1:130" s="247" customFormat="1" ht="26.25" customHeight="1" thickBot="1" x14ac:dyDescent="0.25">
      <c r="A128" s="878" t="s">
        <v>487</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488</v>
      </c>
      <c r="X128" s="880"/>
      <c r="Y128" s="880"/>
      <c r="Z128" s="881"/>
      <c r="AA128" s="882">
        <v>366934</v>
      </c>
      <c r="AB128" s="883"/>
      <c r="AC128" s="883"/>
      <c r="AD128" s="883"/>
      <c r="AE128" s="884"/>
      <c r="AF128" s="885">
        <v>334769</v>
      </c>
      <c r="AG128" s="883"/>
      <c r="AH128" s="883"/>
      <c r="AI128" s="883"/>
      <c r="AJ128" s="884"/>
      <c r="AK128" s="885">
        <v>359655</v>
      </c>
      <c r="AL128" s="883"/>
      <c r="AM128" s="883"/>
      <c r="AN128" s="883"/>
      <c r="AO128" s="884"/>
      <c r="AP128" s="886"/>
      <c r="AQ128" s="887"/>
      <c r="AR128" s="887"/>
      <c r="AS128" s="887"/>
      <c r="AT128" s="888"/>
      <c r="AU128" s="283"/>
      <c r="AV128" s="283"/>
      <c r="AW128" s="283"/>
      <c r="AX128" s="889" t="s">
        <v>489</v>
      </c>
      <c r="AY128" s="890"/>
      <c r="AZ128" s="890"/>
      <c r="BA128" s="890"/>
      <c r="BB128" s="890"/>
      <c r="BC128" s="890"/>
      <c r="BD128" s="890"/>
      <c r="BE128" s="891"/>
      <c r="BF128" s="868" t="s">
        <v>400</v>
      </c>
      <c r="BG128" s="869"/>
      <c r="BH128" s="869"/>
      <c r="BI128" s="869"/>
      <c r="BJ128" s="869"/>
      <c r="BK128" s="869"/>
      <c r="BL128" s="892"/>
      <c r="BM128" s="868">
        <v>13.64</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490</v>
      </c>
      <c r="CQ128" s="810"/>
      <c r="CR128" s="810"/>
      <c r="CS128" s="810"/>
      <c r="CT128" s="810"/>
      <c r="CU128" s="810"/>
      <c r="CV128" s="810"/>
      <c r="CW128" s="810"/>
      <c r="CX128" s="810"/>
      <c r="CY128" s="810"/>
      <c r="CZ128" s="810"/>
      <c r="DA128" s="810"/>
      <c r="DB128" s="810"/>
      <c r="DC128" s="810"/>
      <c r="DD128" s="810"/>
      <c r="DE128" s="810"/>
      <c r="DF128" s="811"/>
      <c r="DG128" s="872">
        <v>4096</v>
      </c>
      <c r="DH128" s="873"/>
      <c r="DI128" s="873"/>
      <c r="DJ128" s="873"/>
      <c r="DK128" s="873"/>
      <c r="DL128" s="873">
        <v>8058</v>
      </c>
      <c r="DM128" s="873"/>
      <c r="DN128" s="873"/>
      <c r="DO128" s="873"/>
      <c r="DP128" s="873"/>
      <c r="DQ128" s="873" t="s">
        <v>140</v>
      </c>
      <c r="DR128" s="873"/>
      <c r="DS128" s="873"/>
      <c r="DT128" s="873"/>
      <c r="DU128" s="873"/>
      <c r="DV128" s="874" t="s">
        <v>140</v>
      </c>
      <c r="DW128" s="874"/>
      <c r="DX128" s="874"/>
      <c r="DY128" s="874"/>
      <c r="DZ128" s="875"/>
    </row>
    <row r="129" spans="1:131" s="247" customFormat="1" ht="26.25" customHeight="1" x14ac:dyDescent="0.2">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491</v>
      </c>
      <c r="X129" s="859"/>
      <c r="Y129" s="859"/>
      <c r="Z129" s="860"/>
      <c r="AA129" s="861">
        <v>10819614</v>
      </c>
      <c r="AB129" s="862"/>
      <c r="AC129" s="862"/>
      <c r="AD129" s="862"/>
      <c r="AE129" s="863"/>
      <c r="AF129" s="864">
        <v>8021206</v>
      </c>
      <c r="AG129" s="862"/>
      <c r="AH129" s="862"/>
      <c r="AI129" s="862"/>
      <c r="AJ129" s="863"/>
      <c r="AK129" s="864">
        <v>8440459</v>
      </c>
      <c r="AL129" s="862"/>
      <c r="AM129" s="862"/>
      <c r="AN129" s="862"/>
      <c r="AO129" s="863"/>
      <c r="AP129" s="865"/>
      <c r="AQ129" s="866"/>
      <c r="AR129" s="866"/>
      <c r="AS129" s="866"/>
      <c r="AT129" s="867"/>
      <c r="AU129" s="285"/>
      <c r="AV129" s="285"/>
      <c r="AW129" s="285"/>
      <c r="AX129" s="831" t="s">
        <v>492</v>
      </c>
      <c r="AY129" s="832"/>
      <c r="AZ129" s="832"/>
      <c r="BA129" s="832"/>
      <c r="BB129" s="832"/>
      <c r="BC129" s="832"/>
      <c r="BD129" s="832"/>
      <c r="BE129" s="833"/>
      <c r="BF129" s="851" t="s">
        <v>140</v>
      </c>
      <c r="BG129" s="852"/>
      <c r="BH129" s="852"/>
      <c r="BI129" s="852"/>
      <c r="BJ129" s="852"/>
      <c r="BK129" s="852"/>
      <c r="BL129" s="853"/>
      <c r="BM129" s="851">
        <v>18.64</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493</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494</v>
      </c>
      <c r="X130" s="859"/>
      <c r="Y130" s="859"/>
      <c r="Z130" s="860"/>
      <c r="AA130" s="861">
        <v>671369</v>
      </c>
      <c r="AB130" s="862"/>
      <c r="AC130" s="862"/>
      <c r="AD130" s="862"/>
      <c r="AE130" s="863"/>
      <c r="AF130" s="864">
        <v>653263</v>
      </c>
      <c r="AG130" s="862"/>
      <c r="AH130" s="862"/>
      <c r="AI130" s="862"/>
      <c r="AJ130" s="863"/>
      <c r="AK130" s="864">
        <v>630996</v>
      </c>
      <c r="AL130" s="862"/>
      <c r="AM130" s="862"/>
      <c r="AN130" s="862"/>
      <c r="AO130" s="863"/>
      <c r="AP130" s="865"/>
      <c r="AQ130" s="866"/>
      <c r="AR130" s="866"/>
      <c r="AS130" s="866"/>
      <c r="AT130" s="867"/>
      <c r="AU130" s="285"/>
      <c r="AV130" s="285"/>
      <c r="AW130" s="285"/>
      <c r="AX130" s="831" t="s">
        <v>495</v>
      </c>
      <c r="AY130" s="832"/>
      <c r="AZ130" s="832"/>
      <c r="BA130" s="832"/>
      <c r="BB130" s="832"/>
      <c r="BC130" s="832"/>
      <c r="BD130" s="832"/>
      <c r="BE130" s="833"/>
      <c r="BF130" s="834">
        <v>3.2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496</v>
      </c>
      <c r="X131" s="842"/>
      <c r="Y131" s="842"/>
      <c r="Z131" s="843"/>
      <c r="AA131" s="844">
        <v>10148245</v>
      </c>
      <c r="AB131" s="845"/>
      <c r="AC131" s="845"/>
      <c r="AD131" s="845"/>
      <c r="AE131" s="846"/>
      <c r="AF131" s="847">
        <v>7367943</v>
      </c>
      <c r="AG131" s="845"/>
      <c r="AH131" s="845"/>
      <c r="AI131" s="845"/>
      <c r="AJ131" s="846"/>
      <c r="AK131" s="847">
        <v>7809463</v>
      </c>
      <c r="AL131" s="845"/>
      <c r="AM131" s="845"/>
      <c r="AN131" s="845"/>
      <c r="AO131" s="846"/>
      <c r="AP131" s="848"/>
      <c r="AQ131" s="849"/>
      <c r="AR131" s="849"/>
      <c r="AS131" s="849"/>
      <c r="AT131" s="850"/>
      <c r="AU131" s="285"/>
      <c r="AV131" s="285"/>
      <c r="AW131" s="285"/>
      <c r="AX131" s="809" t="s">
        <v>497</v>
      </c>
      <c r="AY131" s="810"/>
      <c r="AZ131" s="810"/>
      <c r="BA131" s="810"/>
      <c r="BB131" s="810"/>
      <c r="BC131" s="810"/>
      <c r="BD131" s="810"/>
      <c r="BE131" s="811"/>
      <c r="BF131" s="812" t="s">
        <v>400</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498</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499</v>
      </c>
      <c r="W132" s="822"/>
      <c r="X132" s="822"/>
      <c r="Y132" s="822"/>
      <c r="Z132" s="823"/>
      <c r="AA132" s="824">
        <v>1.8388696760000001</v>
      </c>
      <c r="AB132" s="825"/>
      <c r="AC132" s="825"/>
      <c r="AD132" s="825"/>
      <c r="AE132" s="826"/>
      <c r="AF132" s="827">
        <v>3.2768033089999999</v>
      </c>
      <c r="AG132" s="825"/>
      <c r="AH132" s="825"/>
      <c r="AI132" s="825"/>
      <c r="AJ132" s="826"/>
      <c r="AK132" s="827">
        <v>4.7052018809999998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500</v>
      </c>
      <c r="W133" s="801"/>
      <c r="X133" s="801"/>
      <c r="Y133" s="801"/>
      <c r="Z133" s="802"/>
      <c r="AA133" s="803">
        <v>1.4</v>
      </c>
      <c r="AB133" s="804"/>
      <c r="AC133" s="804"/>
      <c r="AD133" s="804"/>
      <c r="AE133" s="805"/>
      <c r="AF133" s="803">
        <v>2.1</v>
      </c>
      <c r="AG133" s="804"/>
      <c r="AH133" s="804"/>
      <c r="AI133" s="804"/>
      <c r="AJ133" s="805"/>
      <c r="AK133" s="803">
        <v>3.2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t3lCIN3aojNQWDf6eH0o095uVmrmAjHrW3U4WMry0rLf9ztBCipk29HIOfMLGlX3+ONVcZgxG2bzm+Y5QQ6zUQ==" saltValue="g4MQwJwV9s2yM3R/olHrT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B63" sqref="B63:P63"/>
    </sheetView>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501</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w+58sw4mp5ekyWC4+NUqXJuqiI49TIEk2kiSYa7UhcF3xPP4d1bTugHGWhsb9Lgk0dtwiUifHNplz4JDDsnbkA==" saltValue="ukuaZVMV0gn2tc61401N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B63" sqref="B63:P63"/>
    </sheetView>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Jz6p5nCBiktoJ0bwc4fr9cE6gziXndrk37Z6jnu0nvmhULG1vDNOuxYejH5cOs2JWV0KctULD6MgVmnejfSRFA==" saltValue="lI0m/nDP+ei1a6ecvepyAA=="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election activeCell="B63" sqref="B63:P63"/>
    </sheetView>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504</v>
      </c>
      <c r="AP7" s="304"/>
      <c r="AQ7" s="305" t="s">
        <v>505</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506</v>
      </c>
      <c r="AQ8" s="311" t="s">
        <v>507</v>
      </c>
      <c r="AR8" s="312" t="s">
        <v>508</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509</v>
      </c>
      <c r="AL9" s="1231"/>
      <c r="AM9" s="1231"/>
      <c r="AN9" s="1232"/>
      <c r="AO9" s="313">
        <v>1976930</v>
      </c>
      <c r="AP9" s="313">
        <v>47084</v>
      </c>
      <c r="AQ9" s="314">
        <v>62963</v>
      </c>
      <c r="AR9" s="315">
        <v>-25.2</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510</v>
      </c>
      <c r="AL10" s="1231"/>
      <c r="AM10" s="1231"/>
      <c r="AN10" s="1232"/>
      <c r="AO10" s="316">
        <v>327755</v>
      </c>
      <c r="AP10" s="316">
        <v>7806</v>
      </c>
      <c r="AQ10" s="317">
        <v>6807</v>
      </c>
      <c r="AR10" s="318">
        <v>14.7</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511</v>
      </c>
      <c r="AL11" s="1231"/>
      <c r="AM11" s="1231"/>
      <c r="AN11" s="1232"/>
      <c r="AO11" s="316">
        <v>34533</v>
      </c>
      <c r="AP11" s="316">
        <v>822</v>
      </c>
      <c r="AQ11" s="317">
        <v>9161</v>
      </c>
      <c r="AR11" s="318">
        <v>-91</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512</v>
      </c>
      <c r="AL12" s="1231"/>
      <c r="AM12" s="1231"/>
      <c r="AN12" s="1232"/>
      <c r="AO12" s="316" t="s">
        <v>513</v>
      </c>
      <c r="AP12" s="316" t="s">
        <v>513</v>
      </c>
      <c r="AQ12" s="317">
        <v>469</v>
      </c>
      <c r="AR12" s="318" t="s">
        <v>513</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514</v>
      </c>
      <c r="AL13" s="1231"/>
      <c r="AM13" s="1231"/>
      <c r="AN13" s="1232"/>
      <c r="AO13" s="316" t="s">
        <v>513</v>
      </c>
      <c r="AP13" s="316" t="s">
        <v>513</v>
      </c>
      <c r="AQ13" s="317" t="s">
        <v>513</v>
      </c>
      <c r="AR13" s="318" t="s">
        <v>513</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515</v>
      </c>
      <c r="AL14" s="1231"/>
      <c r="AM14" s="1231"/>
      <c r="AN14" s="1232"/>
      <c r="AO14" s="316">
        <v>137265</v>
      </c>
      <c r="AP14" s="316">
        <v>3269</v>
      </c>
      <c r="AQ14" s="317">
        <v>2905</v>
      </c>
      <c r="AR14" s="318">
        <v>12.5</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516</v>
      </c>
      <c r="AL15" s="1231"/>
      <c r="AM15" s="1231"/>
      <c r="AN15" s="1232"/>
      <c r="AO15" s="316">
        <v>25901</v>
      </c>
      <c r="AP15" s="316">
        <v>617</v>
      </c>
      <c r="AQ15" s="317">
        <v>1486</v>
      </c>
      <c r="AR15" s="318">
        <v>-58.5</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517</v>
      </c>
      <c r="AL16" s="1234"/>
      <c r="AM16" s="1234"/>
      <c r="AN16" s="1235"/>
      <c r="AO16" s="316">
        <v>-158941</v>
      </c>
      <c r="AP16" s="316">
        <v>-3785</v>
      </c>
      <c r="AQ16" s="317">
        <v>-5107</v>
      </c>
      <c r="AR16" s="318">
        <v>-25.9</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193</v>
      </c>
      <c r="AL17" s="1234"/>
      <c r="AM17" s="1234"/>
      <c r="AN17" s="1235"/>
      <c r="AO17" s="316">
        <v>2343443</v>
      </c>
      <c r="AP17" s="316">
        <v>55814</v>
      </c>
      <c r="AQ17" s="317">
        <v>78684</v>
      </c>
      <c r="AR17" s="318">
        <v>-29.1</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522</v>
      </c>
      <c r="AL21" s="1228"/>
      <c r="AM21" s="1228"/>
      <c r="AN21" s="1229"/>
      <c r="AO21" s="328">
        <v>5.64</v>
      </c>
      <c r="AP21" s="329">
        <v>7.53</v>
      </c>
      <c r="AQ21" s="330">
        <v>-1.89</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523</v>
      </c>
      <c r="AL22" s="1228"/>
      <c r="AM22" s="1228"/>
      <c r="AN22" s="1229"/>
      <c r="AO22" s="333">
        <v>98.2</v>
      </c>
      <c r="AP22" s="334">
        <v>97.4</v>
      </c>
      <c r="AQ22" s="335">
        <v>0.8</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504</v>
      </c>
      <c r="AP30" s="304"/>
      <c r="AQ30" s="305" t="s">
        <v>505</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506</v>
      </c>
      <c r="AQ31" s="311" t="s">
        <v>507</v>
      </c>
      <c r="AR31" s="312" t="s">
        <v>508</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527</v>
      </c>
      <c r="AL32" s="1219"/>
      <c r="AM32" s="1219"/>
      <c r="AN32" s="1220"/>
      <c r="AO32" s="343">
        <v>1009929</v>
      </c>
      <c r="AP32" s="343">
        <v>24053</v>
      </c>
      <c r="AQ32" s="344">
        <v>34297</v>
      </c>
      <c r="AR32" s="345">
        <v>-29.9</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528</v>
      </c>
      <c r="AL33" s="1219"/>
      <c r="AM33" s="1219"/>
      <c r="AN33" s="1220"/>
      <c r="AO33" s="343" t="s">
        <v>513</v>
      </c>
      <c r="AP33" s="343" t="s">
        <v>513</v>
      </c>
      <c r="AQ33" s="344" t="s">
        <v>513</v>
      </c>
      <c r="AR33" s="345" t="s">
        <v>513</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529</v>
      </c>
      <c r="AL34" s="1219"/>
      <c r="AM34" s="1219"/>
      <c r="AN34" s="1220"/>
      <c r="AO34" s="343" t="s">
        <v>513</v>
      </c>
      <c r="AP34" s="343" t="s">
        <v>513</v>
      </c>
      <c r="AQ34" s="344" t="s">
        <v>513</v>
      </c>
      <c r="AR34" s="345" t="s">
        <v>513</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530</v>
      </c>
      <c r="AL35" s="1219"/>
      <c r="AM35" s="1219"/>
      <c r="AN35" s="1220"/>
      <c r="AO35" s="343">
        <v>317034</v>
      </c>
      <c r="AP35" s="343">
        <v>7551</v>
      </c>
      <c r="AQ35" s="344">
        <v>14866</v>
      </c>
      <c r="AR35" s="345">
        <v>-49.2</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531</v>
      </c>
      <c r="AL36" s="1219"/>
      <c r="AM36" s="1219"/>
      <c r="AN36" s="1220"/>
      <c r="AO36" s="343">
        <v>8596</v>
      </c>
      <c r="AP36" s="343">
        <v>205</v>
      </c>
      <c r="AQ36" s="344">
        <v>2278</v>
      </c>
      <c r="AR36" s="345">
        <v>-91</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532</v>
      </c>
      <c r="AL37" s="1219"/>
      <c r="AM37" s="1219"/>
      <c r="AN37" s="1220"/>
      <c r="AO37" s="343">
        <v>22543</v>
      </c>
      <c r="AP37" s="343">
        <v>537</v>
      </c>
      <c r="AQ37" s="344">
        <v>453</v>
      </c>
      <c r="AR37" s="345">
        <v>18.5</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533</v>
      </c>
      <c r="AL38" s="1222"/>
      <c r="AM38" s="1222"/>
      <c r="AN38" s="1223"/>
      <c r="AO38" s="346" t="s">
        <v>513</v>
      </c>
      <c r="AP38" s="346" t="s">
        <v>513</v>
      </c>
      <c r="AQ38" s="347">
        <v>1</v>
      </c>
      <c r="AR38" s="335" t="s">
        <v>513</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534</v>
      </c>
      <c r="AL39" s="1222"/>
      <c r="AM39" s="1222"/>
      <c r="AN39" s="1223"/>
      <c r="AO39" s="343">
        <v>-359655</v>
      </c>
      <c r="AP39" s="343">
        <v>-8566</v>
      </c>
      <c r="AQ39" s="344">
        <v>-3000</v>
      </c>
      <c r="AR39" s="345">
        <v>185.5</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535</v>
      </c>
      <c r="AL40" s="1219"/>
      <c r="AM40" s="1219"/>
      <c r="AN40" s="1220"/>
      <c r="AO40" s="343">
        <v>-630996</v>
      </c>
      <c r="AP40" s="343">
        <v>-15028</v>
      </c>
      <c r="AQ40" s="344">
        <v>-34641</v>
      </c>
      <c r="AR40" s="345">
        <v>-56.6</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308</v>
      </c>
      <c r="AL41" s="1225"/>
      <c r="AM41" s="1225"/>
      <c r="AN41" s="1226"/>
      <c r="AO41" s="343">
        <v>367451</v>
      </c>
      <c r="AP41" s="343">
        <v>8752</v>
      </c>
      <c r="AQ41" s="344">
        <v>14254</v>
      </c>
      <c r="AR41" s="345">
        <v>-38.6</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504</v>
      </c>
      <c r="AN49" s="1213" t="s">
        <v>539</v>
      </c>
      <c r="AO49" s="1214"/>
      <c r="AP49" s="1214"/>
      <c r="AQ49" s="1214"/>
      <c r="AR49" s="1215"/>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540</v>
      </c>
      <c r="AO50" s="360" t="s">
        <v>541</v>
      </c>
      <c r="AP50" s="361" t="s">
        <v>542</v>
      </c>
      <c r="AQ50" s="362" t="s">
        <v>543</v>
      </c>
      <c r="AR50" s="363" t="s">
        <v>544</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2906574</v>
      </c>
      <c r="AN51" s="365">
        <v>70503</v>
      </c>
      <c r="AO51" s="366">
        <v>89.9</v>
      </c>
      <c r="AP51" s="367">
        <v>56894</v>
      </c>
      <c r="AQ51" s="368">
        <v>-4.5999999999999996</v>
      </c>
      <c r="AR51" s="369">
        <v>94.5</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1837367</v>
      </c>
      <c r="AN52" s="373">
        <v>44568</v>
      </c>
      <c r="AO52" s="374">
        <v>186.2</v>
      </c>
      <c r="AP52" s="375">
        <v>32548</v>
      </c>
      <c r="AQ52" s="376">
        <v>3.3</v>
      </c>
      <c r="AR52" s="377">
        <v>182.9</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1062318</v>
      </c>
      <c r="AN53" s="365">
        <v>25556</v>
      </c>
      <c r="AO53" s="366">
        <v>-63.8</v>
      </c>
      <c r="AP53" s="367">
        <v>57122</v>
      </c>
      <c r="AQ53" s="368">
        <v>0.4</v>
      </c>
      <c r="AR53" s="369">
        <v>-64.2</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868603</v>
      </c>
      <c r="AN54" s="373">
        <v>20896</v>
      </c>
      <c r="AO54" s="374">
        <v>-53.1</v>
      </c>
      <c r="AP54" s="375">
        <v>36191</v>
      </c>
      <c r="AQ54" s="376">
        <v>11.2</v>
      </c>
      <c r="AR54" s="377">
        <v>-64.3</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585845</v>
      </c>
      <c r="AN55" s="365">
        <v>13990</v>
      </c>
      <c r="AO55" s="366">
        <v>-45.3</v>
      </c>
      <c r="AP55" s="367">
        <v>53655</v>
      </c>
      <c r="AQ55" s="368">
        <v>-6.1</v>
      </c>
      <c r="AR55" s="369">
        <v>-39.200000000000003</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501719</v>
      </c>
      <c r="AN56" s="373">
        <v>11981</v>
      </c>
      <c r="AO56" s="374">
        <v>-42.7</v>
      </c>
      <c r="AP56" s="375">
        <v>32719</v>
      </c>
      <c r="AQ56" s="376">
        <v>-9.6</v>
      </c>
      <c r="AR56" s="377">
        <v>-33.1</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999074</v>
      </c>
      <c r="AN57" s="365">
        <v>23910</v>
      </c>
      <c r="AO57" s="366">
        <v>70.900000000000006</v>
      </c>
      <c r="AP57" s="367">
        <v>53869</v>
      </c>
      <c r="AQ57" s="368">
        <v>0.4</v>
      </c>
      <c r="AR57" s="369">
        <v>70.5</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643014</v>
      </c>
      <c r="AN58" s="373">
        <v>15389</v>
      </c>
      <c r="AO58" s="374">
        <v>28.4</v>
      </c>
      <c r="AP58" s="375">
        <v>35046</v>
      </c>
      <c r="AQ58" s="376">
        <v>7.1</v>
      </c>
      <c r="AR58" s="377">
        <v>21.3</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680173</v>
      </c>
      <c r="AN59" s="365">
        <v>16200</v>
      </c>
      <c r="AO59" s="366">
        <v>-32.200000000000003</v>
      </c>
      <c r="AP59" s="367">
        <v>59119</v>
      </c>
      <c r="AQ59" s="368">
        <v>9.6999999999999993</v>
      </c>
      <c r="AR59" s="369">
        <v>-41.9</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521272</v>
      </c>
      <c r="AN60" s="373">
        <v>12415</v>
      </c>
      <c r="AO60" s="374">
        <v>-19.3</v>
      </c>
      <c r="AP60" s="375">
        <v>29900</v>
      </c>
      <c r="AQ60" s="376">
        <v>-14.7</v>
      </c>
      <c r="AR60" s="377">
        <v>-4.5999999999999996</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1246797</v>
      </c>
      <c r="AN61" s="380">
        <v>30032</v>
      </c>
      <c r="AO61" s="381">
        <v>3.9</v>
      </c>
      <c r="AP61" s="382">
        <v>56132</v>
      </c>
      <c r="AQ61" s="383">
        <v>0</v>
      </c>
      <c r="AR61" s="369">
        <v>3.9</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874395</v>
      </c>
      <c r="AN62" s="373">
        <v>21050</v>
      </c>
      <c r="AO62" s="374">
        <v>19.899999999999999</v>
      </c>
      <c r="AP62" s="375">
        <v>33281</v>
      </c>
      <c r="AQ62" s="376">
        <v>-0.5</v>
      </c>
      <c r="AR62" s="377">
        <v>20.399999999999999</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8eX2y/y+nJPMRDwS0ex8XYcLJzLkvvrjPXwC46rSmCsq5hLSXInsPQijT5LfPICheYufKBnLWfsVHCwHcORRaQ==" saltValue="PRLYmZSpNl4zlUIGX6PBa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B63" sqref="B63:P63"/>
    </sheetView>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553</v>
      </c>
    </row>
    <row r="120" spans="125:125" ht="13.5" hidden="1" customHeight="1" x14ac:dyDescent="0.2"/>
    <row r="121" spans="125:125" ht="13.5" hidden="1" customHeight="1" x14ac:dyDescent="0.2">
      <c r="DU121" s="291"/>
    </row>
  </sheetData>
  <sheetProtection algorithmName="SHA-512" hashValue="3xWepCqnDlYfeyiYxOy+hiRf5xpBjtCV+EbP3Lc9o4W7Ck0gwKeCTNT5ju1r5KY6REQZZes7a9fQ/nXpsj88ZQ==" saltValue="royZyG3fV/Wo828EEqjN0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B63" sqref="B63:P63"/>
    </sheetView>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554</v>
      </c>
    </row>
  </sheetData>
  <sheetProtection algorithmName="SHA-512" hashValue="uMsC1Hzy+y+FyrqT6i4xRTSwM6alJOZYPAYJN23qkwSu54hYAb6o7+tfXkKPFoSz/BU9GfsLvCzwpNReuAf5KA==" saltValue="t8P8nisCi+/AKSRdMu642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election activeCell="B63" sqref="B63:P63"/>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2">
      <c r="B47" s="10"/>
      <c r="C47" s="1236" t="s">
        <v>3</v>
      </c>
      <c r="D47" s="1236"/>
      <c r="E47" s="1237"/>
      <c r="F47" s="11">
        <v>38.01</v>
      </c>
      <c r="G47" s="12">
        <v>52.96</v>
      </c>
      <c r="H47" s="12">
        <v>48.59</v>
      </c>
      <c r="I47" s="12">
        <v>64.66</v>
      </c>
      <c r="J47" s="13">
        <v>57.81</v>
      </c>
    </row>
    <row r="48" spans="2:10" ht="57.75" customHeight="1" x14ac:dyDescent="0.2">
      <c r="B48" s="14"/>
      <c r="C48" s="1238" t="s">
        <v>4</v>
      </c>
      <c r="D48" s="1238"/>
      <c r="E48" s="1239"/>
      <c r="F48" s="15">
        <v>3.97</v>
      </c>
      <c r="G48" s="16">
        <v>5.0599999999999996</v>
      </c>
      <c r="H48" s="16">
        <v>3.61</v>
      </c>
      <c r="I48" s="16">
        <v>6.31</v>
      </c>
      <c r="J48" s="17">
        <v>5.24</v>
      </c>
    </row>
    <row r="49" spans="2:10" ht="57.75" customHeight="1" thickBot="1" x14ac:dyDescent="0.25">
      <c r="B49" s="18"/>
      <c r="C49" s="1240" t="s">
        <v>5</v>
      </c>
      <c r="D49" s="1240"/>
      <c r="E49" s="1241"/>
      <c r="F49" s="19">
        <v>3.39</v>
      </c>
      <c r="G49" s="20">
        <v>14.17</v>
      </c>
      <c r="H49" s="20">
        <v>1.46</v>
      </c>
      <c r="I49" s="20">
        <v>0.55000000000000004</v>
      </c>
      <c r="J49" s="21" t="s">
        <v>560</v>
      </c>
    </row>
    <row r="50" spans="2:10" ht="13.5" customHeight="1" x14ac:dyDescent="0.2"/>
  </sheetData>
  <sheetProtection algorithmName="SHA-512" hashValue="XHHIERY7M6hf3LOQUxFJSF3F2tNu1+SSqvQ2zVOiTJqbYGHnOU8VpeRk2TBbri+V6w2nKwZVxaLEdGDOh/gj+g==" saltValue="Q4r0zv/WvyOdnPzVCIsx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2021-10-21T07:25:37Z</cp:lastPrinted>
  <dcterms:created xsi:type="dcterms:W3CDTF">2021-02-05T01:39:24Z</dcterms:created>
  <dcterms:modified xsi:type="dcterms:W3CDTF">2021-10-21T07:42:24Z</dcterms:modified>
  <cp:category/>
</cp:coreProperties>
</file>