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6_確認済ファイル\22 嬬恋村\"/>
    </mc:Choice>
  </mc:AlternateContent>
  <workbookProtection workbookPassword="B319" lockStructure="1"/>
  <bookViews>
    <workbookView xWindow="240" yWindow="75" windowWidth="14940" windowHeight="786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BB8" i="4" s="1"/>
  <c r="S6" i="5"/>
  <c r="R6" i="5"/>
  <c r="AL8" i="4" s="1"/>
  <c r="Q6" i="5"/>
  <c r="P6" i="5"/>
  <c r="O6" i="5"/>
  <c r="I10" i="4" s="1"/>
  <c r="N6" i="5"/>
  <c r="B10" i="4" s="1"/>
  <c r="M6" i="5"/>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H85" i="4"/>
  <c r="E85" i="4"/>
  <c r="BB10" i="4"/>
  <c r="W10" i="4"/>
  <c r="P10" i="4"/>
  <c r="AT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<sst xmlns="http://schemas.openxmlformats.org/spreadsheetml/2006/main" count="232" uniqueCount="120">
  <si>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</si>
  <si>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</si>
  <si>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</si>
  <si>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</si>
  <si>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</si>
  <si>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</si>
  <si>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</si>
  <si>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</si>
  <si>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</si>
  <si>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</si>
  <si>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</si>
  <si>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</si>
  <si>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</si>
  <si>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</si>
  <si>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</si>
  <si>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</si>
  <si>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</si>
  <si>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</si>
  <si>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</si>
  <si>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</si>
  <si>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</si>
  <si>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</si>
  <si>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</si>
  <si>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</si>
  <si>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</si>
  <si>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</si>
  <si>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</si>
  <si>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</si>
  <si>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</si>
  <si>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</si>
  <si>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</si>
  <si>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</si>
  <si>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</si>
  <si>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</si>
  <si>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</si>
  <si>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</si>
  <si>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</si>
  <si>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</si>
  <si>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</si>
  <si>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</si>
  <si>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</si>
  <si>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</si>
  <si>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</si>
  <si>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</si>
  <si>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</si>
  <si>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</si>
  <si>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</si>
  <si>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</si>
  <si>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</si>
  <si>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</si>
  <si>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</si>
  <si>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</si>
  <si>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</si>
  <si>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</si>
  <si>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</si>
  <si>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</si>
  <si>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</si>
  <si>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</si>
  <si>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</si>
  <si>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</si>
  <si>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</si>
  <si>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</si>
  <si>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</si>
  <si>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</si>
  <si>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</si>
  <si>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</si>
  <si>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</si>
  <si>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</si>
  <si>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</si>
  <si>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</si>
  <si>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</si>
  <si>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</si>
  <si>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</si>
  <si>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</si>
  <si>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</si>
  <si>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</si>
  <si>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</si>
  <si>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</si>
  <si>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</si>
  <si>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</si>
  <si>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</si>
  <si>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</si>
  <si>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</si>
  <si>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</si>
  <si>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</si>
  <si>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</si>
  <si>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</si>
  <si>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</si>
  <si>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</si>
  <si>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</si>
  <si>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</si>
  <si>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</si>
  <si>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</si>
  <si>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</si>
  <si>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</si>
  <si>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</si>
  <si>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</si>
  <si>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</si>
  <si>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</si>
  <si>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</si>
  <si>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</si>
  <si>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</si>
  <si>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</si>
  <si>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</si>
  <si>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</si>
  <si>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嬬恋村</t>
  </si>
  <si>
    <t>法適用</t>
  </si>
  <si>
    <t>水道事業</t>
  </si>
  <si>
    <t>末端給水事業</t>
  </si>
  <si>
    <t>A9</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</si>
  <si>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</si>
  <si>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</si>
  <si>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</si>
  <si>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</si>
  <si>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</si>
  <si>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</si>
  <si>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（１）課題
平成２７年度以降経常収支が若干改善されたが、料金収入の減少傾向は続いている。また別荘地を主な給水区域としていることもあり、給水戸数に対して管路延長が長くなっている。今後給水戸数の減少が見込まれるため、適正規模の把握と更新を計画的に進める必要がある。
（２）改善に向けた取り組み
今後も料金収入の減少が見込まれ、また管路の急激な老朽化も予想されるため、より一層の計画的投資と経営改善に取り組む必要がある。「経営戦略」を策定し、漏水対策及び施設の更新等に取り組む必要がある。</t>
    <rPh sb="3" eb="5">
      <t>カダイ</t>
    </rPh>
    <rPh sb="6" eb="8">
      <t>ヘイセイ</t>
    </rPh>
    <rPh sb="10" eb="12">
      <t>ネンド</t>
    </rPh>
    <rPh sb="12" eb="14">
      <t>イコウ</t>
    </rPh>
    <rPh sb="14" eb="16">
      <t>ケイジョウ</t>
    </rPh>
    <rPh sb="16" eb="18">
      <t>シュウシ</t>
    </rPh>
    <rPh sb="19" eb="21">
      <t>ジャッカン</t>
    </rPh>
    <rPh sb="21" eb="23">
      <t>カイゼン</t>
    </rPh>
    <rPh sb="28" eb="30">
      <t>リョウキン</t>
    </rPh>
    <rPh sb="30" eb="32">
      <t>シュウニュウ</t>
    </rPh>
    <rPh sb="33" eb="35">
      <t>ゲンショウ</t>
    </rPh>
    <rPh sb="35" eb="37">
      <t>ケイコウ</t>
    </rPh>
    <rPh sb="38" eb="39">
      <t>ゾク</t>
    </rPh>
    <rPh sb="46" eb="48">
      <t>ベッソウ</t>
    </rPh>
    <rPh sb="48" eb="49">
      <t>チ</t>
    </rPh>
    <rPh sb="50" eb="51">
      <t>オモ</t>
    </rPh>
    <rPh sb="52" eb="54">
      <t>キュウスイ</t>
    </rPh>
    <rPh sb="54" eb="56">
      <t>クイキ</t>
    </rPh>
    <rPh sb="67" eb="69">
      <t>キュウスイ</t>
    </rPh>
    <rPh sb="69" eb="71">
      <t>コスウ</t>
    </rPh>
    <rPh sb="72" eb="73">
      <t>タイ</t>
    </rPh>
    <rPh sb="75" eb="77">
      <t>カンロ</t>
    </rPh>
    <rPh sb="77" eb="79">
      <t>エンチョウ</t>
    </rPh>
    <rPh sb="80" eb="81">
      <t>ナガ</t>
    </rPh>
    <rPh sb="88" eb="90">
      <t>コンゴ</t>
    </rPh>
    <rPh sb="90" eb="92">
      <t>キュウスイ</t>
    </rPh>
    <rPh sb="92" eb="94">
      <t>コスウ</t>
    </rPh>
    <rPh sb="95" eb="97">
      <t>ゲンショウ</t>
    </rPh>
    <rPh sb="98" eb="100">
      <t>ミコ</t>
    </rPh>
    <rPh sb="134" eb="136">
      <t>カイゼン</t>
    </rPh>
    <rPh sb="137" eb="138">
      <t>ム</t>
    </rPh>
    <rPh sb="140" eb="141">
      <t>ト</t>
    </rPh>
    <rPh sb="142" eb="143">
      <t>ク</t>
    </rPh>
    <rPh sb="145" eb="147">
      <t>コンゴ</t>
    </rPh>
    <rPh sb="148" eb="150">
      <t>リョウキン</t>
    </rPh>
    <rPh sb="150" eb="152">
      <t>シュウニュウ</t>
    </rPh>
    <rPh sb="153" eb="155">
      <t>ゲンショウ</t>
    </rPh>
    <rPh sb="156" eb="158">
      <t>ミコ</t>
    </rPh>
    <rPh sb="163" eb="165">
      <t>カンロ</t>
    </rPh>
    <rPh sb="166" eb="168">
      <t>キュウゲキ</t>
    </rPh>
    <rPh sb="169" eb="172">
      <t>ロウキュウカ</t>
    </rPh>
    <rPh sb="173" eb="175">
      <t>ヨソウ</t>
    </rPh>
    <rPh sb="183" eb="185">
      <t>イッソウ</t>
    </rPh>
    <rPh sb="186" eb="189">
      <t>ケイカクテキ</t>
    </rPh>
    <rPh sb="189" eb="191">
      <t>トウシ</t>
    </rPh>
    <rPh sb="192" eb="194">
      <t>ケイエイ</t>
    </rPh>
    <rPh sb="194" eb="196">
      <t>カイゼン</t>
    </rPh>
    <rPh sb="197" eb="198">
      <t>ト</t>
    </rPh>
    <rPh sb="199" eb="200">
      <t>ク</t>
    </rPh>
    <rPh sb="201" eb="203">
      <t>ヒツヨウ</t>
    </rPh>
    <rPh sb="208" eb="210">
      <t>ケイエイ</t>
    </rPh>
    <rPh sb="210" eb="212">
      <t>センリャク</t>
    </rPh>
    <rPh sb="214" eb="216">
      <t>サクテイ</t>
    </rPh>
    <rPh sb="218" eb="220">
      <t>ロウスイ</t>
    </rPh>
    <rPh sb="220" eb="222">
      <t>タイサク</t>
    </rPh>
    <rPh sb="222" eb="223">
      <t>オヨ</t>
    </rPh>
    <rPh sb="224" eb="226">
      <t>シセツ</t>
    </rPh>
    <rPh sb="227" eb="229">
      <t>コウシン</t>
    </rPh>
    <rPh sb="229" eb="230">
      <t>トウ</t>
    </rPh>
    <rPh sb="231" eb="232">
      <t>ト</t>
    </rPh>
    <rPh sb="233" eb="234">
      <t>ク</t>
    </rPh>
    <rPh sb="235" eb="237">
      <t>ヒツヨウ</t>
    </rPh>
    <phoneticPr fontId="4"/>
  </si>
  <si>
    <t xml:space="preserve">① 有形固定資産減価償却率は、類似団体の平均値を上回っているため施設の老朽化が進んでいる。
②管路経年変化率の状況については、平成27年度の実数は3.49％であり、平成28年度は19.88%とさらに上昇した。昭和30年代以降別荘の開発により給水区域が拡大したことから、今後急激に上昇するものと思われる。
③管路更新率については、類似団体と同程度で低い状況となっている。今後更新に必要な管路が急激に増えることが予想される。
現状と課題
施設の老朽化が今後急激に進むことが予想されるため、「経営戦略」を策定し、施設の適正規模の把握と更新を計画的に進める必要がある。
</t>
    <rPh sb="2" eb="4">
      <t>ユウケイ</t>
    </rPh>
    <rPh sb="4" eb="6">
      <t>コテイ</t>
    </rPh>
    <rPh sb="6" eb="8">
      <t>シサン</t>
    </rPh>
    <rPh sb="8" eb="10">
      <t>ゲンカ</t>
    </rPh>
    <rPh sb="10" eb="12">
      <t>ショウキャク</t>
    </rPh>
    <rPh sb="12" eb="13">
      <t>リツ</t>
    </rPh>
    <rPh sb="15" eb="17">
      <t>ルイジ</t>
    </rPh>
    <rPh sb="17" eb="19">
      <t>ダンタイ</t>
    </rPh>
    <rPh sb="20" eb="23">
      <t>ヘイキンチ</t>
    </rPh>
    <rPh sb="24" eb="25">
      <t>ウエ</t>
    </rPh>
    <rPh sb="25" eb="26">
      <t>マワ</t>
    </rPh>
    <rPh sb="32" eb="34">
      <t>シセツ</t>
    </rPh>
    <rPh sb="35" eb="38">
      <t>ロウキュウカ</t>
    </rPh>
    <rPh sb="39" eb="40">
      <t>スス</t>
    </rPh>
    <rPh sb="47" eb="49">
      <t>カンロ</t>
    </rPh>
    <rPh sb="49" eb="51">
      <t>ケイネン</t>
    </rPh>
    <rPh sb="51" eb="53">
      <t>ヘンカ</t>
    </rPh>
    <rPh sb="53" eb="54">
      <t>リツ</t>
    </rPh>
    <rPh sb="55" eb="57">
      <t>ジョウキョウ</t>
    </rPh>
    <rPh sb="70" eb="72">
      <t>ジッスウ</t>
    </rPh>
    <rPh sb="82" eb="84">
      <t>ヘイセイ</t>
    </rPh>
    <rPh sb="86" eb="88">
      <t>ネンド</t>
    </rPh>
    <rPh sb="99" eb="101">
      <t>ジョウショウ</t>
    </rPh>
    <rPh sb="104" eb="106">
      <t>ショウワ</t>
    </rPh>
    <rPh sb="108" eb="110">
      <t>ネンダイ</t>
    </rPh>
    <rPh sb="110" eb="112">
      <t>イコウ</t>
    </rPh>
    <rPh sb="112" eb="114">
      <t>ベッソウ</t>
    </rPh>
    <rPh sb="115" eb="117">
      <t>カイハツ</t>
    </rPh>
    <rPh sb="120" eb="122">
      <t>キュウスイ</t>
    </rPh>
    <rPh sb="122" eb="124">
      <t>クイキ</t>
    </rPh>
    <rPh sb="125" eb="127">
      <t>カクダイ</t>
    </rPh>
    <rPh sb="134" eb="136">
      <t>コンゴ</t>
    </rPh>
    <rPh sb="136" eb="138">
      <t>キュウゲキ</t>
    </rPh>
    <rPh sb="139" eb="141">
      <t>ジョウショウ</t>
    </rPh>
    <rPh sb="146" eb="147">
      <t>オモ</t>
    </rPh>
    <rPh sb="153" eb="155">
      <t>カンロ</t>
    </rPh>
    <rPh sb="155" eb="157">
      <t>コウシン</t>
    </rPh>
    <rPh sb="157" eb="158">
      <t>リツ</t>
    </rPh>
    <rPh sb="164" eb="166">
      <t>ルイジ</t>
    </rPh>
    <rPh sb="166" eb="168">
      <t>ダンタイ</t>
    </rPh>
    <rPh sb="169" eb="172">
      <t>ドウテイド</t>
    </rPh>
    <rPh sb="173" eb="174">
      <t>ヒク</t>
    </rPh>
    <rPh sb="175" eb="177">
      <t>ジョウキョウ</t>
    </rPh>
    <rPh sb="184" eb="186">
      <t>コンゴ</t>
    </rPh>
    <rPh sb="186" eb="188">
      <t>コウシン</t>
    </rPh>
    <rPh sb="189" eb="191">
      <t>ヒツヨウ</t>
    </rPh>
    <rPh sb="192" eb="194">
      <t>カンロ</t>
    </rPh>
    <rPh sb="195" eb="197">
      <t>キュウゲキ</t>
    </rPh>
    <rPh sb="198" eb="199">
      <t>フ</t>
    </rPh>
    <rPh sb="204" eb="206">
      <t>ヨソウ</t>
    </rPh>
    <rPh sb="218" eb="220">
      <t>シセツ</t>
    </rPh>
    <rPh sb="221" eb="224">
      <t>ロウキュウカ</t>
    </rPh>
    <rPh sb="225" eb="227">
      <t>コンゴ</t>
    </rPh>
    <rPh sb="227" eb="229">
      <t>キュウゲキ</t>
    </rPh>
    <rPh sb="230" eb="231">
      <t>スス</t>
    </rPh>
    <rPh sb="235" eb="237">
      <t>ヨソウ</t>
    </rPh>
    <rPh sb="244" eb="246">
      <t>ケイエイ</t>
    </rPh>
    <rPh sb="246" eb="248">
      <t>センリャク</t>
    </rPh>
    <rPh sb="250" eb="252">
      <t>サクテイ</t>
    </rPh>
    <rPh sb="254" eb="256">
      <t>シセツ</t>
    </rPh>
    <rPh sb="257" eb="259">
      <t>テキセイ</t>
    </rPh>
    <rPh sb="259" eb="261">
      <t>キボ</t>
    </rPh>
    <rPh sb="262" eb="264">
      <t>ハアク</t>
    </rPh>
    <rPh sb="265" eb="267">
      <t>コウシン</t>
    </rPh>
    <rPh sb="268" eb="271">
      <t>ケイカクテキ</t>
    </rPh>
    <rPh sb="272" eb="273">
      <t>スス</t>
    </rPh>
    <rPh sb="275" eb="277">
      <t>ヒツヨウ</t>
    </rPh>
    <phoneticPr fontId="4"/>
  </si>
  <si>
    <t>①経常収支比率について平成27年から黒字に改善されたが、今後大規模な更新投資の時期に差し掛かっているため、数値の下がり方に注意が必要である。
②累積欠損金比率は０である。
③流動比率は過去３年間安定しているが、今後管路の更新により流動比率が下がることが見込まれるため経営戦略策定により適切な投資を行っていく必要がある。
④今後管路の更新により比率の上昇する見込みで、経営戦略策定により、施設の改修を計画的に実施していく必要がある。
⑤料金回収率は改善傾向である。
⑥給水原価は改善傾向であるが、適正な水準を維持しながら効率的に投資を行って行く必要がある。
⑦施設利用率については、類似団体と同程度であるが当村は季節による変動に注意が必要である。
⑧有収率が非常に低いので有収率向上に向けた施設改修が今後の課題となる。
現状と課題
改善されている指標もあるが、依然低い有収率と老朽化が進行しているため「経営戦略」策定により、計画的な経営改善に取り組む必要がある。</t>
    <rPh sb="1" eb="3">
      <t>ケイジョウ</t>
    </rPh>
    <rPh sb="3" eb="5">
      <t>シュウシ</t>
    </rPh>
    <rPh sb="5" eb="7">
      <t>ヒリツ</t>
    </rPh>
    <rPh sb="11" eb="13">
      <t>ヘイセイ</t>
    </rPh>
    <rPh sb="15" eb="16">
      <t>ネン</t>
    </rPh>
    <rPh sb="18" eb="20">
      <t>クロジ</t>
    </rPh>
    <rPh sb="21" eb="23">
      <t>カイゼン</t>
    </rPh>
    <rPh sb="28" eb="30">
      <t>コンゴ</t>
    </rPh>
    <rPh sb="30" eb="33">
      <t>ダイキボ</t>
    </rPh>
    <rPh sb="34" eb="36">
      <t>コウシン</t>
    </rPh>
    <rPh sb="36" eb="38">
      <t>トウシ</t>
    </rPh>
    <rPh sb="39" eb="41">
      <t>ジキ</t>
    </rPh>
    <rPh sb="42" eb="43">
      <t>サ</t>
    </rPh>
    <rPh sb="44" eb="45">
      <t>カ</t>
    </rPh>
    <rPh sb="53" eb="55">
      <t>スウチ</t>
    </rPh>
    <rPh sb="56" eb="57">
      <t>シタ</t>
    </rPh>
    <rPh sb="59" eb="60">
      <t>カタ</t>
    </rPh>
    <rPh sb="61" eb="63">
      <t>チュウイ</t>
    </rPh>
    <rPh sb="64" eb="66">
      <t>ヒツヨウ</t>
    </rPh>
    <rPh sb="72" eb="74">
      <t>ルイセキ</t>
    </rPh>
    <rPh sb="74" eb="77">
      <t>ケッソンキン</t>
    </rPh>
    <rPh sb="77" eb="79">
      <t>ヒリツ</t>
    </rPh>
    <rPh sb="87" eb="89">
      <t>リュウドウ</t>
    </rPh>
    <rPh sb="89" eb="91">
      <t>ヒリツ</t>
    </rPh>
    <rPh sb="92" eb="94">
      <t>カコ</t>
    </rPh>
    <rPh sb="95" eb="96">
      <t>ネン</t>
    </rPh>
    <rPh sb="96" eb="97">
      <t>カン</t>
    </rPh>
    <rPh sb="97" eb="99">
      <t>アンテイ</t>
    </rPh>
    <rPh sb="105" eb="107">
      <t>コンゴ</t>
    </rPh>
    <rPh sb="107" eb="109">
      <t>カンロ</t>
    </rPh>
    <rPh sb="110" eb="112">
      <t>コウシン</t>
    </rPh>
    <rPh sb="115" eb="117">
      <t>リュウドウ</t>
    </rPh>
    <rPh sb="117" eb="119">
      <t>ヒリツ</t>
    </rPh>
    <rPh sb="120" eb="121">
      <t>サ</t>
    </rPh>
    <rPh sb="126" eb="128">
      <t>ミコ</t>
    </rPh>
    <rPh sb="133" eb="135">
      <t>ケイエイ</t>
    </rPh>
    <rPh sb="135" eb="137">
      <t>センリャク</t>
    </rPh>
    <rPh sb="137" eb="139">
      <t>サクテイ</t>
    </rPh>
    <rPh sb="142" eb="144">
      <t>テキセツ</t>
    </rPh>
    <rPh sb="145" eb="147">
      <t>トウシ</t>
    </rPh>
    <rPh sb="148" eb="149">
      <t>オコナ</t>
    </rPh>
    <rPh sb="153" eb="155">
      <t>ヒツヨウ</t>
    </rPh>
    <rPh sb="161" eb="163">
      <t>コンゴ</t>
    </rPh>
    <rPh sb="163" eb="165">
      <t>カンロ</t>
    </rPh>
    <rPh sb="166" eb="168">
      <t>コウシン</t>
    </rPh>
    <rPh sb="171" eb="173">
      <t>ヒリツ</t>
    </rPh>
    <rPh sb="174" eb="176">
      <t>ジョウショウ</t>
    </rPh>
    <rPh sb="178" eb="180">
      <t>ミコ</t>
    </rPh>
    <rPh sb="183" eb="185">
      <t>ケイエイ</t>
    </rPh>
    <rPh sb="185" eb="187">
      <t>センリャク</t>
    </rPh>
    <rPh sb="187" eb="189">
      <t>サクテイ</t>
    </rPh>
    <rPh sb="193" eb="195">
      <t>シセツ</t>
    </rPh>
    <rPh sb="196" eb="198">
      <t>カイシュウ</t>
    </rPh>
    <rPh sb="199" eb="201">
      <t>ケイカク</t>
    </rPh>
    <rPh sb="201" eb="202">
      <t>テキ</t>
    </rPh>
    <rPh sb="203" eb="205">
      <t>ジッシ</t>
    </rPh>
    <rPh sb="209" eb="211">
      <t>ヒツヨウ</t>
    </rPh>
    <rPh sb="217" eb="219">
      <t>リョウキン</t>
    </rPh>
    <rPh sb="219" eb="221">
      <t>カイシュウ</t>
    </rPh>
    <rPh sb="221" eb="222">
      <t>リツ</t>
    </rPh>
    <rPh sb="223" eb="225">
      <t>カイゼン</t>
    </rPh>
    <rPh sb="225" eb="227">
      <t>ケイコウ</t>
    </rPh>
    <rPh sb="233" eb="235">
      <t>キュウスイ</t>
    </rPh>
    <rPh sb="235" eb="237">
      <t>ゲンカ</t>
    </rPh>
    <rPh sb="238" eb="240">
      <t>カイゼン</t>
    </rPh>
    <rPh sb="240" eb="242">
      <t>ケイコウ</t>
    </rPh>
    <rPh sb="247" eb="249">
      <t>テキセイ</t>
    </rPh>
    <rPh sb="250" eb="252">
      <t>スイジュン</t>
    </rPh>
    <rPh sb="253" eb="255">
      <t>イジ</t>
    </rPh>
    <rPh sb="259" eb="262">
      <t>コウリツテキ</t>
    </rPh>
    <rPh sb="263" eb="265">
      <t>トウシ</t>
    </rPh>
    <rPh sb="266" eb="267">
      <t>オコナ</t>
    </rPh>
    <rPh sb="269" eb="270">
      <t>イ</t>
    </rPh>
    <rPh sb="271" eb="273">
      <t>ヒツヨウ</t>
    </rPh>
    <rPh sb="279" eb="281">
      <t>シセツ</t>
    </rPh>
    <rPh sb="281" eb="284">
      <t>リヨウリツ</t>
    </rPh>
    <rPh sb="290" eb="292">
      <t>ルイジ</t>
    </rPh>
    <rPh sb="292" eb="294">
      <t>ダンタイ</t>
    </rPh>
    <rPh sb="295" eb="298">
      <t>ドウテイド</t>
    </rPh>
    <rPh sb="302" eb="304">
      <t>トウソン</t>
    </rPh>
    <rPh sb="305" eb="307">
      <t>キセツ</t>
    </rPh>
    <rPh sb="310" eb="312">
      <t>ヘンドウ</t>
    </rPh>
    <rPh sb="313" eb="315">
      <t>チュウイ</t>
    </rPh>
    <rPh sb="316" eb="318">
      <t>ヒツヨウ</t>
    </rPh>
    <rPh sb="324" eb="326">
      <t>ユウシュウ</t>
    </rPh>
    <rPh sb="326" eb="327">
      <t>リツ</t>
    </rPh>
    <rPh sb="328" eb="330">
      <t>ヒジョウ</t>
    </rPh>
    <rPh sb="331" eb="332">
      <t>ヒク</t>
    </rPh>
    <rPh sb="335" eb="337">
      <t>ユウシュウ</t>
    </rPh>
    <rPh sb="337" eb="338">
      <t>リツ</t>
    </rPh>
    <rPh sb="338" eb="340">
      <t>コウジョウ</t>
    </rPh>
    <rPh sb="341" eb="342">
      <t>ム</t>
    </rPh>
    <rPh sb="344" eb="346">
      <t>シセツ</t>
    </rPh>
    <rPh sb="346" eb="348">
      <t>カイシュウ</t>
    </rPh>
    <rPh sb="349" eb="351">
      <t>コンゴ</t>
    </rPh>
    <rPh sb="352" eb="354">
      <t>カダイ</t>
    </rPh>
    <rPh sb="360" eb="362">
      <t>ゲンジョウ</t>
    </rPh>
    <rPh sb="363" eb="365">
      <t>カダイ</t>
    </rPh>
    <rPh sb="366" eb="368">
      <t>カイゼン</t>
    </rPh>
    <rPh sb="373" eb="375">
      <t>シヒョウ</t>
    </rPh>
    <rPh sb="380" eb="382">
      <t>イゼン</t>
    </rPh>
    <rPh sb="382" eb="383">
      <t>ヒク</t>
    </rPh>
    <rPh sb="384" eb="386">
      <t>ユウシュウ</t>
    </rPh>
    <rPh sb="386" eb="387">
      <t>リツ</t>
    </rPh>
    <rPh sb="388" eb="391">
      <t>ロウキュウカ</t>
    </rPh>
    <rPh sb="392" eb="394">
      <t>シンコウ</t>
    </rPh>
    <rPh sb="401" eb="403">
      <t>ケイエイ</t>
    </rPh>
    <rPh sb="403" eb="405">
      <t>センリャク</t>
    </rPh>
    <rPh sb="406" eb="408">
      <t>サクテイ</t>
    </rPh>
    <rPh sb="412" eb="415">
      <t>ケイカクテキ</t>
    </rPh>
    <rPh sb="416" eb="418">
      <t>ケイエイ</t>
    </rPh>
    <rPh sb="418" eb="420">
      <t>カイゼン</t>
    </rPh>
    <rPh sb="421" eb="422">
      <t>ト</t>
    </rPh>
    <rPh sb="423" eb="424">
      <t>ク</t>
    </rPh>
    <rPh sb="425" eb="427">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</si>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</sst>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1.43</c:v>
                </c:pt>
                <c:pt idx="1">
                  <c:v>0.84</c:v>
                </c:pt>
                <c:pt idx="2" formatCode="#,##0.00;&quot;△&quot;#,##0.00">
                  <c:v>0</c:v>
                </c:pt>
                <c:pt idx="3">
                  <c:v>0.34</c:v>
                </c:pt>
                <c:pt idx="4" formatCode="#,##0.00;&quot;△&quot;#,##0.00">
                  <c:v>0</c:v>
                </c:pt>
              </c:numCache>
            </c:numRef>
          </c:val>
        </c:ser>
        <c:dLbls>
          <c:showLegendKey val="0"/>
          <c:showVal val="0"/>
          <c:showCatName val="0"/>
          <c:showSerName val="0"/>
          <c:showPercent val="0"/>
          <c:showBubbleSize val="0"/>
        </c:dLbls>
        <c:gapWidth val="150"/>
        <c:axId val="171764592"/>
        <c:axId val="171764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0.23</c:v>
                </c:pt>
                <c:pt idx="2">
                  <c:v>0.34</c:v>
                </c:pt>
                <c:pt idx="3">
                  <c:v>0.28999999999999998</c:v>
                </c:pt>
                <c:pt idx="4">
                  <c:v>0.41</c:v>
                </c:pt>
              </c:numCache>
            </c:numRef>
          </c:val>
          <c:smooth val="0"/>
        </c:ser>
        <c:dLbls>
          <c:showLegendKey val="0"/>
          <c:showVal val="0"/>
          <c:showCatName val="0"/>
          <c:showSerName val="0"/>
          <c:showPercent val="0"/>
          <c:showBubbleSize val="0"/>
        </c:dLbls>
        <c:marker val="1"/>
        <c:smooth val="0"/>
        <c:axId val="171764592"/>
        <c:axId val="171764984"/>
      </c:lineChart>
      <c:dateAx>
        <c:axId val="171764592"/>
        <c:scaling>
          <c:orientation val="minMax"/>
        </c:scaling>
        <c:delete val="1"/>
        <c:axPos val="b"/>
        <c:numFmt formatCode="ge" sourceLinked="1"/>
        <c:majorTickMark val="none"/>
        <c:minorTickMark val="none"/>
        <c:tickLblPos val="none"/>
        <c:crossAx val="171764984"/>
        <c:crosses val="autoZero"/>
        <c:auto val="1"/>
        <c:lblOffset val="100"/>
        <c:baseTimeUnit val="years"/>
      </c:dateAx>
      <c:valAx>
        <c:axId val="171764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76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29.01</c:v>
                </c:pt>
                <c:pt idx="1">
                  <c:v>41.89</c:v>
                </c:pt>
                <c:pt idx="2">
                  <c:v>46.77</c:v>
                </c:pt>
                <c:pt idx="3">
                  <c:v>42.82</c:v>
                </c:pt>
                <c:pt idx="4">
                  <c:v>41.59</c:v>
                </c:pt>
              </c:numCache>
            </c:numRef>
          </c:val>
        </c:ser>
        <c:dLbls>
          <c:showLegendKey val="0"/>
          <c:showVal val="0"/>
          <c:showCatName val="0"/>
          <c:showSerName val="0"/>
          <c:showPercent val="0"/>
          <c:showBubbleSize val="0"/>
        </c:dLbls>
        <c:gapWidth val="150"/>
        <c:axId val="172722584"/>
        <c:axId val="17272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40.119999999999997</c:v>
                </c:pt>
                <c:pt idx="1">
                  <c:v>41.24</c:v>
                </c:pt>
                <c:pt idx="2">
                  <c:v>40.700000000000003</c:v>
                </c:pt>
                <c:pt idx="3">
                  <c:v>39.909999999999997</c:v>
                </c:pt>
                <c:pt idx="4">
                  <c:v>41.09</c:v>
                </c:pt>
              </c:numCache>
            </c:numRef>
          </c:val>
          <c:smooth val="0"/>
        </c:ser>
        <c:dLbls>
          <c:showLegendKey val="0"/>
          <c:showVal val="0"/>
          <c:showCatName val="0"/>
          <c:showSerName val="0"/>
          <c:showPercent val="0"/>
          <c:showBubbleSize val="0"/>
        </c:dLbls>
        <c:marker val="1"/>
        <c:smooth val="0"/>
        <c:axId val="172722584"/>
        <c:axId val="172722976"/>
      </c:lineChart>
      <c:dateAx>
        <c:axId val="172722584"/>
        <c:scaling>
          <c:orientation val="minMax"/>
        </c:scaling>
        <c:delete val="1"/>
        <c:axPos val="b"/>
        <c:numFmt formatCode="ge" sourceLinked="1"/>
        <c:majorTickMark val="none"/>
        <c:minorTickMark val="none"/>
        <c:tickLblPos val="none"/>
        <c:crossAx val="172722976"/>
        <c:crosses val="autoZero"/>
        <c:auto val="1"/>
        <c:lblOffset val="100"/>
        <c:baseTimeUnit val="years"/>
      </c:dateAx>
      <c:valAx>
        <c:axId val="17272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722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53.1</c:v>
                </c:pt>
                <c:pt idx="1">
                  <c:v>36.81</c:v>
                </c:pt>
                <c:pt idx="2">
                  <c:v>33.770000000000003</c:v>
                </c:pt>
                <c:pt idx="3">
                  <c:v>35.159999999999997</c:v>
                </c:pt>
                <c:pt idx="4">
                  <c:v>36.86</c:v>
                </c:pt>
              </c:numCache>
            </c:numRef>
          </c:val>
        </c:ser>
        <c:dLbls>
          <c:showLegendKey val="0"/>
          <c:showVal val="0"/>
          <c:showCatName val="0"/>
          <c:showSerName val="0"/>
          <c:showPercent val="0"/>
          <c:showBubbleSize val="0"/>
        </c:dLbls>
        <c:gapWidth val="150"/>
        <c:axId val="172843136"/>
        <c:axId val="172843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76.87</c:v>
                </c:pt>
                <c:pt idx="1">
                  <c:v>74.900000000000006</c:v>
                </c:pt>
                <c:pt idx="2">
                  <c:v>74.61</c:v>
                </c:pt>
                <c:pt idx="3">
                  <c:v>75.62</c:v>
                </c:pt>
                <c:pt idx="4">
                  <c:v>75.91</c:v>
                </c:pt>
              </c:numCache>
            </c:numRef>
          </c:val>
          <c:smooth val="0"/>
        </c:ser>
        <c:dLbls>
          <c:showLegendKey val="0"/>
          <c:showVal val="0"/>
          <c:showCatName val="0"/>
          <c:showSerName val="0"/>
          <c:showPercent val="0"/>
          <c:showBubbleSize val="0"/>
        </c:dLbls>
        <c:marker val="1"/>
        <c:smooth val="0"/>
        <c:axId val="172843136"/>
        <c:axId val="172843528"/>
      </c:lineChart>
      <c:dateAx>
        <c:axId val="172843136"/>
        <c:scaling>
          <c:orientation val="minMax"/>
        </c:scaling>
        <c:delete val="1"/>
        <c:axPos val="b"/>
        <c:numFmt formatCode="ge" sourceLinked="1"/>
        <c:majorTickMark val="none"/>
        <c:minorTickMark val="none"/>
        <c:tickLblPos val="none"/>
        <c:crossAx val="172843528"/>
        <c:crosses val="autoZero"/>
        <c:auto val="1"/>
        <c:lblOffset val="100"/>
        <c:baseTimeUnit val="years"/>
      </c:dateAx>
      <c:valAx>
        <c:axId val="172843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84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96.26</c:v>
                </c:pt>
                <c:pt idx="1">
                  <c:v>86.8</c:v>
                </c:pt>
                <c:pt idx="2">
                  <c:v>97.84</c:v>
                </c:pt>
                <c:pt idx="3">
                  <c:v>130.5</c:v>
                </c:pt>
                <c:pt idx="4">
                  <c:v>137.05000000000001</c:v>
                </c:pt>
              </c:numCache>
            </c:numRef>
          </c:val>
        </c:ser>
        <c:dLbls>
          <c:showLegendKey val="0"/>
          <c:showVal val="0"/>
          <c:showCatName val="0"/>
          <c:showSerName val="0"/>
          <c:showPercent val="0"/>
          <c:showBubbleSize val="0"/>
        </c:dLbls>
        <c:gapWidth val="150"/>
        <c:axId val="171766160"/>
        <c:axId val="171766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100.73</c:v>
                </c:pt>
                <c:pt idx="1">
                  <c:v>109.5</c:v>
                </c:pt>
                <c:pt idx="2">
                  <c:v>106.28</c:v>
                </c:pt>
                <c:pt idx="3">
                  <c:v>108.35</c:v>
                </c:pt>
                <c:pt idx="4">
                  <c:v>114.74</c:v>
                </c:pt>
              </c:numCache>
            </c:numRef>
          </c:val>
          <c:smooth val="0"/>
        </c:ser>
        <c:dLbls>
          <c:showLegendKey val="0"/>
          <c:showVal val="0"/>
          <c:showCatName val="0"/>
          <c:showSerName val="0"/>
          <c:showPercent val="0"/>
          <c:showBubbleSize val="0"/>
        </c:dLbls>
        <c:marker val="1"/>
        <c:smooth val="0"/>
        <c:axId val="171766160"/>
        <c:axId val="171766552"/>
      </c:lineChart>
      <c:dateAx>
        <c:axId val="171766160"/>
        <c:scaling>
          <c:orientation val="minMax"/>
        </c:scaling>
        <c:delete val="1"/>
        <c:axPos val="b"/>
        <c:numFmt formatCode="ge" sourceLinked="1"/>
        <c:majorTickMark val="none"/>
        <c:minorTickMark val="none"/>
        <c:tickLblPos val="none"/>
        <c:crossAx val="171766552"/>
        <c:crosses val="autoZero"/>
        <c:auto val="1"/>
        <c:lblOffset val="100"/>
        <c:baseTimeUnit val="years"/>
      </c:dateAx>
      <c:valAx>
        <c:axId val="171766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176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46.7</c:v>
                </c:pt>
                <c:pt idx="1">
                  <c:v>52.58</c:v>
                </c:pt>
                <c:pt idx="2">
                  <c:v>55.13</c:v>
                </c:pt>
                <c:pt idx="3">
                  <c:v>56.94</c:v>
                </c:pt>
                <c:pt idx="4">
                  <c:v>58.55</c:v>
                </c:pt>
              </c:numCache>
            </c:numRef>
          </c:val>
        </c:ser>
        <c:dLbls>
          <c:showLegendKey val="0"/>
          <c:showVal val="0"/>
          <c:showCatName val="0"/>
          <c:showSerName val="0"/>
          <c:showPercent val="0"/>
          <c:showBubbleSize val="0"/>
        </c:dLbls>
        <c:gapWidth val="150"/>
        <c:axId val="171767728"/>
        <c:axId val="17243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39.049999999999997</c:v>
                </c:pt>
                <c:pt idx="2">
                  <c:v>50.44</c:v>
                </c:pt>
                <c:pt idx="3">
                  <c:v>51.44</c:v>
                </c:pt>
                <c:pt idx="4">
                  <c:v>52.4</c:v>
                </c:pt>
              </c:numCache>
            </c:numRef>
          </c:val>
          <c:smooth val="0"/>
        </c:ser>
        <c:dLbls>
          <c:showLegendKey val="0"/>
          <c:showVal val="0"/>
          <c:showCatName val="0"/>
          <c:showSerName val="0"/>
          <c:showPercent val="0"/>
          <c:showBubbleSize val="0"/>
        </c:dLbls>
        <c:marker val="1"/>
        <c:smooth val="0"/>
        <c:axId val="171767728"/>
        <c:axId val="172432768"/>
      </c:lineChart>
      <c:dateAx>
        <c:axId val="171767728"/>
        <c:scaling>
          <c:orientation val="minMax"/>
        </c:scaling>
        <c:delete val="1"/>
        <c:axPos val="b"/>
        <c:numFmt formatCode="ge" sourceLinked="1"/>
        <c:majorTickMark val="none"/>
        <c:minorTickMark val="none"/>
        <c:tickLblPos val="none"/>
        <c:crossAx val="172432768"/>
        <c:crosses val="autoZero"/>
        <c:auto val="1"/>
        <c:lblOffset val="100"/>
        <c:baseTimeUnit val="years"/>
      </c:dateAx>
      <c:valAx>
        <c:axId val="17243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76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formatCode="#,##0.00;&quot;△&quot;#,##0.00">
                  <c:v>0</c:v>
                </c:pt>
                <c:pt idx="1">
                  <c:v>1.01</c:v>
                </c:pt>
                <c:pt idx="2">
                  <c:v>1.64</c:v>
                </c:pt>
                <c:pt idx="3" formatCode="#,##0.00;&quot;△&quot;#,##0.00">
                  <c:v>0</c:v>
                </c:pt>
                <c:pt idx="4">
                  <c:v>19.88</c:v>
                </c:pt>
              </c:numCache>
            </c:numRef>
          </c:val>
        </c:ser>
        <c:dLbls>
          <c:showLegendKey val="0"/>
          <c:showVal val="0"/>
          <c:showCatName val="0"/>
          <c:showSerName val="0"/>
          <c:showPercent val="0"/>
          <c:showBubbleSize val="0"/>
        </c:dLbls>
        <c:gapWidth val="150"/>
        <c:axId val="172433944"/>
        <c:axId val="17243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6.76</c:v>
                </c:pt>
                <c:pt idx="1">
                  <c:v>8.18</c:v>
                </c:pt>
                <c:pt idx="2">
                  <c:v>9.64</c:v>
                </c:pt>
                <c:pt idx="3">
                  <c:v>11.68</c:v>
                </c:pt>
                <c:pt idx="4">
                  <c:v>14.01</c:v>
                </c:pt>
              </c:numCache>
            </c:numRef>
          </c:val>
          <c:smooth val="0"/>
        </c:ser>
        <c:dLbls>
          <c:showLegendKey val="0"/>
          <c:showVal val="0"/>
          <c:showCatName val="0"/>
          <c:showSerName val="0"/>
          <c:showPercent val="0"/>
          <c:showBubbleSize val="0"/>
        </c:dLbls>
        <c:marker val="1"/>
        <c:smooth val="0"/>
        <c:axId val="172433944"/>
        <c:axId val="172434336"/>
      </c:lineChart>
      <c:dateAx>
        <c:axId val="172433944"/>
        <c:scaling>
          <c:orientation val="minMax"/>
        </c:scaling>
        <c:delete val="1"/>
        <c:axPos val="b"/>
        <c:numFmt formatCode="ge" sourceLinked="1"/>
        <c:majorTickMark val="none"/>
        <c:minorTickMark val="none"/>
        <c:tickLblPos val="none"/>
        <c:crossAx val="172434336"/>
        <c:crosses val="autoZero"/>
        <c:auto val="1"/>
        <c:lblOffset val="100"/>
        <c:baseTimeUnit val="years"/>
      </c:dateAx>
      <c:valAx>
        <c:axId val="17243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433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2435512"/>
        <c:axId val="17243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50.06</c:v>
                </c:pt>
                <c:pt idx="1">
                  <c:v>44.3</c:v>
                </c:pt>
                <c:pt idx="2">
                  <c:v>32.31</c:v>
                </c:pt>
                <c:pt idx="3">
                  <c:v>26.85</c:v>
                </c:pt>
                <c:pt idx="4">
                  <c:v>27.19</c:v>
                </c:pt>
              </c:numCache>
            </c:numRef>
          </c:val>
          <c:smooth val="0"/>
        </c:ser>
        <c:dLbls>
          <c:showLegendKey val="0"/>
          <c:showVal val="0"/>
          <c:showCatName val="0"/>
          <c:showSerName val="0"/>
          <c:showPercent val="0"/>
          <c:showBubbleSize val="0"/>
        </c:dLbls>
        <c:marker val="1"/>
        <c:smooth val="0"/>
        <c:axId val="172435512"/>
        <c:axId val="172435904"/>
      </c:lineChart>
      <c:dateAx>
        <c:axId val="172435512"/>
        <c:scaling>
          <c:orientation val="minMax"/>
        </c:scaling>
        <c:delete val="1"/>
        <c:axPos val="b"/>
        <c:numFmt formatCode="ge" sourceLinked="1"/>
        <c:majorTickMark val="none"/>
        <c:minorTickMark val="none"/>
        <c:tickLblPos val="none"/>
        <c:crossAx val="172435904"/>
        <c:crosses val="autoZero"/>
        <c:auto val="1"/>
        <c:lblOffset val="100"/>
        <c:baseTimeUnit val="years"/>
      </c:dateAx>
      <c:valAx>
        <c:axId val="172435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2435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2492.62</c:v>
                </c:pt>
                <c:pt idx="1">
                  <c:v>2032.59</c:v>
                </c:pt>
                <c:pt idx="2">
                  <c:v>879.08</c:v>
                </c:pt>
                <c:pt idx="3">
                  <c:v>1063.42</c:v>
                </c:pt>
                <c:pt idx="4">
                  <c:v>1138.32</c:v>
                </c:pt>
              </c:numCache>
            </c:numRef>
          </c:val>
        </c:ser>
        <c:dLbls>
          <c:showLegendKey val="0"/>
          <c:showVal val="0"/>
          <c:showCatName val="0"/>
          <c:showSerName val="0"/>
          <c:showPercent val="0"/>
          <c:showBubbleSize val="0"/>
        </c:dLbls>
        <c:gapWidth val="150"/>
        <c:axId val="172537320"/>
        <c:axId val="17253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2322.9699999999998</c:v>
                </c:pt>
                <c:pt idx="1">
                  <c:v>2098.87</c:v>
                </c:pt>
                <c:pt idx="2">
                  <c:v>571.29999999999995</c:v>
                </c:pt>
                <c:pt idx="3">
                  <c:v>527.82000000000005</c:v>
                </c:pt>
                <c:pt idx="4">
                  <c:v>477.44</c:v>
                </c:pt>
              </c:numCache>
            </c:numRef>
          </c:val>
          <c:smooth val="0"/>
        </c:ser>
        <c:dLbls>
          <c:showLegendKey val="0"/>
          <c:showVal val="0"/>
          <c:showCatName val="0"/>
          <c:showSerName val="0"/>
          <c:showPercent val="0"/>
          <c:showBubbleSize val="0"/>
        </c:dLbls>
        <c:marker val="1"/>
        <c:smooth val="0"/>
        <c:axId val="172537320"/>
        <c:axId val="172537712"/>
      </c:lineChart>
      <c:dateAx>
        <c:axId val="172537320"/>
        <c:scaling>
          <c:orientation val="minMax"/>
        </c:scaling>
        <c:delete val="1"/>
        <c:axPos val="b"/>
        <c:numFmt formatCode="ge" sourceLinked="1"/>
        <c:majorTickMark val="none"/>
        <c:minorTickMark val="none"/>
        <c:tickLblPos val="none"/>
        <c:crossAx val="172537712"/>
        <c:crosses val="autoZero"/>
        <c:auto val="1"/>
        <c:lblOffset val="100"/>
        <c:baseTimeUnit val="years"/>
      </c:dateAx>
      <c:valAx>
        <c:axId val="172537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2537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284.39999999999998</c:v>
                </c:pt>
                <c:pt idx="1">
                  <c:v>262.22000000000003</c:v>
                </c:pt>
                <c:pt idx="2">
                  <c:v>250.17</c:v>
                </c:pt>
                <c:pt idx="3">
                  <c:v>242.55</c:v>
                </c:pt>
                <c:pt idx="4">
                  <c:v>229.07</c:v>
                </c:pt>
              </c:numCache>
            </c:numRef>
          </c:val>
        </c:ser>
        <c:dLbls>
          <c:showLegendKey val="0"/>
          <c:showVal val="0"/>
          <c:showCatName val="0"/>
          <c:showSerName val="0"/>
          <c:showPercent val="0"/>
          <c:showBubbleSize val="0"/>
        </c:dLbls>
        <c:gapWidth val="150"/>
        <c:axId val="172538888"/>
        <c:axId val="17253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547.41999999999996</c:v>
                </c:pt>
                <c:pt idx="1">
                  <c:v>536.9</c:v>
                </c:pt>
                <c:pt idx="2">
                  <c:v>495.43</c:v>
                </c:pt>
                <c:pt idx="3">
                  <c:v>488.5</c:v>
                </c:pt>
                <c:pt idx="4">
                  <c:v>485.75</c:v>
                </c:pt>
              </c:numCache>
            </c:numRef>
          </c:val>
          <c:smooth val="0"/>
        </c:ser>
        <c:dLbls>
          <c:showLegendKey val="0"/>
          <c:showVal val="0"/>
          <c:showCatName val="0"/>
          <c:showSerName val="0"/>
          <c:showPercent val="0"/>
          <c:showBubbleSize val="0"/>
        </c:dLbls>
        <c:marker val="1"/>
        <c:smooth val="0"/>
        <c:axId val="172538888"/>
        <c:axId val="172539280"/>
      </c:lineChart>
      <c:dateAx>
        <c:axId val="172538888"/>
        <c:scaling>
          <c:orientation val="minMax"/>
        </c:scaling>
        <c:delete val="1"/>
        <c:axPos val="b"/>
        <c:numFmt formatCode="ge" sourceLinked="1"/>
        <c:majorTickMark val="none"/>
        <c:minorTickMark val="none"/>
        <c:tickLblPos val="none"/>
        <c:crossAx val="172539280"/>
        <c:crosses val="autoZero"/>
        <c:auto val="1"/>
        <c:lblOffset val="100"/>
        <c:baseTimeUnit val="years"/>
      </c:dateAx>
      <c:valAx>
        <c:axId val="172539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2538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91.13</c:v>
                </c:pt>
                <c:pt idx="1">
                  <c:v>84.51</c:v>
                </c:pt>
                <c:pt idx="2">
                  <c:v>95.64</c:v>
                </c:pt>
                <c:pt idx="3">
                  <c:v>134</c:v>
                </c:pt>
                <c:pt idx="4">
                  <c:v>142.03</c:v>
                </c:pt>
              </c:numCache>
            </c:numRef>
          </c:val>
        </c:ser>
        <c:dLbls>
          <c:showLegendKey val="0"/>
          <c:showVal val="0"/>
          <c:showCatName val="0"/>
          <c:showSerName val="0"/>
          <c:showPercent val="0"/>
          <c:showBubbleSize val="0"/>
        </c:dLbls>
        <c:gapWidth val="150"/>
        <c:axId val="172540456"/>
        <c:axId val="17271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80.62</c:v>
                </c:pt>
                <c:pt idx="1">
                  <c:v>80.010000000000005</c:v>
                </c:pt>
                <c:pt idx="2">
                  <c:v>81.900000000000006</c:v>
                </c:pt>
                <c:pt idx="3">
                  <c:v>82.42</c:v>
                </c:pt>
                <c:pt idx="4">
                  <c:v>83.59</c:v>
                </c:pt>
              </c:numCache>
            </c:numRef>
          </c:val>
          <c:smooth val="0"/>
        </c:ser>
        <c:dLbls>
          <c:showLegendKey val="0"/>
          <c:showVal val="0"/>
          <c:showCatName val="0"/>
          <c:showSerName val="0"/>
          <c:showPercent val="0"/>
          <c:showBubbleSize val="0"/>
        </c:dLbls>
        <c:marker val="1"/>
        <c:smooth val="0"/>
        <c:axId val="172540456"/>
        <c:axId val="172719840"/>
      </c:lineChart>
      <c:dateAx>
        <c:axId val="172540456"/>
        <c:scaling>
          <c:orientation val="minMax"/>
        </c:scaling>
        <c:delete val="1"/>
        <c:axPos val="b"/>
        <c:numFmt formatCode="ge" sourceLinked="1"/>
        <c:majorTickMark val="none"/>
        <c:minorTickMark val="none"/>
        <c:tickLblPos val="none"/>
        <c:crossAx val="172719840"/>
        <c:crosses val="autoZero"/>
        <c:auto val="1"/>
        <c:lblOffset val="100"/>
        <c:baseTimeUnit val="years"/>
      </c:dateAx>
      <c:valAx>
        <c:axId val="17271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540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286.66000000000003</c:v>
                </c:pt>
                <c:pt idx="1">
                  <c:v>317.8</c:v>
                </c:pt>
                <c:pt idx="2">
                  <c:v>270.61</c:v>
                </c:pt>
                <c:pt idx="3">
                  <c:v>195.28</c:v>
                </c:pt>
                <c:pt idx="4">
                  <c:v>181.05</c:v>
                </c:pt>
              </c:numCache>
            </c:numRef>
          </c:val>
        </c:ser>
        <c:dLbls>
          <c:showLegendKey val="0"/>
          <c:showVal val="0"/>
          <c:showCatName val="0"/>
          <c:showSerName val="0"/>
          <c:showPercent val="0"/>
          <c:showBubbleSize val="0"/>
        </c:dLbls>
        <c:gapWidth val="150"/>
        <c:axId val="172721016"/>
        <c:axId val="17272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229.31</c:v>
                </c:pt>
                <c:pt idx="1">
                  <c:v>232.46</c:v>
                </c:pt>
                <c:pt idx="2">
                  <c:v>227.97</c:v>
                </c:pt>
                <c:pt idx="3">
                  <c:v>226.99</c:v>
                </c:pt>
                <c:pt idx="4">
                  <c:v>230.22</c:v>
                </c:pt>
              </c:numCache>
            </c:numRef>
          </c:val>
          <c:smooth val="0"/>
        </c:ser>
        <c:dLbls>
          <c:showLegendKey val="0"/>
          <c:showVal val="0"/>
          <c:showCatName val="0"/>
          <c:showSerName val="0"/>
          <c:showPercent val="0"/>
          <c:showBubbleSize val="0"/>
        </c:dLbls>
        <c:marker val="1"/>
        <c:smooth val="0"/>
        <c:axId val="172721016"/>
        <c:axId val="172721408"/>
      </c:lineChart>
      <c:dateAx>
        <c:axId val="172721016"/>
        <c:scaling>
          <c:orientation val="minMax"/>
        </c:scaling>
        <c:delete val="1"/>
        <c:axPos val="b"/>
        <c:numFmt formatCode="ge" sourceLinked="1"/>
        <c:majorTickMark val="none"/>
        <c:minorTickMark val="none"/>
        <c:tickLblPos val="none"/>
        <c:crossAx val="172721408"/>
        <c:crosses val="autoZero"/>
        <c:auto val="1"/>
        <c:lblOffset val="100"/>
        <c:baseTimeUnit val="years"/>
      </c:dateAx>
      <c:valAx>
        <c:axId val="17272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721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群馬県　嬬恋村</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A9</v>
      </c>
      <c r="X8" s="83"/>
      <c r="Y8" s="83"/>
      <c r="Z8" s="83"/>
      <c r="AA8" s="83"/>
      <c r="AB8" s="83"/>
      <c r="AC8" s="83"/>
      <c r="AD8" s="84" t="s">
        <v>119</v>
      </c>
      <c r="AE8" s="84"/>
      <c r="AF8" s="84"/>
      <c r="AG8" s="84"/>
      <c r="AH8" s="84"/>
      <c r="AI8" s="84"/>
      <c r="AJ8" s="84"/>
      <c r="AK8" s="5"/>
      <c r="AL8" s="71">
        <f>データ!$R$6</f>
        <v>9799</v>
      </c>
      <c r="AM8" s="71"/>
      <c r="AN8" s="71"/>
      <c r="AO8" s="71"/>
      <c r="AP8" s="71"/>
      <c r="AQ8" s="71"/>
      <c r="AR8" s="71"/>
      <c r="AS8" s="71"/>
      <c r="AT8" s="67">
        <f>データ!$S$6</f>
        <v>337.58</v>
      </c>
      <c r="AU8" s="68"/>
      <c r="AV8" s="68"/>
      <c r="AW8" s="68"/>
      <c r="AX8" s="68"/>
      <c r="AY8" s="68"/>
      <c r="AZ8" s="68"/>
      <c r="BA8" s="68"/>
      <c r="BB8" s="70">
        <f>データ!$T$6</f>
        <v>29.03</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77.680000000000007</v>
      </c>
      <c r="J10" s="68"/>
      <c r="K10" s="68"/>
      <c r="L10" s="68"/>
      <c r="M10" s="68"/>
      <c r="N10" s="68"/>
      <c r="O10" s="69"/>
      <c r="P10" s="70">
        <f>データ!$P$6</f>
        <v>28.14</v>
      </c>
      <c r="Q10" s="70"/>
      <c r="R10" s="70"/>
      <c r="S10" s="70"/>
      <c r="T10" s="70"/>
      <c r="U10" s="70"/>
      <c r="V10" s="70"/>
      <c r="W10" s="71">
        <f>データ!$Q$6</f>
        <v>1576</v>
      </c>
      <c r="X10" s="71"/>
      <c r="Y10" s="71"/>
      <c r="Z10" s="71"/>
      <c r="AA10" s="71"/>
      <c r="AB10" s="71"/>
      <c r="AC10" s="71"/>
      <c r="AD10" s="2"/>
      <c r="AE10" s="2"/>
      <c r="AF10" s="2"/>
      <c r="AG10" s="2"/>
      <c r="AH10" s="5"/>
      <c r="AI10" s="5"/>
      <c r="AJ10" s="5"/>
      <c r="AK10" s="5"/>
      <c r="AL10" s="71">
        <f>データ!$U$6</f>
        <v>2734</v>
      </c>
      <c r="AM10" s="71"/>
      <c r="AN10" s="71"/>
      <c r="AO10" s="71"/>
      <c r="AP10" s="71"/>
      <c r="AQ10" s="71"/>
      <c r="AR10" s="71"/>
      <c r="AS10" s="71"/>
      <c r="AT10" s="67">
        <f>データ!$V$6</f>
        <v>16</v>
      </c>
      <c r="AU10" s="68"/>
      <c r="AV10" s="68"/>
      <c r="AW10" s="68"/>
      <c r="AX10" s="68"/>
      <c r="AY10" s="68"/>
      <c r="AZ10" s="68"/>
      <c r="BA10" s="68"/>
      <c r="BB10" s="70">
        <f>データ!$W$6</f>
        <v>170.88</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116</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104256</v>
      </c>
      <c r="D6" s="34">
        <f t="shared" si="3"/>
        <v>46</v>
      </c>
      <c r="E6" s="34">
        <f t="shared" si="3"/>
        <v>1</v>
      </c>
      <c r="F6" s="34">
        <f t="shared" si="3"/>
        <v>0</v>
      </c>
      <c r="G6" s="34">
        <f t="shared" si="3"/>
        <v>1</v>
      </c>
      <c r="H6" s="34" t="str">
        <f t="shared" si="3"/>
        <v>群馬県　嬬恋村</v>
      </c>
      <c r="I6" s="34" t="str">
        <f t="shared" si="3"/>
        <v>法適用</v>
      </c>
      <c r="J6" s="34" t="str">
        <f t="shared" si="3"/>
        <v>水道事業</v>
      </c>
      <c r="K6" s="34" t="str">
        <f t="shared" si="3"/>
        <v>末端給水事業</v>
      </c>
      <c r="L6" s="34" t="str">
        <f t="shared" si="3"/>
        <v>A9</v>
      </c>
      <c r="M6" s="34">
        <f t="shared" si="3"/>
        <v>0</v>
      </c>
      <c r="N6" s="35" t="str">
        <f t="shared" si="3"/>
        <v>-</v>
      </c>
      <c r="O6" s="35">
        <f t="shared" si="3"/>
        <v>77.680000000000007</v>
      </c>
      <c r="P6" s="35">
        <f t="shared" si="3"/>
        <v>28.14</v>
      </c>
      <c r="Q6" s="35">
        <f t="shared" si="3"/>
        <v>1576</v>
      </c>
      <c r="R6" s="35">
        <f t="shared" si="3"/>
        <v>9799</v>
      </c>
      <c r="S6" s="35">
        <f t="shared" si="3"/>
        <v>337.58</v>
      </c>
      <c r="T6" s="35">
        <f t="shared" si="3"/>
        <v>29.03</v>
      </c>
      <c r="U6" s="35">
        <f t="shared" si="3"/>
        <v>2734</v>
      </c>
      <c r="V6" s="35">
        <f t="shared" si="3"/>
        <v>16</v>
      </c>
      <c r="W6" s="35">
        <f t="shared" si="3"/>
        <v>170.88</v>
      </c>
      <c r="X6" s="36">
        <f>IF(X7="",NA(),X7)</f>
        <v>96.26</v>
      </c>
      <c r="Y6" s="36">
        <f t="shared" ref="Y6:AG6" si="4">IF(Y7="",NA(),Y7)</f>
        <v>86.8</v>
      </c>
      <c r="Z6" s="36">
        <f t="shared" si="4"/>
        <v>97.84</v>
      </c>
      <c r="AA6" s="36">
        <f t="shared" si="4"/>
        <v>130.5</v>
      </c>
      <c r="AB6" s="36">
        <f t="shared" si="4"/>
        <v>137.05000000000001</v>
      </c>
      <c r="AC6" s="36">
        <f t="shared" si="4"/>
        <v>100.73</v>
      </c>
      <c r="AD6" s="36">
        <f t="shared" si="4"/>
        <v>109.5</v>
      </c>
      <c r="AE6" s="36">
        <f t="shared" si="4"/>
        <v>106.28</v>
      </c>
      <c r="AF6" s="36">
        <f t="shared" si="4"/>
        <v>108.35</v>
      </c>
      <c r="AG6" s="36">
        <f t="shared" si="4"/>
        <v>114.74</v>
      </c>
      <c r="AH6" s="35" t="str">
        <f>IF(AH7="","",IF(AH7="-","【-】","【"&amp;SUBSTITUTE(TEXT(AH7,"#,##0.00"),"-","△")&amp;"】"))</f>
        <v>【114.35】</v>
      </c>
      <c r="AI6" s="35">
        <f>IF(AI7="",NA(),AI7)</f>
        <v>0</v>
      </c>
      <c r="AJ6" s="35">
        <f t="shared" ref="AJ6:AR6" si="5">IF(AJ7="",NA(),AJ7)</f>
        <v>0</v>
      </c>
      <c r="AK6" s="35">
        <f t="shared" si="5"/>
        <v>0</v>
      </c>
      <c r="AL6" s="35">
        <f t="shared" si="5"/>
        <v>0</v>
      </c>
      <c r="AM6" s="35">
        <f t="shared" si="5"/>
        <v>0</v>
      </c>
      <c r="AN6" s="36">
        <f t="shared" si="5"/>
        <v>50.06</v>
      </c>
      <c r="AO6" s="36">
        <f t="shared" si="5"/>
        <v>44.3</v>
      </c>
      <c r="AP6" s="36">
        <f t="shared" si="5"/>
        <v>32.31</v>
      </c>
      <c r="AQ6" s="36">
        <f t="shared" si="5"/>
        <v>26.85</v>
      </c>
      <c r="AR6" s="36">
        <f t="shared" si="5"/>
        <v>27.19</v>
      </c>
      <c r="AS6" s="35" t="str">
        <f>IF(AS7="","",IF(AS7="-","【-】","【"&amp;SUBSTITUTE(TEXT(AS7,"#,##0.00"),"-","△")&amp;"】"))</f>
        <v>【0.79】</v>
      </c>
      <c r="AT6" s="36">
        <f>IF(AT7="",NA(),AT7)</f>
        <v>2492.62</v>
      </c>
      <c r="AU6" s="36">
        <f t="shared" ref="AU6:BC6" si="6">IF(AU7="",NA(),AU7)</f>
        <v>2032.59</v>
      </c>
      <c r="AV6" s="36">
        <f t="shared" si="6"/>
        <v>879.08</v>
      </c>
      <c r="AW6" s="36">
        <f t="shared" si="6"/>
        <v>1063.42</v>
      </c>
      <c r="AX6" s="36">
        <f t="shared" si="6"/>
        <v>1138.32</v>
      </c>
      <c r="AY6" s="36">
        <f t="shared" si="6"/>
        <v>2322.9699999999998</v>
      </c>
      <c r="AZ6" s="36">
        <f t="shared" si="6"/>
        <v>2098.87</v>
      </c>
      <c r="BA6" s="36">
        <f t="shared" si="6"/>
        <v>571.29999999999995</v>
      </c>
      <c r="BB6" s="36">
        <f t="shared" si="6"/>
        <v>527.82000000000005</v>
      </c>
      <c r="BC6" s="36">
        <f t="shared" si="6"/>
        <v>477.44</v>
      </c>
      <c r="BD6" s="35" t="str">
        <f>IF(BD7="","",IF(BD7="-","【-】","【"&amp;SUBSTITUTE(TEXT(BD7,"#,##0.00"),"-","△")&amp;"】"))</f>
        <v>【262.87】</v>
      </c>
      <c r="BE6" s="36">
        <f>IF(BE7="",NA(),BE7)</f>
        <v>284.39999999999998</v>
      </c>
      <c r="BF6" s="36">
        <f t="shared" ref="BF6:BN6" si="7">IF(BF7="",NA(),BF7)</f>
        <v>262.22000000000003</v>
      </c>
      <c r="BG6" s="36">
        <f t="shared" si="7"/>
        <v>250.17</v>
      </c>
      <c r="BH6" s="36">
        <f t="shared" si="7"/>
        <v>242.55</v>
      </c>
      <c r="BI6" s="36">
        <f t="shared" si="7"/>
        <v>229.07</v>
      </c>
      <c r="BJ6" s="36">
        <f t="shared" si="7"/>
        <v>547.41999999999996</v>
      </c>
      <c r="BK6" s="36">
        <f t="shared" si="7"/>
        <v>536.9</v>
      </c>
      <c r="BL6" s="36">
        <f t="shared" si="7"/>
        <v>495.43</v>
      </c>
      <c r="BM6" s="36">
        <f t="shared" si="7"/>
        <v>488.5</v>
      </c>
      <c r="BN6" s="36">
        <f t="shared" si="7"/>
        <v>485.75</v>
      </c>
      <c r="BO6" s="35" t="str">
        <f>IF(BO7="","",IF(BO7="-","【-】","【"&amp;SUBSTITUTE(TEXT(BO7,"#,##0.00"),"-","△")&amp;"】"))</f>
        <v>【270.87】</v>
      </c>
      <c r="BP6" s="36">
        <f>IF(BP7="",NA(),BP7)</f>
        <v>91.13</v>
      </c>
      <c r="BQ6" s="36">
        <f t="shared" ref="BQ6:BY6" si="8">IF(BQ7="",NA(),BQ7)</f>
        <v>84.51</v>
      </c>
      <c r="BR6" s="36">
        <f t="shared" si="8"/>
        <v>95.64</v>
      </c>
      <c r="BS6" s="36">
        <f t="shared" si="8"/>
        <v>134</v>
      </c>
      <c r="BT6" s="36">
        <f t="shared" si="8"/>
        <v>142.03</v>
      </c>
      <c r="BU6" s="36">
        <f t="shared" si="8"/>
        <v>80.62</v>
      </c>
      <c r="BV6" s="36">
        <f t="shared" si="8"/>
        <v>80.010000000000005</v>
      </c>
      <c r="BW6" s="36">
        <f t="shared" si="8"/>
        <v>81.900000000000006</v>
      </c>
      <c r="BX6" s="36">
        <f t="shared" si="8"/>
        <v>82.42</v>
      </c>
      <c r="BY6" s="36">
        <f t="shared" si="8"/>
        <v>83.59</v>
      </c>
      <c r="BZ6" s="35" t="str">
        <f>IF(BZ7="","",IF(BZ7="-","【-】","【"&amp;SUBSTITUTE(TEXT(BZ7,"#,##0.00"),"-","△")&amp;"】"))</f>
        <v>【105.59】</v>
      </c>
      <c r="CA6" s="36">
        <f>IF(CA7="",NA(),CA7)</f>
        <v>286.66000000000003</v>
      </c>
      <c r="CB6" s="36">
        <f t="shared" ref="CB6:CJ6" si="9">IF(CB7="",NA(),CB7)</f>
        <v>317.8</v>
      </c>
      <c r="CC6" s="36">
        <f t="shared" si="9"/>
        <v>270.61</v>
      </c>
      <c r="CD6" s="36">
        <f t="shared" si="9"/>
        <v>195.28</v>
      </c>
      <c r="CE6" s="36">
        <f t="shared" si="9"/>
        <v>181.05</v>
      </c>
      <c r="CF6" s="36">
        <f t="shared" si="9"/>
        <v>229.31</v>
      </c>
      <c r="CG6" s="36">
        <f t="shared" si="9"/>
        <v>232.46</v>
      </c>
      <c r="CH6" s="36">
        <f t="shared" si="9"/>
        <v>227.97</v>
      </c>
      <c r="CI6" s="36">
        <f t="shared" si="9"/>
        <v>226.99</v>
      </c>
      <c r="CJ6" s="36">
        <f t="shared" si="9"/>
        <v>230.22</v>
      </c>
      <c r="CK6" s="35" t="str">
        <f>IF(CK7="","",IF(CK7="-","【-】","【"&amp;SUBSTITUTE(TEXT(CK7,"#,##0.00"),"-","△")&amp;"】"))</f>
        <v>【163.27】</v>
      </c>
      <c r="CL6" s="36">
        <f>IF(CL7="",NA(),CL7)</f>
        <v>29.01</v>
      </c>
      <c r="CM6" s="36">
        <f t="shared" ref="CM6:CU6" si="10">IF(CM7="",NA(),CM7)</f>
        <v>41.89</v>
      </c>
      <c r="CN6" s="36">
        <f t="shared" si="10"/>
        <v>46.77</v>
      </c>
      <c r="CO6" s="36">
        <f t="shared" si="10"/>
        <v>42.82</v>
      </c>
      <c r="CP6" s="36">
        <f t="shared" si="10"/>
        <v>41.59</v>
      </c>
      <c r="CQ6" s="36">
        <f t="shared" si="10"/>
        <v>40.119999999999997</v>
      </c>
      <c r="CR6" s="36">
        <f t="shared" si="10"/>
        <v>41.24</v>
      </c>
      <c r="CS6" s="36">
        <f t="shared" si="10"/>
        <v>40.700000000000003</v>
      </c>
      <c r="CT6" s="36">
        <f t="shared" si="10"/>
        <v>39.909999999999997</v>
      </c>
      <c r="CU6" s="36">
        <f t="shared" si="10"/>
        <v>41.09</v>
      </c>
      <c r="CV6" s="35" t="str">
        <f>IF(CV7="","",IF(CV7="-","【-】","【"&amp;SUBSTITUTE(TEXT(CV7,"#,##0.00"),"-","△")&amp;"】"))</f>
        <v>【59.94】</v>
      </c>
      <c r="CW6" s="36">
        <f>IF(CW7="",NA(),CW7)</f>
        <v>53.1</v>
      </c>
      <c r="CX6" s="36">
        <f t="shared" ref="CX6:DF6" si="11">IF(CX7="",NA(),CX7)</f>
        <v>36.81</v>
      </c>
      <c r="CY6" s="36">
        <f t="shared" si="11"/>
        <v>33.770000000000003</v>
      </c>
      <c r="CZ6" s="36">
        <f t="shared" si="11"/>
        <v>35.159999999999997</v>
      </c>
      <c r="DA6" s="36">
        <f t="shared" si="11"/>
        <v>36.86</v>
      </c>
      <c r="DB6" s="36">
        <f t="shared" si="11"/>
        <v>76.87</v>
      </c>
      <c r="DC6" s="36">
        <f t="shared" si="11"/>
        <v>74.900000000000006</v>
      </c>
      <c r="DD6" s="36">
        <f t="shared" si="11"/>
        <v>74.61</v>
      </c>
      <c r="DE6" s="36">
        <f t="shared" si="11"/>
        <v>75.62</v>
      </c>
      <c r="DF6" s="36">
        <f t="shared" si="11"/>
        <v>75.91</v>
      </c>
      <c r="DG6" s="35" t="str">
        <f>IF(DG7="","",IF(DG7="-","【-】","【"&amp;SUBSTITUTE(TEXT(DG7,"#,##0.00"),"-","△")&amp;"】"))</f>
        <v>【90.22】</v>
      </c>
      <c r="DH6" s="36">
        <f>IF(DH7="",NA(),DH7)</f>
        <v>46.7</v>
      </c>
      <c r="DI6" s="36">
        <f t="shared" ref="DI6:DQ6" si="12">IF(DI7="",NA(),DI7)</f>
        <v>52.58</v>
      </c>
      <c r="DJ6" s="36">
        <f t="shared" si="12"/>
        <v>55.13</v>
      </c>
      <c r="DK6" s="36">
        <f t="shared" si="12"/>
        <v>56.94</v>
      </c>
      <c r="DL6" s="36">
        <f t="shared" si="12"/>
        <v>58.55</v>
      </c>
      <c r="DM6" s="36">
        <f t="shared" si="12"/>
        <v>38.520000000000003</v>
      </c>
      <c r="DN6" s="36">
        <f t="shared" si="12"/>
        <v>39.049999999999997</v>
      </c>
      <c r="DO6" s="36">
        <f t="shared" si="12"/>
        <v>50.44</v>
      </c>
      <c r="DP6" s="36">
        <f t="shared" si="12"/>
        <v>51.44</v>
      </c>
      <c r="DQ6" s="36">
        <f t="shared" si="12"/>
        <v>52.4</v>
      </c>
      <c r="DR6" s="35" t="str">
        <f>IF(DR7="","",IF(DR7="-","【-】","【"&amp;SUBSTITUTE(TEXT(DR7,"#,##0.00"),"-","△")&amp;"】"))</f>
        <v>【47.91】</v>
      </c>
      <c r="DS6" s="35">
        <f>IF(DS7="",NA(),DS7)</f>
        <v>0</v>
      </c>
      <c r="DT6" s="36">
        <f t="shared" ref="DT6:EB6" si="13">IF(DT7="",NA(),DT7)</f>
        <v>1.01</v>
      </c>
      <c r="DU6" s="36">
        <f t="shared" si="13"/>
        <v>1.64</v>
      </c>
      <c r="DV6" s="35">
        <f t="shared" si="13"/>
        <v>0</v>
      </c>
      <c r="DW6" s="36">
        <f t="shared" si="13"/>
        <v>19.88</v>
      </c>
      <c r="DX6" s="36">
        <f t="shared" si="13"/>
        <v>6.76</v>
      </c>
      <c r="DY6" s="36">
        <f t="shared" si="13"/>
        <v>8.18</v>
      </c>
      <c r="DZ6" s="36">
        <f t="shared" si="13"/>
        <v>9.64</v>
      </c>
      <c r="EA6" s="36">
        <f t="shared" si="13"/>
        <v>11.68</v>
      </c>
      <c r="EB6" s="36">
        <f t="shared" si="13"/>
        <v>14.01</v>
      </c>
      <c r="EC6" s="35" t="str">
        <f>IF(EC7="","",IF(EC7="-","【-】","【"&amp;SUBSTITUTE(TEXT(EC7,"#,##0.00"),"-","△")&amp;"】"))</f>
        <v>【15.00】</v>
      </c>
      <c r="ED6" s="36">
        <f>IF(ED7="",NA(),ED7)</f>
        <v>1.43</v>
      </c>
      <c r="EE6" s="36">
        <f t="shared" ref="EE6:EM6" si="14">IF(EE7="",NA(),EE7)</f>
        <v>0.84</v>
      </c>
      <c r="EF6" s="35">
        <f t="shared" si="14"/>
        <v>0</v>
      </c>
      <c r="EG6" s="36">
        <f t="shared" si="14"/>
        <v>0.34</v>
      </c>
      <c r="EH6" s="35">
        <f t="shared" si="14"/>
        <v>0</v>
      </c>
      <c r="EI6" s="36">
        <f t="shared" si="14"/>
        <v>0.62</v>
      </c>
      <c r="EJ6" s="36">
        <f t="shared" si="14"/>
        <v>0.23</v>
      </c>
      <c r="EK6" s="36">
        <f t="shared" si="14"/>
        <v>0.34</v>
      </c>
      <c r="EL6" s="36">
        <f t="shared" si="14"/>
        <v>0.28999999999999998</v>
      </c>
      <c r="EM6" s="36">
        <f t="shared" si="14"/>
        <v>0.41</v>
      </c>
      <c r="EN6" s="35" t="str">
        <f>IF(EN7="","",IF(EN7="-","【-】","【"&amp;SUBSTITUTE(TEXT(EN7,"#,##0.00"),"-","△")&amp;"】"))</f>
        <v>【0.76】</v>
      </c>
    </row>
    <row r="7" spans="1:144" s="37" customFormat="1">
      <c r="A7" s="29"/>
      <c r="B7" s="38">
        <v>2016</v>
      </c>
      <c r="C7" s="38">
        <v>104256</v>
      </c>
      <c r="D7" s="38">
        <v>46</v>
      </c>
      <c r="E7" s="38">
        <v>1</v>
      </c>
      <c r="F7" s="38">
        <v>0</v>
      </c>
      <c r="G7" s="38">
        <v>1</v>
      </c>
      <c r="H7" s="38" t="s">
        <v>105</v>
      </c>
      <c r="I7" s="38" t="s">
        <v>106</v>
      </c>
      <c r="J7" s="38" t="s">
        <v>107</v>
      </c>
      <c r="K7" s="38" t="s">
        <v>108</v>
      </c>
      <c r="L7" s="38" t="s">
        <v>109</v>
      </c>
      <c r="M7" s="38"/>
      <c r="N7" s="39" t="s">
        <v>110</v>
      </c>
      <c r="O7" s="39">
        <v>77.680000000000007</v>
      </c>
      <c r="P7" s="39">
        <v>28.14</v>
      </c>
      <c r="Q7" s="39">
        <v>1576</v>
      </c>
      <c r="R7" s="39">
        <v>9799</v>
      </c>
      <c r="S7" s="39">
        <v>337.58</v>
      </c>
      <c r="T7" s="39">
        <v>29.03</v>
      </c>
      <c r="U7" s="39">
        <v>2734</v>
      </c>
      <c r="V7" s="39">
        <v>16</v>
      </c>
      <c r="W7" s="39">
        <v>170.88</v>
      </c>
      <c r="X7" s="39">
        <v>96.26</v>
      </c>
      <c r="Y7" s="39">
        <v>86.8</v>
      </c>
      <c r="Z7" s="39">
        <v>97.84</v>
      </c>
      <c r="AA7" s="39">
        <v>130.5</v>
      </c>
      <c r="AB7" s="39">
        <v>137.05000000000001</v>
      </c>
      <c r="AC7" s="39">
        <v>100.73</v>
      </c>
      <c r="AD7" s="39">
        <v>109.5</v>
      </c>
      <c r="AE7" s="39">
        <v>106.28</v>
      </c>
      <c r="AF7" s="39">
        <v>108.35</v>
      </c>
      <c r="AG7" s="39">
        <v>114.74</v>
      </c>
      <c r="AH7" s="39">
        <v>114.35</v>
      </c>
      <c r="AI7" s="39">
        <v>0</v>
      </c>
      <c r="AJ7" s="39">
        <v>0</v>
      </c>
      <c r="AK7" s="39">
        <v>0</v>
      </c>
      <c r="AL7" s="39">
        <v>0</v>
      </c>
      <c r="AM7" s="39">
        <v>0</v>
      </c>
      <c r="AN7" s="39">
        <v>50.06</v>
      </c>
      <c r="AO7" s="39">
        <v>44.3</v>
      </c>
      <c r="AP7" s="39">
        <v>32.31</v>
      </c>
      <c r="AQ7" s="39">
        <v>26.85</v>
      </c>
      <c r="AR7" s="39">
        <v>27.19</v>
      </c>
      <c r="AS7" s="39">
        <v>0.79</v>
      </c>
      <c r="AT7" s="39">
        <v>2492.62</v>
      </c>
      <c r="AU7" s="39">
        <v>2032.59</v>
      </c>
      <c r="AV7" s="39">
        <v>879.08</v>
      </c>
      <c r="AW7" s="39">
        <v>1063.42</v>
      </c>
      <c r="AX7" s="39">
        <v>1138.32</v>
      </c>
      <c r="AY7" s="39">
        <v>2322.9699999999998</v>
      </c>
      <c r="AZ7" s="39">
        <v>2098.87</v>
      </c>
      <c r="BA7" s="39">
        <v>571.29999999999995</v>
      </c>
      <c r="BB7" s="39">
        <v>527.82000000000005</v>
      </c>
      <c r="BC7" s="39">
        <v>477.44</v>
      </c>
      <c r="BD7" s="39">
        <v>262.87</v>
      </c>
      <c r="BE7" s="39">
        <v>284.39999999999998</v>
      </c>
      <c r="BF7" s="39">
        <v>262.22000000000003</v>
      </c>
      <c r="BG7" s="39">
        <v>250.17</v>
      </c>
      <c r="BH7" s="39">
        <v>242.55</v>
      </c>
      <c r="BI7" s="39">
        <v>229.07</v>
      </c>
      <c r="BJ7" s="39">
        <v>547.41999999999996</v>
      </c>
      <c r="BK7" s="39">
        <v>536.9</v>
      </c>
      <c r="BL7" s="39">
        <v>495.43</v>
      </c>
      <c r="BM7" s="39">
        <v>488.5</v>
      </c>
      <c r="BN7" s="39">
        <v>485.75</v>
      </c>
      <c r="BO7" s="39">
        <v>270.87</v>
      </c>
      <c r="BP7" s="39">
        <v>91.13</v>
      </c>
      <c r="BQ7" s="39">
        <v>84.51</v>
      </c>
      <c r="BR7" s="39">
        <v>95.64</v>
      </c>
      <c r="BS7" s="39">
        <v>134</v>
      </c>
      <c r="BT7" s="39">
        <v>142.03</v>
      </c>
      <c r="BU7" s="39">
        <v>80.62</v>
      </c>
      <c r="BV7" s="39">
        <v>80.010000000000005</v>
      </c>
      <c r="BW7" s="39">
        <v>81.900000000000006</v>
      </c>
      <c r="BX7" s="39">
        <v>82.42</v>
      </c>
      <c r="BY7" s="39">
        <v>83.59</v>
      </c>
      <c r="BZ7" s="39">
        <v>105.59</v>
      </c>
      <c r="CA7" s="39">
        <v>286.66000000000003</v>
      </c>
      <c r="CB7" s="39">
        <v>317.8</v>
      </c>
      <c r="CC7" s="39">
        <v>270.61</v>
      </c>
      <c r="CD7" s="39">
        <v>195.28</v>
      </c>
      <c r="CE7" s="39">
        <v>181.05</v>
      </c>
      <c r="CF7" s="39">
        <v>229.31</v>
      </c>
      <c r="CG7" s="39">
        <v>232.46</v>
      </c>
      <c r="CH7" s="39">
        <v>227.97</v>
      </c>
      <c r="CI7" s="39">
        <v>226.99</v>
      </c>
      <c r="CJ7" s="39">
        <v>230.22</v>
      </c>
      <c r="CK7" s="39">
        <v>163.27000000000001</v>
      </c>
      <c r="CL7" s="39">
        <v>29.01</v>
      </c>
      <c r="CM7" s="39">
        <v>41.89</v>
      </c>
      <c r="CN7" s="39">
        <v>46.77</v>
      </c>
      <c r="CO7" s="39">
        <v>42.82</v>
      </c>
      <c r="CP7" s="39">
        <v>41.59</v>
      </c>
      <c r="CQ7" s="39">
        <v>40.119999999999997</v>
      </c>
      <c r="CR7" s="39">
        <v>41.24</v>
      </c>
      <c r="CS7" s="39">
        <v>40.700000000000003</v>
      </c>
      <c r="CT7" s="39">
        <v>39.909999999999997</v>
      </c>
      <c r="CU7" s="39">
        <v>41.09</v>
      </c>
      <c r="CV7" s="39">
        <v>59.94</v>
      </c>
      <c r="CW7" s="39">
        <v>53.1</v>
      </c>
      <c r="CX7" s="39">
        <v>36.81</v>
      </c>
      <c r="CY7" s="39">
        <v>33.770000000000003</v>
      </c>
      <c r="CZ7" s="39">
        <v>35.159999999999997</v>
      </c>
      <c r="DA7" s="39">
        <v>36.86</v>
      </c>
      <c r="DB7" s="39">
        <v>76.87</v>
      </c>
      <c r="DC7" s="39">
        <v>74.900000000000006</v>
      </c>
      <c r="DD7" s="39">
        <v>74.61</v>
      </c>
      <c r="DE7" s="39">
        <v>75.62</v>
      </c>
      <c r="DF7" s="39">
        <v>75.91</v>
      </c>
      <c r="DG7" s="39">
        <v>90.22</v>
      </c>
      <c r="DH7" s="39">
        <v>46.7</v>
      </c>
      <c r="DI7" s="39">
        <v>52.58</v>
      </c>
      <c r="DJ7" s="39">
        <v>55.13</v>
      </c>
      <c r="DK7" s="39">
        <v>56.94</v>
      </c>
      <c r="DL7" s="39">
        <v>58.55</v>
      </c>
      <c r="DM7" s="39">
        <v>38.520000000000003</v>
      </c>
      <c r="DN7" s="39">
        <v>39.049999999999997</v>
      </c>
      <c r="DO7" s="39">
        <v>50.44</v>
      </c>
      <c r="DP7" s="39">
        <v>51.44</v>
      </c>
      <c r="DQ7" s="39">
        <v>52.4</v>
      </c>
      <c r="DR7" s="39">
        <v>47.91</v>
      </c>
      <c r="DS7" s="39">
        <v>0</v>
      </c>
      <c r="DT7" s="39">
        <v>1.01</v>
      </c>
      <c r="DU7" s="39">
        <v>1.64</v>
      </c>
      <c r="DV7" s="39">
        <v>0</v>
      </c>
      <c r="DW7" s="39">
        <v>19.88</v>
      </c>
      <c r="DX7" s="39">
        <v>6.76</v>
      </c>
      <c r="DY7" s="39">
        <v>8.18</v>
      </c>
      <c r="DZ7" s="39">
        <v>9.64</v>
      </c>
      <c r="EA7" s="39">
        <v>11.68</v>
      </c>
      <c r="EB7" s="39">
        <v>14.01</v>
      </c>
      <c r="EC7" s="39">
        <v>15</v>
      </c>
      <c r="ED7" s="39">
        <v>1.43</v>
      </c>
      <c r="EE7" s="39">
        <v>0.84</v>
      </c>
      <c r="EF7" s="39">
        <v>0</v>
      </c>
      <c r="EG7" s="39">
        <v>0.34</v>
      </c>
      <c r="EH7" s="39">
        <v>0</v>
      </c>
      <c r="EI7" s="39">
        <v>0.62</v>
      </c>
      <c r="EJ7" s="39">
        <v>0.23</v>
      </c>
      <c r="EK7" s="39">
        <v>0.34</v>
      </c>
      <c r="EL7" s="39">
        <v>0.28999999999999998</v>
      </c>
      <c r="EM7" s="39">
        <v>0.41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2018-02-23T08:37:04Z</cp:lastPrinted>
  <dcterms:created xsi:type="dcterms:W3CDTF">2017-12-25T01:24:36Z</dcterms:created>
  <dcterms:modified xsi:type="dcterms:W3CDTF">2018-02-23T10:18:58Z</dcterms:modified>
  <cp:category/>
</cp:coreProperties>
</file>