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9 みなかみ町\"/>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B10" i="4" s="1"/>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I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<sst xmlns="http://schemas.openxmlformats.org/spreadsheetml/2006/main" count="232" uniqueCount="120">
  <si>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</si>
  <si>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</si>
  <si>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</si>
  <si>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</si>
  <si>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</si>
  <si>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</si>
  <si>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</si>
  <si>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</si>
  <si>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</si>
  <si>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</si>
  <si>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</si>
  <si>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</si>
  <si>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</si>
  <si>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</si>
  <si>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</si>
  <si>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</si>
  <si>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</si>
  <si>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</si>
  <si>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</si>
  <si>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</si>
  <si>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</si>
  <si>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</si>
  <si>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</si>
  <si>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</si>
  <si>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</si>
  <si>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</si>
  <si>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</si>
  <si>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</si>
  <si>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</si>
  <si>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</si>
  <si>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</si>
  <si>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</si>
  <si>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</si>
  <si>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</si>
  <si>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</si>
  <si>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</si>
  <si>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</si>
  <si>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</si>
  <si>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</si>
  <si>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</si>
  <si>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</si>
  <si>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</si>
  <si>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</si>
  <si>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</si>
  <si>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</si>
  <si>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</si>
  <si>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</si>
  <si>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</si>
  <si>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</si>
  <si>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</si>
  <si>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</si>
  <si>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</si>
  <si>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</si>
  <si>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</si>
  <si>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</si>
  <si>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</si>
  <si>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</si>
  <si>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</si>
  <si>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</si>
  <si>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</si>
  <si>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</si>
  <si>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</si>
  <si>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</si>
  <si>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</si>
  <si>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</si>
  <si>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</si>
  <si>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</si>
  <si>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</si>
  <si>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</si>
  <si>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</si>
  <si>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</si>
  <si>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</si>
  <si>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</si>
  <si>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</si>
  <si>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</si>
  <si>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</si>
  <si>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</si>
  <si>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</si>
  <si>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</si>
  <si>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</si>
  <si>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</si>
  <si>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</si>
  <si>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</si>
  <si>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</si>
  <si>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</si>
  <si>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</si>
  <si>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</si>
  <si>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</si>
  <si>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</si>
  <si>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</si>
  <si>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</si>
  <si>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</si>
  <si>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</si>
  <si>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</si>
  <si>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</si>
  <si>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</si>
  <si>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</si>
  <si>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</si>
  <si>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</si>
  <si>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</si>
  <si>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</si>
  <si>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</si>
  <si>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</si>
  <si>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</si>
  <si>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</si>
  <si>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みなかみ町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</si>
  <si>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</si>
  <si>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</si>
  <si>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</si>
  <si>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</si>
  <si>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</si>
  <si>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</si>
  <si>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</si>
  <si>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</si>
  <si>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</si>
  <si>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</si>
  <si>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①②③
　老朽管更新計画はあるものの資金面で計画的な実施には至っていない。　
　耐用年数を経過した施設は複数あり、次期計画の財源確保は難しい状況である。当面は老朽化した施設に優先順位を付けて改修していきたい。</t>
    <rPh sb="49" eb="51">
      <t>シセツ</t>
    </rPh>
    <rPh sb="76" eb="78">
      <t>トウメン</t>
    </rPh>
    <rPh sb="79" eb="82">
      <t>ロウキュウカ</t>
    </rPh>
    <rPh sb="84" eb="86">
      <t>シセツ</t>
    </rPh>
    <rPh sb="87" eb="89">
      <t>ユウセン</t>
    </rPh>
    <rPh sb="89" eb="91">
      <t>ジュンイ</t>
    </rPh>
    <rPh sb="92" eb="93">
      <t>ツ</t>
    </rPh>
    <rPh sb="95" eb="97">
      <t>カイシュウ</t>
    </rPh>
    <phoneticPr fontId="7"/>
  </si>
  <si>
    <t>①経常収支比率は平成２６年度から上昇傾向にある。収益は減少しているが、それ以上に費用削減効果が現れた結果となった。
②累積欠損金比率は０％ではあるが、人口の減少に伴い給水収益は毎年減少している。また、施設の老朽化により今後の維持管理費は多額になることが見込まれるため、計画的な維持管理が求められている。
③流動比率は平成２６年度より横ばいである。今後もバランスのとれた債務管理が必要と思われる。
④企業債の償還ピークが過ぎたため、企業債残高は減少しつつある。
⑤給水原価の減少により料金回収率が若干上がった。しかしながら供給単価は増加傾向にあるため、注意する必要がある。
⑥施設が広範囲に点在していて維持管理には不利な条件だが、給水原価は類似団体より抑制されている。
⑦施設利用率は毎年下がっている。当町は給水面積が広く、多施設となっているため非効率である。
⑧有収率はほぼ横ばいであるが、類似団体と比較すると低い数値である。漏水が原因と思われる。</t>
    <rPh sb="1" eb="3">
      <t>ケイジョウ</t>
    </rPh>
    <rPh sb="3" eb="5">
      <t>シュウシ</t>
    </rPh>
    <rPh sb="5" eb="7">
      <t>ヒリツ</t>
    </rPh>
    <rPh sb="8" eb="10">
      <t>ヘイセイ</t>
    </rPh>
    <rPh sb="12" eb="14">
      <t>ネンド</t>
    </rPh>
    <rPh sb="16" eb="18">
      <t>ジョウショウ</t>
    </rPh>
    <rPh sb="18" eb="20">
      <t>ケイコウ</t>
    </rPh>
    <rPh sb="24" eb="26">
      <t>シュウエキ</t>
    </rPh>
    <rPh sb="27" eb="29">
      <t>ゲンショウ</t>
    </rPh>
    <rPh sb="37" eb="39">
      <t>イジョウ</t>
    </rPh>
    <rPh sb="40" eb="42">
      <t>ヒヨウ</t>
    </rPh>
    <rPh sb="42" eb="44">
      <t>サクゲン</t>
    </rPh>
    <rPh sb="44" eb="46">
      <t>コウカ</t>
    </rPh>
    <rPh sb="47" eb="48">
      <t>アラワ</t>
    </rPh>
    <rPh sb="50" eb="52">
      <t>ケッカ</t>
    </rPh>
    <rPh sb="60" eb="62">
      <t>ルイセキ</t>
    </rPh>
    <rPh sb="62" eb="65">
      <t>ケッソンキン</t>
    </rPh>
    <rPh sb="65" eb="67">
      <t>ヒリツ</t>
    </rPh>
    <rPh sb="76" eb="78">
      <t>ジンコウ</t>
    </rPh>
    <rPh sb="79" eb="81">
      <t>ゲンショウ</t>
    </rPh>
    <rPh sb="82" eb="83">
      <t>トモナ</t>
    </rPh>
    <rPh sb="84" eb="86">
      <t>キュウスイ</t>
    </rPh>
    <rPh sb="86" eb="88">
      <t>シュウエキ</t>
    </rPh>
    <rPh sb="89" eb="91">
      <t>マイトシ</t>
    </rPh>
    <rPh sb="91" eb="93">
      <t>ゲンショウ</t>
    </rPh>
    <rPh sb="101" eb="103">
      <t>シセツ</t>
    </rPh>
    <rPh sb="104" eb="107">
      <t>ロウキュウカ</t>
    </rPh>
    <rPh sb="110" eb="112">
      <t>コンゴ</t>
    </rPh>
    <rPh sb="113" eb="115">
      <t>イジ</t>
    </rPh>
    <rPh sb="115" eb="118">
      <t>カンリヒ</t>
    </rPh>
    <rPh sb="119" eb="121">
      <t>タガク</t>
    </rPh>
    <rPh sb="127" eb="129">
      <t>ミコ</t>
    </rPh>
    <rPh sb="135" eb="138">
      <t>ケイカクテキ</t>
    </rPh>
    <rPh sb="139" eb="141">
      <t>イジ</t>
    </rPh>
    <rPh sb="141" eb="143">
      <t>カンリ</t>
    </rPh>
    <rPh sb="144" eb="145">
      <t>モト</t>
    </rPh>
    <rPh sb="155" eb="157">
      <t>リュウドウ</t>
    </rPh>
    <rPh sb="157" eb="159">
      <t>ヒリツ</t>
    </rPh>
    <rPh sb="160" eb="162">
      <t>ヘイセイ</t>
    </rPh>
    <rPh sb="164" eb="166">
      <t>ネンド</t>
    </rPh>
    <rPh sb="168" eb="169">
      <t>ヨコ</t>
    </rPh>
    <rPh sb="175" eb="177">
      <t>コンゴ</t>
    </rPh>
    <rPh sb="186" eb="188">
      <t>サイム</t>
    </rPh>
    <rPh sb="188" eb="190">
      <t>カンリ</t>
    </rPh>
    <rPh sb="191" eb="193">
      <t>ヒツヨウ</t>
    </rPh>
    <rPh sb="194" eb="195">
      <t>オモ</t>
    </rPh>
    <rPh sb="202" eb="205">
      <t>キギョウサイ</t>
    </rPh>
    <rPh sb="206" eb="208">
      <t>ショウカン</t>
    </rPh>
    <rPh sb="212" eb="213">
      <t>ス</t>
    </rPh>
    <rPh sb="218" eb="221">
      <t>キギョウサイ</t>
    </rPh>
    <rPh sb="221" eb="223">
      <t>ザンダカ</t>
    </rPh>
    <rPh sb="224" eb="226">
      <t>ゲンショウ</t>
    </rPh>
    <rPh sb="235" eb="237">
      <t>キュウスイ</t>
    </rPh>
    <rPh sb="237" eb="239">
      <t>ゲンカ</t>
    </rPh>
    <rPh sb="240" eb="242">
      <t>ゲンショウ</t>
    </rPh>
    <rPh sb="245" eb="247">
      <t>リョウキン</t>
    </rPh>
    <rPh sb="247" eb="249">
      <t>カイシュウ</t>
    </rPh>
    <rPh sb="249" eb="250">
      <t>リツ</t>
    </rPh>
    <rPh sb="251" eb="253">
      <t>ジャッカン</t>
    </rPh>
    <rPh sb="253" eb="254">
      <t>ア</t>
    </rPh>
    <rPh sb="264" eb="266">
      <t>キョウキュウ</t>
    </rPh>
    <rPh sb="266" eb="268">
      <t>タンカ</t>
    </rPh>
    <rPh sb="269" eb="271">
      <t>ゾウカ</t>
    </rPh>
    <rPh sb="271" eb="273">
      <t>ケイコウ</t>
    </rPh>
    <rPh sb="279" eb="281">
      <t>チュウイ</t>
    </rPh>
    <rPh sb="283" eb="285">
      <t>ヒツヨウ</t>
    </rPh>
    <rPh sb="290" eb="291">
      <t>ア</t>
    </rPh>
    <rPh sb="298" eb="300">
      <t>シセツ</t>
    </rPh>
    <rPh sb="301" eb="304">
      <t>コウハンイ</t>
    </rPh>
    <rPh sb="305" eb="307">
      <t>テンザイ</t>
    </rPh>
    <rPh sb="311" eb="313">
      <t>イジ</t>
    </rPh>
    <rPh sb="313" eb="315">
      <t>カンリ</t>
    </rPh>
    <rPh sb="317" eb="319">
      <t>フリ</t>
    </rPh>
    <rPh sb="320" eb="322">
      <t>ジョウケン</t>
    </rPh>
    <rPh sb="353" eb="355">
      <t>マイトシ</t>
    </rPh>
    <rPh sb="355" eb="356">
      <t>サ</t>
    </rPh>
    <rPh sb="362" eb="364">
      <t>トウチョウ</t>
    </rPh>
    <rPh sb="365" eb="367">
      <t>キュウスイ</t>
    </rPh>
    <rPh sb="367" eb="369">
      <t>メンセキ</t>
    </rPh>
    <rPh sb="370" eb="371">
      <t>ヒロ</t>
    </rPh>
    <rPh sb="373" eb="376">
      <t>タシセツ</t>
    </rPh>
    <rPh sb="384" eb="387">
      <t>ヒコウリツ</t>
    </rPh>
    <phoneticPr fontId="7"/>
  </si>
  <si>
    <t>　類似団体と比較すると⑦施設利用率と⑧有収率が低いので、対応策を検討し効率性を見直す必要がある。全体的に指標の変動は少なく安定している。今後も経営改善に努めたい。
　給水収益の減少、施設の老朽化が進む中で、効率的な事業展開が求められている。水需要の動向を踏まえ老朽化した施設の更新、財源確保の検討を進め、水の安定供給を目指す。</t>
    <rPh sb="1" eb="3">
      <t>ルイジ</t>
    </rPh>
    <rPh sb="3" eb="5">
      <t>ダンタイ</t>
    </rPh>
    <rPh sb="6" eb="8">
      <t>ヒカク</t>
    </rPh>
    <rPh sb="12" eb="14">
      <t>シセツ</t>
    </rPh>
    <rPh sb="14" eb="17">
      <t>リヨウリツ</t>
    </rPh>
    <rPh sb="19" eb="21">
      <t>ユウシュウ</t>
    </rPh>
    <rPh sb="21" eb="22">
      <t>リツ</t>
    </rPh>
    <rPh sb="23" eb="24">
      <t>ヒク</t>
    </rPh>
    <rPh sb="28" eb="31">
      <t>タイオウサク</t>
    </rPh>
    <rPh sb="32" eb="34">
      <t>ケントウ</t>
    </rPh>
    <rPh sb="35" eb="38">
      <t>コウリツセイ</t>
    </rPh>
    <rPh sb="39" eb="41">
      <t>ミナオ</t>
    </rPh>
    <rPh sb="42" eb="44">
      <t>ヒツヨウ</t>
    </rPh>
    <rPh sb="48" eb="51">
      <t>ゼンタイテキ</t>
    </rPh>
    <rPh sb="52" eb="54">
      <t>シヒョウ</t>
    </rPh>
    <rPh sb="55" eb="57">
      <t>ヘンドウ</t>
    </rPh>
    <rPh sb="58" eb="59">
      <t>スク</t>
    </rPh>
    <rPh sb="61" eb="63">
      <t>アンテイ</t>
    </rPh>
    <rPh sb="68" eb="70">
      <t>コンゴ</t>
    </rPh>
    <rPh sb="71" eb="73">
      <t>ケイエイ</t>
    </rPh>
    <rPh sb="73" eb="75">
      <t>カイゼン</t>
    </rPh>
    <rPh sb="76" eb="77">
      <t>ツト</t>
    </rPh>
    <rPh sb="83" eb="85">
      <t>キュウスイ</t>
    </rPh>
    <rPh sb="85" eb="87">
      <t>シュウエキ</t>
    </rPh>
    <rPh sb="88" eb="90">
      <t>ゲンショウ</t>
    </rPh>
    <rPh sb="91" eb="93">
      <t>シセツ</t>
    </rPh>
    <rPh sb="94" eb="97">
      <t>ロウキュウカ</t>
    </rPh>
    <rPh sb="98" eb="99">
      <t>スス</t>
    </rPh>
    <rPh sb="100" eb="101">
      <t>ナカ</t>
    </rPh>
    <rPh sb="103" eb="106">
      <t>コウリツテキ</t>
    </rPh>
    <rPh sb="107" eb="109">
      <t>ジギョウ</t>
    </rPh>
    <rPh sb="109" eb="111">
      <t>テンカイ</t>
    </rPh>
    <rPh sb="112" eb="113">
      <t>モト</t>
    </rPh>
    <rPh sb="120" eb="121">
      <t>ミズ</t>
    </rPh>
    <rPh sb="121" eb="123">
      <t>ジュヨウ</t>
    </rPh>
    <rPh sb="124" eb="126">
      <t>ドウコウ</t>
    </rPh>
    <rPh sb="127" eb="128">
      <t>フ</t>
    </rPh>
    <rPh sb="130" eb="133">
      <t>ロウキュウカ</t>
    </rPh>
    <rPh sb="135" eb="137">
      <t>シセツ</t>
    </rPh>
    <rPh sb="138" eb="140">
      <t>コウシン</t>
    </rPh>
    <rPh sb="146" eb="148">
      <t>ケントウ</t>
    </rPh>
    <rPh sb="149" eb="150">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</si>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</sst>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0.52</c:v>
                </c:pt>
                <c:pt idx="2">
                  <c:v>0.17</c:v>
                </c:pt>
                <c:pt idx="3">
                  <c:v>0.41</c:v>
                </c:pt>
                <c:pt idx="4">
                  <c:v>0.11</c:v>
                </c:pt>
              </c:numCache>
            </c:numRef>
          </c:val>
        </c:ser>
        <c:dLbls>
          <c:showLegendKey val="0"/>
          <c:showVal val="0"/>
          <c:showCatName val="0"/>
          <c:showSerName val="0"/>
          <c:showPercent val="0"/>
          <c:showBubbleSize val="0"/>
        </c:dLbls>
        <c:gapWidth val="150"/>
        <c:axId val="169817320"/>
        <c:axId val="17078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69817320"/>
        <c:axId val="170781232"/>
      </c:lineChart>
      <c:dateAx>
        <c:axId val="169817320"/>
        <c:scaling>
          <c:orientation val="minMax"/>
        </c:scaling>
        <c:delete val="1"/>
        <c:axPos val="b"/>
        <c:numFmt formatCode="ge" sourceLinked="1"/>
        <c:majorTickMark val="none"/>
        <c:minorTickMark val="none"/>
        <c:tickLblPos val="none"/>
        <c:crossAx val="170781232"/>
        <c:crosses val="autoZero"/>
        <c:auto val="1"/>
        <c:lblOffset val="100"/>
        <c:baseTimeUnit val="years"/>
      </c:dateAx>
      <c:valAx>
        <c:axId val="17078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1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44.72</c:v>
                </c:pt>
                <c:pt idx="1">
                  <c:v>43.69</c:v>
                </c:pt>
                <c:pt idx="2">
                  <c:v>43.22</c:v>
                </c:pt>
                <c:pt idx="3">
                  <c:v>41.68</c:v>
                </c:pt>
                <c:pt idx="4">
                  <c:v>41.35</c:v>
                </c:pt>
              </c:numCache>
            </c:numRef>
          </c:val>
        </c:ser>
        <c:dLbls>
          <c:showLegendKey val="0"/>
          <c:showVal val="0"/>
          <c:showCatName val="0"/>
          <c:showSerName val="0"/>
          <c:showPercent val="0"/>
          <c:showBubbleSize val="0"/>
        </c:dLbls>
        <c:gapWidth val="150"/>
        <c:axId val="245307056"/>
        <c:axId val="24530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45307056"/>
        <c:axId val="245307448"/>
      </c:lineChart>
      <c:dateAx>
        <c:axId val="245307056"/>
        <c:scaling>
          <c:orientation val="minMax"/>
        </c:scaling>
        <c:delete val="1"/>
        <c:axPos val="b"/>
        <c:numFmt formatCode="ge" sourceLinked="1"/>
        <c:majorTickMark val="none"/>
        <c:minorTickMark val="none"/>
        <c:tickLblPos val="none"/>
        <c:crossAx val="245307448"/>
        <c:crosses val="autoZero"/>
        <c:auto val="1"/>
        <c:lblOffset val="100"/>
        <c:baseTimeUnit val="years"/>
      </c:dateAx>
      <c:valAx>
        <c:axId val="24530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30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c:v>
                </c:pt>
                <c:pt idx="1">
                  <c:v>78</c:v>
                </c:pt>
                <c:pt idx="2">
                  <c:v>77.989999999999995</c:v>
                </c:pt>
                <c:pt idx="3">
                  <c:v>78</c:v>
                </c:pt>
                <c:pt idx="4">
                  <c:v>78.2</c:v>
                </c:pt>
              </c:numCache>
            </c:numRef>
          </c:val>
        </c:ser>
        <c:dLbls>
          <c:showLegendKey val="0"/>
          <c:showVal val="0"/>
          <c:showCatName val="0"/>
          <c:showSerName val="0"/>
          <c:showPercent val="0"/>
          <c:showBubbleSize val="0"/>
        </c:dLbls>
        <c:gapWidth val="150"/>
        <c:axId val="112693176"/>
        <c:axId val="2454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2693176"/>
        <c:axId val="245426048"/>
      </c:lineChart>
      <c:dateAx>
        <c:axId val="112693176"/>
        <c:scaling>
          <c:orientation val="minMax"/>
        </c:scaling>
        <c:delete val="1"/>
        <c:axPos val="b"/>
        <c:numFmt formatCode="ge" sourceLinked="1"/>
        <c:majorTickMark val="none"/>
        <c:minorTickMark val="none"/>
        <c:tickLblPos val="none"/>
        <c:crossAx val="245426048"/>
        <c:crosses val="autoZero"/>
        <c:auto val="1"/>
        <c:lblOffset val="100"/>
        <c:baseTimeUnit val="years"/>
      </c:dateAx>
      <c:valAx>
        <c:axId val="2454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107.37</c:v>
                </c:pt>
                <c:pt idx="1">
                  <c:v>105.22</c:v>
                </c:pt>
                <c:pt idx="2">
                  <c:v>113.18</c:v>
                </c:pt>
                <c:pt idx="3">
                  <c:v>114.82</c:v>
                </c:pt>
                <c:pt idx="4">
                  <c:v>116.43</c:v>
                </c:pt>
              </c:numCache>
            </c:numRef>
          </c:val>
        </c:ser>
        <c:dLbls>
          <c:showLegendKey val="0"/>
          <c:showVal val="0"/>
          <c:showCatName val="0"/>
          <c:showSerName val="0"/>
          <c:showPercent val="0"/>
          <c:showBubbleSize val="0"/>
        </c:dLbls>
        <c:gapWidth val="150"/>
        <c:axId val="169585896"/>
        <c:axId val="17036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69585896"/>
        <c:axId val="170363368"/>
      </c:lineChart>
      <c:dateAx>
        <c:axId val="169585896"/>
        <c:scaling>
          <c:orientation val="minMax"/>
        </c:scaling>
        <c:delete val="1"/>
        <c:axPos val="b"/>
        <c:numFmt formatCode="ge" sourceLinked="1"/>
        <c:majorTickMark val="none"/>
        <c:minorTickMark val="none"/>
        <c:tickLblPos val="none"/>
        <c:crossAx val="170363368"/>
        <c:crosses val="autoZero"/>
        <c:auto val="1"/>
        <c:lblOffset val="100"/>
        <c:baseTimeUnit val="years"/>
      </c:dateAx>
      <c:valAx>
        <c:axId val="170363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58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57.54</c:v>
                </c:pt>
                <c:pt idx="1">
                  <c:v>58.83</c:v>
                </c:pt>
                <c:pt idx="2">
                  <c:v>64.16</c:v>
                </c:pt>
                <c:pt idx="3">
                  <c:v>65.319999999999993</c:v>
                </c:pt>
                <c:pt idx="4">
                  <c:v>66.849999999999994</c:v>
                </c:pt>
              </c:numCache>
            </c:numRef>
          </c:val>
        </c:ser>
        <c:dLbls>
          <c:showLegendKey val="0"/>
          <c:showVal val="0"/>
          <c:showCatName val="0"/>
          <c:showSerName val="0"/>
          <c:showPercent val="0"/>
          <c:showBubbleSize val="0"/>
        </c:dLbls>
        <c:gapWidth val="150"/>
        <c:axId val="112225104"/>
        <c:axId val="17027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12225104"/>
        <c:axId val="170270808"/>
      </c:lineChart>
      <c:dateAx>
        <c:axId val="112225104"/>
        <c:scaling>
          <c:orientation val="minMax"/>
        </c:scaling>
        <c:delete val="1"/>
        <c:axPos val="b"/>
        <c:numFmt formatCode="ge" sourceLinked="1"/>
        <c:majorTickMark val="none"/>
        <c:minorTickMark val="none"/>
        <c:tickLblPos val="none"/>
        <c:crossAx val="170270808"/>
        <c:crosses val="autoZero"/>
        <c:auto val="1"/>
        <c:lblOffset val="100"/>
        <c:baseTimeUnit val="years"/>
      </c:dateAx>
      <c:valAx>
        <c:axId val="17027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4.22</c:v>
                </c:pt>
                <c:pt idx="1">
                  <c:v>4.78</c:v>
                </c:pt>
                <c:pt idx="2">
                  <c:v>7.36</c:v>
                </c:pt>
                <c:pt idx="3">
                  <c:v>7.33</c:v>
                </c:pt>
                <c:pt idx="4">
                  <c:v>7.19</c:v>
                </c:pt>
              </c:numCache>
            </c:numRef>
          </c:val>
        </c:ser>
        <c:dLbls>
          <c:showLegendKey val="0"/>
          <c:showVal val="0"/>
          <c:showCatName val="0"/>
          <c:showSerName val="0"/>
          <c:showPercent val="0"/>
          <c:showBubbleSize val="0"/>
        </c:dLbls>
        <c:gapWidth val="150"/>
        <c:axId val="170607504"/>
        <c:axId val="16982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0607504"/>
        <c:axId val="169822672"/>
      </c:lineChart>
      <c:dateAx>
        <c:axId val="170607504"/>
        <c:scaling>
          <c:orientation val="minMax"/>
        </c:scaling>
        <c:delete val="1"/>
        <c:axPos val="b"/>
        <c:numFmt formatCode="ge" sourceLinked="1"/>
        <c:majorTickMark val="none"/>
        <c:minorTickMark val="none"/>
        <c:tickLblPos val="none"/>
        <c:crossAx val="169822672"/>
        <c:crosses val="autoZero"/>
        <c:auto val="1"/>
        <c:lblOffset val="100"/>
        <c:baseTimeUnit val="years"/>
      </c:dateAx>
      <c:valAx>
        <c:axId val="1698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0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85.7</c:v>
                </c:pt>
                <c:pt idx="1">
                  <c:v>82.64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1066760"/>
        <c:axId val="11106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1066760"/>
        <c:axId val="111067152"/>
      </c:lineChart>
      <c:dateAx>
        <c:axId val="111066760"/>
        <c:scaling>
          <c:orientation val="minMax"/>
        </c:scaling>
        <c:delete val="1"/>
        <c:axPos val="b"/>
        <c:numFmt formatCode="ge" sourceLinked="1"/>
        <c:majorTickMark val="none"/>
        <c:minorTickMark val="none"/>
        <c:tickLblPos val="none"/>
        <c:crossAx val="111067152"/>
        <c:crosses val="autoZero"/>
        <c:auto val="1"/>
        <c:lblOffset val="100"/>
        <c:baseTimeUnit val="years"/>
      </c:dateAx>
      <c:valAx>
        <c:axId val="11106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0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5074.66</c:v>
                </c:pt>
                <c:pt idx="1">
                  <c:v>1188.57</c:v>
                </c:pt>
                <c:pt idx="2">
                  <c:v>220.58</c:v>
                </c:pt>
                <c:pt idx="3">
                  <c:v>235.3</c:v>
                </c:pt>
                <c:pt idx="4">
                  <c:v>316.87</c:v>
                </c:pt>
              </c:numCache>
            </c:numRef>
          </c:val>
        </c:ser>
        <c:dLbls>
          <c:showLegendKey val="0"/>
          <c:showVal val="0"/>
          <c:showCatName val="0"/>
          <c:showSerName val="0"/>
          <c:showPercent val="0"/>
          <c:showBubbleSize val="0"/>
        </c:dLbls>
        <c:gapWidth val="150"/>
        <c:axId val="245461328"/>
        <c:axId val="24546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45461328"/>
        <c:axId val="245461720"/>
      </c:lineChart>
      <c:dateAx>
        <c:axId val="245461328"/>
        <c:scaling>
          <c:orientation val="minMax"/>
        </c:scaling>
        <c:delete val="1"/>
        <c:axPos val="b"/>
        <c:numFmt formatCode="ge" sourceLinked="1"/>
        <c:majorTickMark val="none"/>
        <c:minorTickMark val="none"/>
        <c:tickLblPos val="none"/>
        <c:crossAx val="245461720"/>
        <c:crosses val="autoZero"/>
        <c:auto val="1"/>
        <c:lblOffset val="100"/>
        <c:baseTimeUnit val="years"/>
      </c:dateAx>
      <c:valAx>
        <c:axId val="24546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4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445.35</c:v>
                </c:pt>
                <c:pt idx="1">
                  <c:v>418.57</c:v>
                </c:pt>
                <c:pt idx="2">
                  <c:v>381.49</c:v>
                </c:pt>
                <c:pt idx="3">
                  <c:v>358.97</c:v>
                </c:pt>
                <c:pt idx="4">
                  <c:v>320.83999999999997</c:v>
                </c:pt>
              </c:numCache>
            </c:numRef>
          </c:val>
        </c:ser>
        <c:dLbls>
          <c:showLegendKey val="0"/>
          <c:showVal val="0"/>
          <c:showCatName val="0"/>
          <c:showSerName val="0"/>
          <c:showPercent val="0"/>
          <c:showBubbleSize val="0"/>
        </c:dLbls>
        <c:gapWidth val="150"/>
        <c:axId val="245225408"/>
        <c:axId val="24522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45225408"/>
        <c:axId val="245225800"/>
      </c:lineChart>
      <c:dateAx>
        <c:axId val="245225408"/>
        <c:scaling>
          <c:orientation val="minMax"/>
        </c:scaling>
        <c:delete val="1"/>
        <c:axPos val="b"/>
        <c:numFmt formatCode="ge" sourceLinked="1"/>
        <c:majorTickMark val="none"/>
        <c:minorTickMark val="none"/>
        <c:tickLblPos val="none"/>
        <c:crossAx val="245225800"/>
        <c:crosses val="autoZero"/>
        <c:auto val="1"/>
        <c:lblOffset val="100"/>
        <c:baseTimeUnit val="years"/>
      </c:dateAx>
      <c:valAx>
        <c:axId val="24522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5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94.31</c:v>
                </c:pt>
                <c:pt idx="1">
                  <c:v>92.78</c:v>
                </c:pt>
                <c:pt idx="2">
                  <c:v>109.34</c:v>
                </c:pt>
                <c:pt idx="3">
                  <c:v>111.97</c:v>
                </c:pt>
                <c:pt idx="4">
                  <c:v>114.36</c:v>
                </c:pt>
              </c:numCache>
            </c:numRef>
          </c:val>
        </c:ser>
        <c:dLbls>
          <c:showLegendKey val="0"/>
          <c:showVal val="0"/>
          <c:showCatName val="0"/>
          <c:showSerName val="0"/>
          <c:showPercent val="0"/>
          <c:showBubbleSize val="0"/>
        </c:dLbls>
        <c:gapWidth val="150"/>
        <c:axId val="169822280"/>
        <c:axId val="1698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69822280"/>
        <c:axId val="169821888"/>
      </c:lineChart>
      <c:dateAx>
        <c:axId val="169822280"/>
        <c:scaling>
          <c:orientation val="minMax"/>
        </c:scaling>
        <c:delete val="1"/>
        <c:axPos val="b"/>
        <c:numFmt formatCode="ge" sourceLinked="1"/>
        <c:majorTickMark val="none"/>
        <c:minorTickMark val="none"/>
        <c:tickLblPos val="none"/>
        <c:crossAx val="169821888"/>
        <c:crosses val="autoZero"/>
        <c:auto val="1"/>
        <c:lblOffset val="100"/>
        <c:baseTimeUnit val="years"/>
      </c:dateAx>
      <c:valAx>
        <c:axId val="1698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127.34</c:v>
                </c:pt>
                <c:pt idx="1">
                  <c:v>130.13999999999999</c:v>
                </c:pt>
                <c:pt idx="2">
                  <c:v>110.66</c:v>
                </c:pt>
                <c:pt idx="3">
                  <c:v>108.44</c:v>
                </c:pt>
                <c:pt idx="4">
                  <c:v>106.25</c:v>
                </c:pt>
              </c:numCache>
            </c:numRef>
          </c:val>
        </c:ser>
        <c:dLbls>
          <c:showLegendKey val="0"/>
          <c:showVal val="0"/>
          <c:showCatName val="0"/>
          <c:showSerName val="0"/>
          <c:showPercent val="0"/>
          <c:showBubbleSize val="0"/>
        </c:dLbls>
        <c:gapWidth val="150"/>
        <c:axId val="245226976"/>
        <c:axId val="17082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45226976"/>
        <c:axId val="170822992"/>
      </c:lineChart>
      <c:dateAx>
        <c:axId val="245226976"/>
        <c:scaling>
          <c:orientation val="minMax"/>
        </c:scaling>
        <c:delete val="1"/>
        <c:axPos val="b"/>
        <c:numFmt formatCode="ge" sourceLinked="1"/>
        <c:majorTickMark val="none"/>
        <c:minorTickMark val="none"/>
        <c:tickLblPos val="none"/>
        <c:crossAx val="170822992"/>
        <c:crosses val="autoZero"/>
        <c:auto val="1"/>
        <c:lblOffset val="100"/>
        <c:baseTimeUnit val="years"/>
      </c:dateAx>
      <c:valAx>
        <c:axId val="17082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みなかみ町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19834</v>
      </c>
      <c r="AM8" s="61"/>
      <c r="AN8" s="61"/>
      <c r="AO8" s="61"/>
      <c r="AP8" s="61"/>
      <c r="AQ8" s="61"/>
      <c r="AR8" s="61"/>
      <c r="AS8" s="61"/>
      <c r="AT8" s="51">
        <f>データ!$S$6</f>
        <v>781.08</v>
      </c>
      <c r="AU8" s="52"/>
      <c r="AV8" s="52"/>
      <c r="AW8" s="52"/>
      <c r="AX8" s="52"/>
      <c r="AY8" s="52"/>
      <c r="AZ8" s="52"/>
      <c r="BA8" s="52"/>
      <c r="BB8" s="53">
        <f>データ!$T$6</f>
        <v>25.39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64.319999999999993</v>
      </c>
      <c r="J10" s="52"/>
      <c r="K10" s="52"/>
      <c r="L10" s="52"/>
      <c r="M10" s="52"/>
      <c r="N10" s="52"/>
      <c r="O10" s="64"/>
      <c r="P10" s="53">
        <f>データ!$P$6</f>
        <v>96.64</v>
      </c>
      <c r="Q10" s="53"/>
      <c r="R10" s="53"/>
      <c r="S10" s="53"/>
      <c r="T10" s="53"/>
      <c r="U10" s="53"/>
      <c r="V10" s="53"/>
      <c r="W10" s="61">
        <f>データ!$Q$6</f>
        <v>2480</v>
      </c>
      <c r="X10" s="61"/>
      <c r="Y10" s="61"/>
      <c r="Z10" s="61"/>
      <c r="AA10" s="61"/>
      <c r="AB10" s="61"/>
      <c r="AC10" s="61"/>
      <c r="AD10" s="2"/>
      <c r="AE10" s="2"/>
      <c r="AF10" s="2"/>
      <c r="AG10" s="2"/>
      <c r="AH10" s="5"/>
      <c r="AI10" s="5"/>
      <c r="AJ10" s="5"/>
      <c r="AK10" s="5"/>
      <c r="AL10" s="61">
        <f>データ!$U$6</f>
        <v>18985</v>
      </c>
      <c r="AM10" s="61"/>
      <c r="AN10" s="61"/>
      <c r="AO10" s="61"/>
      <c r="AP10" s="61"/>
      <c r="AQ10" s="61"/>
      <c r="AR10" s="61"/>
      <c r="AS10" s="61"/>
      <c r="AT10" s="51">
        <f>データ!$V$6</f>
        <v>205.51</v>
      </c>
      <c r="AU10" s="52"/>
      <c r="AV10" s="52"/>
      <c r="AW10" s="52"/>
      <c r="AX10" s="52"/>
      <c r="AY10" s="52"/>
      <c r="AZ10" s="52"/>
      <c r="BA10" s="52"/>
      <c r="BB10" s="53">
        <f>データ!$W$6</f>
        <v>92.38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104493</v>
      </c>
      <c r="D6" s="34">
        <f t="shared" si="3"/>
        <v>46</v>
      </c>
      <c r="E6" s="34">
        <f t="shared" si="3"/>
        <v>1</v>
      </c>
      <c r="F6" s="34">
        <f t="shared" si="3"/>
        <v>0</v>
      </c>
      <c r="G6" s="34">
        <f t="shared" si="3"/>
        <v>1</v>
      </c>
      <c r="H6" s="34" t="str">
        <f t="shared" si="3"/>
        <v>群馬県　みなかみ町</v>
      </c>
      <c r="I6" s="34" t="str">
        <f t="shared" si="3"/>
        <v>法適用</v>
      </c>
      <c r="J6" s="34" t="str">
        <f t="shared" si="3"/>
        <v>水道事業</v>
      </c>
      <c r="K6" s="34" t="str">
        <f t="shared" si="3"/>
        <v>末端給水事業</v>
      </c>
      <c r="L6" s="34" t="str">
        <f t="shared" si="3"/>
        <v>A6</v>
      </c>
      <c r="M6" s="34">
        <f t="shared" si="3"/>
        <v>0</v>
      </c>
      <c r="N6" s="35" t="str">
        <f t="shared" si="3"/>
        <v>-</v>
      </c>
      <c r="O6" s="35">
        <f t="shared" si="3"/>
        <v>64.319999999999993</v>
      </c>
      <c r="P6" s="35">
        <f t="shared" si="3"/>
        <v>96.64</v>
      </c>
      <c r="Q6" s="35">
        <f t="shared" si="3"/>
        <v>2480</v>
      </c>
      <c r="R6" s="35">
        <f t="shared" si="3"/>
        <v>19834</v>
      </c>
      <c r="S6" s="35">
        <f t="shared" si="3"/>
        <v>781.08</v>
      </c>
      <c r="T6" s="35">
        <f t="shared" si="3"/>
        <v>25.39</v>
      </c>
      <c r="U6" s="35">
        <f t="shared" si="3"/>
        <v>18985</v>
      </c>
      <c r="V6" s="35">
        <f t="shared" si="3"/>
        <v>205.51</v>
      </c>
      <c r="W6" s="35">
        <f t="shared" si="3"/>
        <v>92.38</v>
      </c>
      <c r="X6" s="36">
        <f>IF(X7="",NA(),X7)</f>
        <v>107.37</v>
      </c>
      <c r="Y6" s="36">
        <f t="shared" ref="Y6:AG6" si="4">IF(Y7="",NA(),Y7)</f>
        <v>105.22</v>
      </c>
      <c r="Z6" s="36">
        <f t="shared" si="4"/>
        <v>113.18</v>
      </c>
      <c r="AA6" s="36">
        <f t="shared" si="4"/>
        <v>114.82</v>
      </c>
      <c r="AB6" s="36">
        <f t="shared" si="4"/>
        <v>116.43</v>
      </c>
      <c r="AC6" s="36">
        <f t="shared" si="4"/>
        <v>107.57</v>
      </c>
      <c r="AD6" s="36">
        <f t="shared" si="4"/>
        <v>106.55</v>
      </c>
      <c r="AE6" s="36">
        <f t="shared" si="4"/>
        <v>110.01</v>
      </c>
      <c r="AF6" s="36">
        <f t="shared" si="4"/>
        <v>111.21</v>
      </c>
      <c r="AG6" s="36">
        <f t="shared" si="4"/>
        <v>111.71</v>
      </c>
      <c r="AH6" s="35" t="str">
        <f>IF(AH7="","",IF(AH7="-","【-】","【"&amp;SUBSTITUTE(TEXT(AH7,"#,##0.00"),"-","△")&amp;"】"))</f>
        <v>【114.35】</v>
      </c>
      <c r="AI6" s="36">
        <f>IF(AI7="",NA(),AI7)</f>
        <v>85.7</v>
      </c>
      <c r="AJ6" s="36">
        <f t="shared" ref="AJ6:AR6" si="5">IF(AJ7="",NA(),AJ7)</f>
        <v>82.64</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5074.66</v>
      </c>
      <c r="AU6" s="36">
        <f t="shared" ref="AU6:BC6" si="6">IF(AU7="",NA(),AU7)</f>
        <v>1188.57</v>
      </c>
      <c r="AV6" s="36">
        <f t="shared" si="6"/>
        <v>220.58</v>
      </c>
      <c r="AW6" s="36">
        <f t="shared" si="6"/>
        <v>235.3</v>
      </c>
      <c r="AX6" s="36">
        <f t="shared" si="6"/>
        <v>316.87</v>
      </c>
      <c r="AY6" s="36">
        <f t="shared" si="6"/>
        <v>915.5</v>
      </c>
      <c r="AZ6" s="36">
        <f t="shared" si="6"/>
        <v>963.24</v>
      </c>
      <c r="BA6" s="36">
        <f t="shared" si="6"/>
        <v>381.53</v>
      </c>
      <c r="BB6" s="36">
        <f t="shared" si="6"/>
        <v>391.54</v>
      </c>
      <c r="BC6" s="36">
        <f t="shared" si="6"/>
        <v>384.34</v>
      </c>
      <c r="BD6" s="35" t="str">
        <f>IF(BD7="","",IF(BD7="-","【-】","【"&amp;SUBSTITUTE(TEXT(BD7,"#,##0.00"),"-","△")&amp;"】"))</f>
        <v>【262.87】</v>
      </c>
      <c r="BE6" s="36">
        <f>IF(BE7="",NA(),BE7)</f>
        <v>445.35</v>
      </c>
      <c r="BF6" s="36">
        <f t="shared" ref="BF6:BN6" si="7">IF(BF7="",NA(),BF7)</f>
        <v>418.57</v>
      </c>
      <c r="BG6" s="36">
        <f t="shared" si="7"/>
        <v>381.49</v>
      </c>
      <c r="BH6" s="36">
        <f t="shared" si="7"/>
        <v>358.97</v>
      </c>
      <c r="BI6" s="36">
        <f t="shared" si="7"/>
        <v>320.83999999999997</v>
      </c>
      <c r="BJ6" s="36">
        <f t="shared" si="7"/>
        <v>404.78</v>
      </c>
      <c r="BK6" s="36">
        <f t="shared" si="7"/>
        <v>400.38</v>
      </c>
      <c r="BL6" s="36">
        <f t="shared" si="7"/>
        <v>393.27</v>
      </c>
      <c r="BM6" s="36">
        <f t="shared" si="7"/>
        <v>386.97</v>
      </c>
      <c r="BN6" s="36">
        <f t="shared" si="7"/>
        <v>380.58</v>
      </c>
      <c r="BO6" s="35" t="str">
        <f>IF(BO7="","",IF(BO7="-","【-】","【"&amp;SUBSTITUTE(TEXT(BO7,"#,##0.00"),"-","△")&amp;"】"))</f>
        <v>【270.87】</v>
      </c>
      <c r="BP6" s="36">
        <f>IF(BP7="",NA(),BP7)</f>
        <v>94.31</v>
      </c>
      <c r="BQ6" s="36">
        <f t="shared" ref="BQ6:BY6" si="8">IF(BQ7="",NA(),BQ7)</f>
        <v>92.78</v>
      </c>
      <c r="BR6" s="36">
        <f t="shared" si="8"/>
        <v>109.34</v>
      </c>
      <c r="BS6" s="36">
        <f t="shared" si="8"/>
        <v>111.97</v>
      </c>
      <c r="BT6" s="36">
        <f t="shared" si="8"/>
        <v>114.36</v>
      </c>
      <c r="BU6" s="36">
        <f t="shared" si="8"/>
        <v>98.07</v>
      </c>
      <c r="BV6" s="36">
        <f t="shared" si="8"/>
        <v>96.56</v>
      </c>
      <c r="BW6" s="36">
        <f t="shared" si="8"/>
        <v>100.47</v>
      </c>
      <c r="BX6" s="36">
        <f t="shared" si="8"/>
        <v>101.72</v>
      </c>
      <c r="BY6" s="36">
        <f t="shared" si="8"/>
        <v>102.38</v>
      </c>
      <c r="BZ6" s="35" t="str">
        <f>IF(BZ7="","",IF(BZ7="-","【-】","【"&amp;SUBSTITUTE(TEXT(BZ7,"#,##0.00"),"-","△")&amp;"】"))</f>
        <v>【105.59】</v>
      </c>
      <c r="CA6" s="36">
        <f>IF(CA7="",NA(),CA7)</f>
        <v>127.34</v>
      </c>
      <c r="CB6" s="36">
        <f t="shared" ref="CB6:CJ6" si="9">IF(CB7="",NA(),CB7)</f>
        <v>130.13999999999999</v>
      </c>
      <c r="CC6" s="36">
        <f t="shared" si="9"/>
        <v>110.66</v>
      </c>
      <c r="CD6" s="36">
        <f t="shared" si="9"/>
        <v>108.44</v>
      </c>
      <c r="CE6" s="36">
        <f t="shared" si="9"/>
        <v>106.25</v>
      </c>
      <c r="CF6" s="36">
        <f t="shared" si="9"/>
        <v>172.26</v>
      </c>
      <c r="CG6" s="36">
        <f t="shared" si="9"/>
        <v>177.14</v>
      </c>
      <c r="CH6" s="36">
        <f t="shared" si="9"/>
        <v>169.82</v>
      </c>
      <c r="CI6" s="36">
        <f t="shared" si="9"/>
        <v>168.2</v>
      </c>
      <c r="CJ6" s="36">
        <f t="shared" si="9"/>
        <v>168.67</v>
      </c>
      <c r="CK6" s="35" t="str">
        <f>IF(CK7="","",IF(CK7="-","【-】","【"&amp;SUBSTITUTE(TEXT(CK7,"#,##0.00"),"-","△")&amp;"】"))</f>
        <v>【163.27】</v>
      </c>
      <c r="CL6" s="36">
        <f>IF(CL7="",NA(),CL7)</f>
        <v>44.72</v>
      </c>
      <c r="CM6" s="36">
        <f t="shared" ref="CM6:CU6" si="10">IF(CM7="",NA(),CM7)</f>
        <v>43.69</v>
      </c>
      <c r="CN6" s="36">
        <f t="shared" si="10"/>
        <v>43.22</v>
      </c>
      <c r="CO6" s="36">
        <f t="shared" si="10"/>
        <v>41.68</v>
      </c>
      <c r="CP6" s="36">
        <f t="shared" si="10"/>
        <v>41.35</v>
      </c>
      <c r="CQ6" s="36">
        <f t="shared" si="10"/>
        <v>55.68</v>
      </c>
      <c r="CR6" s="36">
        <f t="shared" si="10"/>
        <v>55.64</v>
      </c>
      <c r="CS6" s="36">
        <f t="shared" si="10"/>
        <v>55.13</v>
      </c>
      <c r="CT6" s="36">
        <f t="shared" si="10"/>
        <v>54.77</v>
      </c>
      <c r="CU6" s="36">
        <f t="shared" si="10"/>
        <v>54.92</v>
      </c>
      <c r="CV6" s="35" t="str">
        <f>IF(CV7="","",IF(CV7="-","【-】","【"&amp;SUBSTITUTE(TEXT(CV7,"#,##0.00"),"-","△")&amp;"】"))</f>
        <v>【59.94】</v>
      </c>
      <c r="CW6" s="36">
        <f>IF(CW7="",NA(),CW7)</f>
        <v>78</v>
      </c>
      <c r="CX6" s="36">
        <f t="shared" ref="CX6:DF6" si="11">IF(CX7="",NA(),CX7)</f>
        <v>78</v>
      </c>
      <c r="CY6" s="36">
        <f t="shared" si="11"/>
        <v>77.989999999999995</v>
      </c>
      <c r="CZ6" s="36">
        <f t="shared" si="11"/>
        <v>78</v>
      </c>
      <c r="DA6" s="36">
        <f t="shared" si="11"/>
        <v>78.2</v>
      </c>
      <c r="DB6" s="36">
        <f t="shared" si="11"/>
        <v>83.18</v>
      </c>
      <c r="DC6" s="36">
        <f t="shared" si="11"/>
        <v>83.09</v>
      </c>
      <c r="DD6" s="36">
        <f t="shared" si="11"/>
        <v>83</v>
      </c>
      <c r="DE6" s="36">
        <f t="shared" si="11"/>
        <v>82.89</v>
      </c>
      <c r="DF6" s="36">
        <f t="shared" si="11"/>
        <v>82.66</v>
      </c>
      <c r="DG6" s="35" t="str">
        <f>IF(DG7="","",IF(DG7="-","【-】","【"&amp;SUBSTITUTE(TEXT(DG7,"#,##0.00"),"-","△")&amp;"】"))</f>
        <v>【90.22】</v>
      </c>
      <c r="DH6" s="36">
        <f>IF(DH7="",NA(),DH7)</f>
        <v>57.54</v>
      </c>
      <c r="DI6" s="36">
        <f t="shared" ref="DI6:DQ6" si="12">IF(DI7="",NA(),DI7)</f>
        <v>58.83</v>
      </c>
      <c r="DJ6" s="36">
        <f t="shared" si="12"/>
        <v>64.16</v>
      </c>
      <c r="DK6" s="36">
        <f t="shared" si="12"/>
        <v>65.319999999999993</v>
      </c>
      <c r="DL6" s="36">
        <f t="shared" si="12"/>
        <v>66.849999999999994</v>
      </c>
      <c r="DM6" s="36">
        <f t="shared" si="12"/>
        <v>38.07</v>
      </c>
      <c r="DN6" s="36">
        <f t="shared" si="12"/>
        <v>39.06</v>
      </c>
      <c r="DO6" s="36">
        <f t="shared" si="12"/>
        <v>46.66</v>
      </c>
      <c r="DP6" s="36">
        <f t="shared" si="12"/>
        <v>47.46</v>
      </c>
      <c r="DQ6" s="36">
        <f t="shared" si="12"/>
        <v>48.49</v>
      </c>
      <c r="DR6" s="35" t="str">
        <f>IF(DR7="","",IF(DR7="-","【-】","【"&amp;SUBSTITUTE(TEXT(DR7,"#,##0.00"),"-","△")&amp;"】"))</f>
        <v>【47.91】</v>
      </c>
      <c r="DS6" s="36">
        <f>IF(DS7="",NA(),DS7)</f>
        <v>4.22</v>
      </c>
      <c r="DT6" s="36">
        <f t="shared" ref="DT6:EB6" si="13">IF(DT7="",NA(),DT7)</f>
        <v>4.78</v>
      </c>
      <c r="DU6" s="36">
        <f t="shared" si="13"/>
        <v>7.36</v>
      </c>
      <c r="DV6" s="36">
        <f t="shared" si="13"/>
        <v>7.33</v>
      </c>
      <c r="DW6" s="36">
        <f t="shared" si="13"/>
        <v>7.19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0.39</v>
      </c>
      <c r="EE6" s="36">
        <f t="shared" ref="EE6:EM6" si="14">IF(EE7="",NA(),EE7)</f>
        <v>0.52</v>
      </c>
      <c r="EF6" s="36">
        <f t="shared" si="14"/>
        <v>0.17</v>
      </c>
      <c r="EG6" s="36">
        <f t="shared" si="14"/>
        <v>0.41</v>
      </c>
      <c r="EH6" s="36">
        <f t="shared" si="14"/>
        <v>0.11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104493</v>
      </c>
      <c r="D7" s="38">
        <v>46</v>
      </c>
      <c r="E7" s="38">
        <v>1</v>
      </c>
      <c r="F7" s="38">
        <v>0</v>
      </c>
      <c r="G7" s="38">
        <v>1</v>
      </c>
      <c r="H7" s="38" t="s">
        <v>105</v>
      </c>
      <c r="I7" s="38" t="s">
        <v>106</v>
      </c>
      <c r="J7" s="38" t="s">
        <v>107</v>
      </c>
      <c r="K7" s="38" t="s">
        <v>108</v>
      </c>
      <c r="L7" s="38" t="s">
        <v>109</v>
      </c>
      <c r="M7" s="38"/>
      <c r="N7" s="39" t="s">
        <v>110</v>
      </c>
      <c r="O7" s="39">
        <v>64.319999999999993</v>
      </c>
      <c r="P7" s="39">
        <v>96.64</v>
      </c>
      <c r="Q7" s="39">
        <v>2480</v>
      </c>
      <c r="R7" s="39">
        <v>19834</v>
      </c>
      <c r="S7" s="39">
        <v>781.08</v>
      </c>
      <c r="T7" s="39">
        <v>25.39</v>
      </c>
      <c r="U7" s="39">
        <v>18985</v>
      </c>
      <c r="V7" s="39">
        <v>205.51</v>
      </c>
      <c r="W7" s="39">
        <v>92.38</v>
      </c>
      <c r="X7" s="39">
        <v>107.37</v>
      </c>
      <c r="Y7" s="39">
        <v>105.22</v>
      </c>
      <c r="Z7" s="39">
        <v>113.18</v>
      </c>
      <c r="AA7" s="39">
        <v>114.82</v>
      </c>
      <c r="AB7" s="39">
        <v>116.43</v>
      </c>
      <c r="AC7" s="39">
        <v>107.57</v>
      </c>
      <c r="AD7" s="39">
        <v>106.55</v>
      </c>
      <c r="AE7" s="39">
        <v>110.01</v>
      </c>
      <c r="AF7" s="39">
        <v>111.21</v>
      </c>
      <c r="AG7" s="39">
        <v>111.71</v>
      </c>
      <c r="AH7" s="39">
        <v>114.35</v>
      </c>
      <c r="AI7" s="39">
        <v>85.7</v>
      </c>
      <c r="AJ7" s="39">
        <v>82.64</v>
      </c>
      <c r="AK7" s="39">
        <v>0</v>
      </c>
      <c r="AL7" s="39">
        <v>0</v>
      </c>
      <c r="AM7" s="39">
        <v>0</v>
      </c>
      <c r="AN7" s="39">
        <v>9.34</v>
      </c>
      <c r="AO7" s="39">
        <v>9.56</v>
      </c>
      <c r="AP7" s="39">
        <v>2.8</v>
      </c>
      <c r="AQ7" s="39">
        <v>1.93</v>
      </c>
      <c r="AR7" s="39">
        <v>1.72</v>
      </c>
      <c r="AS7" s="39">
        <v>0.79</v>
      </c>
      <c r="AT7" s="39">
        <v>5074.66</v>
      </c>
      <c r="AU7" s="39">
        <v>1188.57</v>
      </c>
      <c r="AV7" s="39">
        <v>220.58</v>
      </c>
      <c r="AW7" s="39">
        <v>235.3</v>
      </c>
      <c r="AX7" s="39">
        <v>316.87</v>
      </c>
      <c r="AY7" s="39">
        <v>915.5</v>
      </c>
      <c r="AZ7" s="39">
        <v>963.24</v>
      </c>
      <c r="BA7" s="39">
        <v>381.53</v>
      </c>
      <c r="BB7" s="39">
        <v>391.54</v>
      </c>
      <c r="BC7" s="39">
        <v>384.34</v>
      </c>
      <c r="BD7" s="39">
        <v>262.87</v>
      </c>
      <c r="BE7" s="39">
        <v>445.35</v>
      </c>
      <c r="BF7" s="39">
        <v>418.57</v>
      </c>
      <c r="BG7" s="39">
        <v>381.49</v>
      </c>
      <c r="BH7" s="39">
        <v>358.97</v>
      </c>
      <c r="BI7" s="39">
        <v>320.83999999999997</v>
      </c>
      <c r="BJ7" s="39">
        <v>404.78</v>
      </c>
      <c r="BK7" s="39">
        <v>400.38</v>
      </c>
      <c r="BL7" s="39">
        <v>393.27</v>
      </c>
      <c r="BM7" s="39">
        <v>386.97</v>
      </c>
      <c r="BN7" s="39">
        <v>380.58</v>
      </c>
      <c r="BO7" s="39">
        <v>270.87</v>
      </c>
      <c r="BP7" s="39">
        <v>94.31</v>
      </c>
      <c r="BQ7" s="39">
        <v>92.78</v>
      </c>
      <c r="BR7" s="39">
        <v>109.34</v>
      </c>
      <c r="BS7" s="39">
        <v>111.97</v>
      </c>
      <c r="BT7" s="39">
        <v>114.36</v>
      </c>
      <c r="BU7" s="39">
        <v>98.07</v>
      </c>
      <c r="BV7" s="39">
        <v>96.56</v>
      </c>
      <c r="BW7" s="39">
        <v>100.47</v>
      </c>
      <c r="BX7" s="39">
        <v>101.72</v>
      </c>
      <c r="BY7" s="39">
        <v>102.38</v>
      </c>
      <c r="BZ7" s="39">
        <v>105.59</v>
      </c>
      <c r="CA7" s="39">
        <v>127.34</v>
      </c>
      <c r="CB7" s="39">
        <v>130.13999999999999</v>
      </c>
      <c r="CC7" s="39">
        <v>110.66</v>
      </c>
      <c r="CD7" s="39">
        <v>108.44</v>
      </c>
      <c r="CE7" s="39">
        <v>106.25</v>
      </c>
      <c r="CF7" s="39">
        <v>172.26</v>
      </c>
      <c r="CG7" s="39">
        <v>177.14</v>
      </c>
      <c r="CH7" s="39">
        <v>169.82</v>
      </c>
      <c r="CI7" s="39">
        <v>168.2</v>
      </c>
      <c r="CJ7" s="39">
        <v>168.67</v>
      </c>
      <c r="CK7" s="39">
        <v>163.27000000000001</v>
      </c>
      <c r="CL7" s="39">
        <v>44.72</v>
      </c>
      <c r="CM7" s="39">
        <v>43.69</v>
      </c>
      <c r="CN7" s="39">
        <v>43.22</v>
      </c>
      <c r="CO7" s="39">
        <v>41.68</v>
      </c>
      <c r="CP7" s="39">
        <v>41.35</v>
      </c>
      <c r="CQ7" s="39">
        <v>55.68</v>
      </c>
      <c r="CR7" s="39">
        <v>55.64</v>
      </c>
      <c r="CS7" s="39">
        <v>55.13</v>
      </c>
      <c r="CT7" s="39">
        <v>54.77</v>
      </c>
      <c r="CU7" s="39">
        <v>54.92</v>
      </c>
      <c r="CV7" s="39">
        <v>59.94</v>
      </c>
      <c r="CW7" s="39">
        <v>78</v>
      </c>
      <c r="CX7" s="39">
        <v>78</v>
      </c>
      <c r="CY7" s="39">
        <v>77.989999999999995</v>
      </c>
      <c r="CZ7" s="39">
        <v>78</v>
      </c>
      <c r="DA7" s="39">
        <v>78.2</v>
      </c>
      <c r="DB7" s="39">
        <v>83.18</v>
      </c>
      <c r="DC7" s="39">
        <v>83.09</v>
      </c>
      <c r="DD7" s="39">
        <v>83</v>
      </c>
      <c r="DE7" s="39">
        <v>82.89</v>
      </c>
      <c r="DF7" s="39">
        <v>82.66</v>
      </c>
      <c r="DG7" s="39">
        <v>90.22</v>
      </c>
      <c r="DH7" s="39">
        <v>57.54</v>
      </c>
      <c r="DI7" s="39">
        <v>58.83</v>
      </c>
      <c r="DJ7" s="39">
        <v>64.16</v>
      </c>
      <c r="DK7" s="39">
        <v>65.319999999999993</v>
      </c>
      <c r="DL7" s="39">
        <v>66.849999999999994</v>
      </c>
      <c r="DM7" s="39">
        <v>38.07</v>
      </c>
      <c r="DN7" s="39">
        <v>39.06</v>
      </c>
      <c r="DO7" s="39">
        <v>46.66</v>
      </c>
      <c r="DP7" s="39">
        <v>47.46</v>
      </c>
      <c r="DQ7" s="39">
        <v>48.49</v>
      </c>
      <c r="DR7" s="39">
        <v>47.91</v>
      </c>
      <c r="DS7" s="39">
        <v>4.22</v>
      </c>
      <c r="DT7" s="39">
        <v>4.78</v>
      </c>
      <c r="DU7" s="39">
        <v>7.36</v>
      </c>
      <c r="DV7" s="39">
        <v>7.33</v>
      </c>
      <c r="DW7" s="39">
        <v>7.19</v>
      </c>
      <c r="DX7" s="39">
        <v>7.73</v>
      </c>
      <c r="DY7" s="39">
        <v>8.8699999999999992</v>
      </c>
      <c r="DZ7" s="39">
        <v>9.85</v>
      </c>
      <c r="EA7" s="39">
        <v>9.7100000000000009</v>
      </c>
      <c r="EB7" s="39">
        <v>12.79</v>
      </c>
      <c r="EC7" s="39">
        <v>15</v>
      </c>
      <c r="ED7" s="39">
        <v>0.39</v>
      </c>
      <c r="EE7" s="39">
        <v>0.52</v>
      </c>
      <c r="EF7" s="39">
        <v>0.17</v>
      </c>
      <c r="EG7" s="39">
        <v>0.41</v>
      </c>
      <c r="EH7" s="39">
        <v>0.11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2018-02-23T08:46:21Z</cp:lastPrinted>
  <dcterms:created xsi:type="dcterms:W3CDTF">2017-12-25T01:24:39Z</dcterms:created>
  <dcterms:modified xsi:type="dcterms:W3CDTF">2018-02-23T08:46:40Z</dcterms:modified>
  <cp:category/>
</cp:coreProperties>
</file>