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09 藤岡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D10" i="5" l="1"/>
  <c r="C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<sst xmlns="http://schemas.openxmlformats.org/spreadsheetml/2006/main" count="245" uniqueCount="125">
  <si>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</si>
  <si>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</si>
  <si>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</si>
  <si>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</si>
  <si>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</si>
  <si>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</si>
  <si>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</si>
  <si>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</si>
  <si>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</si>
  <si>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</si>
  <si>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</si>
  <si>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</si>
  <si>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</si>
  <si>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</si>
  <si>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</si>
  <si>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</si>
  <si>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</si>
  <si>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</si>
  <si>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</si>
  <si>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</si>
  <si>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</si>
  <si>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</si>
  <si>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</si>
  <si>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</si>
  <si>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</si>
  <si>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</si>
  <si>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</si>
  <si>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</si>
  <si>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</si>
  <si>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</si>
  <si>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</si>
  <si>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</si>
  <si>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</si>
  <si>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</si>
  <si>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</si>
  <si>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</si>
  <si>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</si>
  <si>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</si>
  <si>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</si>
  <si>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</si>
  <si>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</si>
  <si>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</si>
  <si>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</si>
  <si>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</si>
  <si>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</si>
  <si>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</si>
  <si>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</si>
  <si>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</si>
  <si>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</si>
  <si>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</si>
  <si>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</si>
  <si>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</si>
  <si>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</si>
  <si>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</si>
  <si>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</si>
  <si>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</si>
  <si>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</si>
  <si>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</si>
  <si>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</si>
  <si>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</si>
  <si>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</si>
  <si>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</si>
  <si>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</si>
  <si>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</si>
  <si>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</si>
  <si>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</si>
  <si>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</si>
  <si>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</si>
  <si>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</si>
  <si>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</si>
  <si>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</si>
  <si>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</si>
  <si>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</si>
  <si>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</si>
  <si>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</si>
  <si>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</si>
  <si>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</si>
  <si>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</si>
  <si>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</si>
  <si>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</si>
  <si>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</si>
  <si>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</si>
  <si>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</si>
  <si>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</si>
  <si>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</si>
  <si>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</si>
  <si>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</si>
  <si>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</si>
  <si>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</si>
  <si>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</si>
  <si>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</si>
  <si>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</si>
  <si>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</si>
  <si>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</si>
  <si>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</si>
  <si>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</si>
  <si>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</si>
  <si>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</si>
  <si>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</si>
  <si>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</si>
  <si>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</si>
  <si>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</si>
  <si>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</si>
  <si>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</si>
  <si>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</si>
  <si>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</si>
  <si>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</si>
  <si>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</si>
  <si>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</si>
  <si>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藤岡市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</si>
  <si>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</si>
  <si>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</si>
  <si>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</si>
  <si>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</si>
  <si>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</si>
  <si>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</si>
  <si>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</si>
  <si>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</si>
  <si>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</si>
  <si>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</si>
  <si>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</si>
  <si>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当市においては、供用開始からの経年が３２年と比較的浅く、管渠についての本格的な老朽化対策は行っていない。</t>
    <rPh sb="1" eb="2">
      <t>トウ</t>
    </rPh>
    <rPh sb="2" eb="3">
      <t>シ</t>
    </rPh>
    <rPh sb="9" eb="11">
      <t>キョウヨウ</t>
    </rPh>
    <rPh sb="11" eb="13">
      <t>カイシ</t>
    </rPh>
    <rPh sb="16" eb="18">
      <t>ケイネン</t>
    </rPh>
    <rPh sb="21" eb="22">
      <t>ネン</t>
    </rPh>
    <rPh sb="23" eb="26">
      <t>ヒカクテキ</t>
    </rPh>
    <rPh sb="26" eb="27">
      <t>アサ</t>
    </rPh>
    <rPh sb="29" eb="31">
      <t>カンキョ</t>
    </rPh>
    <rPh sb="36" eb="39">
      <t>ホンカクテキ</t>
    </rPh>
    <rPh sb="40" eb="43">
      <t>ロウキュウカ</t>
    </rPh>
    <rPh sb="43" eb="45">
      <t>タイサク</t>
    </rPh>
    <rPh sb="46" eb="47">
      <t>オコナ</t>
    </rPh>
    <phoneticPr fontId="4"/>
  </si>
  <si>
    <t>　本市の公共下水道事業は、事業開始から３７年ほど経過しているが、現在も管渠新設事業を中心に進めており、供用区域は徐々に拡大し、新たな公共下水道接続家屋等も増加している。
　また、既整備区域内においても、住宅分譲や老朽家屋の建替え・改築、世代交代による浄化槽・くみ取り槽からの接続替え等が増加しており、年間有収水量は緩やかに増加を続けている。このことから、　　　　　　　　　　　料金収入については、現在の水準で推移するものと考えているが、当面経過を慎重に観察し続けることとしたい。
　なお、債務残高については、指標では対事業費比となっており、建設事業の多寡により年度によって多少の差異は認められるものの、実額は繰り上げ償還の完了などにより減少を続けており、公債費の実額は減少を続けている。
　このようなことから、本市の公共下水道事業の経営は現段階では概ね健全であると判断している。</t>
    <rPh sb="1" eb="2">
      <t>ホン</t>
    </rPh>
    <rPh sb="2" eb="3">
      <t>シ</t>
    </rPh>
    <rPh sb="4" eb="6">
      <t>コウキョウ</t>
    </rPh>
    <rPh sb="6" eb="9">
      <t>ゲスイドウ</t>
    </rPh>
    <rPh sb="9" eb="11">
      <t>ジギョウ</t>
    </rPh>
    <rPh sb="13" eb="15">
      <t>ジギョウ</t>
    </rPh>
    <rPh sb="15" eb="17">
      <t>カイシ</t>
    </rPh>
    <rPh sb="21" eb="22">
      <t>ネン</t>
    </rPh>
    <rPh sb="24" eb="26">
      <t>ケイカ</t>
    </rPh>
    <rPh sb="32" eb="34">
      <t>ゲンザイ</t>
    </rPh>
    <rPh sb="35" eb="37">
      <t>カンキョ</t>
    </rPh>
    <rPh sb="37" eb="39">
      <t>シンセツ</t>
    </rPh>
    <rPh sb="39" eb="41">
      <t>ジギョウ</t>
    </rPh>
    <rPh sb="42" eb="44">
      <t>チュウシン</t>
    </rPh>
    <rPh sb="45" eb="46">
      <t>スス</t>
    </rPh>
    <rPh sb="51" eb="53">
      <t>キョウヨウ</t>
    </rPh>
    <rPh sb="53" eb="55">
      <t>クイキ</t>
    </rPh>
    <rPh sb="56" eb="58">
      <t>ジョジョ</t>
    </rPh>
    <rPh sb="59" eb="61">
      <t>カクダイ</t>
    </rPh>
    <rPh sb="63" eb="64">
      <t>アラ</t>
    </rPh>
    <rPh sb="66" eb="68">
      <t>コウキョウ</t>
    </rPh>
    <rPh sb="68" eb="71">
      <t>ゲスイドウ</t>
    </rPh>
    <rPh sb="71" eb="73">
      <t>セツゾク</t>
    </rPh>
    <rPh sb="73" eb="75">
      <t>カオク</t>
    </rPh>
    <rPh sb="75" eb="76">
      <t>ナド</t>
    </rPh>
    <rPh sb="77" eb="79">
      <t>ゾウカ</t>
    </rPh>
    <rPh sb="101" eb="103">
      <t>ジュウタク</t>
    </rPh>
    <rPh sb="103" eb="105">
      <t>ブンジョウ</t>
    </rPh>
    <rPh sb="106" eb="108">
      <t>ロウキュウ</t>
    </rPh>
    <rPh sb="108" eb="110">
      <t>カオク</t>
    </rPh>
    <rPh sb="111" eb="113">
      <t>タテカ</t>
    </rPh>
    <rPh sb="115" eb="117">
      <t>カイチク</t>
    </rPh>
    <rPh sb="118" eb="120">
      <t>セダイ</t>
    </rPh>
    <rPh sb="120" eb="122">
      <t>コウタイ</t>
    </rPh>
    <rPh sb="125" eb="128">
      <t>ジョウカソウ</t>
    </rPh>
    <rPh sb="131" eb="132">
      <t>ト</t>
    </rPh>
    <rPh sb="133" eb="134">
      <t>ソウ</t>
    </rPh>
    <rPh sb="137" eb="139">
      <t>セツゾク</t>
    </rPh>
    <rPh sb="139" eb="140">
      <t>ガ</t>
    </rPh>
    <rPh sb="141" eb="142">
      <t>ナド</t>
    </rPh>
    <rPh sb="143" eb="145">
      <t>ゾウカ</t>
    </rPh>
    <rPh sb="150" eb="152">
      <t>ネンカン</t>
    </rPh>
    <rPh sb="152" eb="154">
      <t>ユウシュウ</t>
    </rPh>
    <rPh sb="154" eb="156">
      <t>スイリョウ</t>
    </rPh>
    <rPh sb="157" eb="158">
      <t>ユル</t>
    </rPh>
    <rPh sb="161" eb="163">
      <t>ゾウカ</t>
    </rPh>
    <rPh sb="164" eb="165">
      <t>ツヅ</t>
    </rPh>
    <rPh sb="188" eb="190">
      <t>リョウキン</t>
    </rPh>
    <rPh sb="190" eb="192">
      <t>シュウニュウ</t>
    </rPh>
    <rPh sb="198" eb="200">
      <t>ゲンザイ</t>
    </rPh>
    <rPh sb="201" eb="203">
      <t>スイジュン</t>
    </rPh>
    <rPh sb="204" eb="206">
      <t>スイイ</t>
    </rPh>
    <rPh sb="211" eb="212">
      <t>カンガ</t>
    </rPh>
    <rPh sb="218" eb="220">
      <t>トウメン</t>
    </rPh>
    <rPh sb="220" eb="222">
      <t>ケイカ</t>
    </rPh>
    <rPh sb="223" eb="225">
      <t>シンチョウ</t>
    </rPh>
    <rPh sb="226" eb="228">
      <t>カンサツ</t>
    </rPh>
    <rPh sb="229" eb="230">
      <t>ツヅ</t>
    </rPh>
    <rPh sb="244" eb="246">
      <t>サイム</t>
    </rPh>
    <rPh sb="246" eb="248">
      <t>ザンダカ</t>
    </rPh>
    <rPh sb="254" eb="256">
      <t>シヒョウ</t>
    </rPh>
    <rPh sb="258" eb="259">
      <t>タイ</t>
    </rPh>
    <rPh sb="259" eb="262">
      <t>ジギョウヒ</t>
    </rPh>
    <rPh sb="262" eb="263">
      <t>ヒ</t>
    </rPh>
    <rPh sb="270" eb="272">
      <t>ケンセツ</t>
    </rPh>
    <rPh sb="272" eb="274">
      <t>ジギョウ</t>
    </rPh>
    <rPh sb="275" eb="277">
      <t>タカ</t>
    </rPh>
    <rPh sb="280" eb="282">
      <t>ネンド</t>
    </rPh>
    <rPh sb="286" eb="288">
      <t>タショウ</t>
    </rPh>
    <rPh sb="289" eb="291">
      <t>サイ</t>
    </rPh>
    <rPh sb="292" eb="293">
      <t>ミト</t>
    </rPh>
    <rPh sb="301" eb="303">
      <t>ジツガク</t>
    </rPh>
    <rPh sb="304" eb="305">
      <t>ク</t>
    </rPh>
    <rPh sb="306" eb="307">
      <t>ア</t>
    </rPh>
    <rPh sb="308" eb="310">
      <t>ショウカン</t>
    </rPh>
    <rPh sb="311" eb="313">
      <t>カンリョウ</t>
    </rPh>
    <rPh sb="318" eb="320">
      <t>ゲンショウ</t>
    </rPh>
    <rPh sb="321" eb="322">
      <t>ツヅ</t>
    </rPh>
    <rPh sb="327" eb="330">
      <t>コウサイヒ</t>
    </rPh>
    <rPh sb="331" eb="333">
      <t>ジツガク</t>
    </rPh>
    <rPh sb="334" eb="336">
      <t>ゲンショウ</t>
    </rPh>
    <rPh sb="337" eb="338">
      <t>ツヅ</t>
    </rPh>
    <rPh sb="355" eb="356">
      <t>ホン</t>
    </rPh>
    <rPh sb="356" eb="357">
      <t>シ</t>
    </rPh>
    <rPh sb="358" eb="360">
      <t>コウキョウ</t>
    </rPh>
    <rPh sb="360" eb="363">
      <t>ゲスイドウ</t>
    </rPh>
    <rPh sb="363" eb="365">
      <t>ジギョウ</t>
    </rPh>
    <rPh sb="366" eb="368">
      <t>ケイエイ</t>
    </rPh>
    <rPh sb="369" eb="372">
      <t>ゲンダンカイ</t>
    </rPh>
    <rPh sb="374" eb="375">
      <t>オオム</t>
    </rPh>
    <rPh sb="376" eb="378">
      <t>ケンゼン</t>
    </rPh>
    <rPh sb="382" eb="384">
      <t>ハンダン</t>
    </rPh>
    <phoneticPr fontId="4"/>
  </si>
  <si>
    <t>　当市の公共下水道事業は、前述のとおり新設事業を中心に進めており、平成２８年度はこれまで未着手であった、藤岡第２処理分区、岡之郷地内の整備に着手した。また、既認可区域内の整備も進めていることから、供用区域の拡大に伴う新規接続により、使用料収入の増大が予想される。
　一方、企業債残高の減少に伴い、地方債償還分の基準外繰出しも減少を続けるものと考えられる。
　以上のように、当市の公共下水道事業は、使用料収入の増加、公債費の減少など経営状況は健全と判断しているが、さらなる接続率の向上による料金収入の拡大を図るとともに、平成３２年度以降は、公営企業会計移行に伴う経営状況分析により、効率性の向上を図りたい。</t>
    <rPh sb="1" eb="2">
      <t>トウ</t>
    </rPh>
    <rPh sb="2" eb="3">
      <t>シ</t>
    </rPh>
    <rPh sb="4" eb="6">
      <t>コウキョウ</t>
    </rPh>
    <rPh sb="6" eb="9">
      <t>ゲスイドウ</t>
    </rPh>
    <rPh sb="9" eb="11">
      <t>ジギョウ</t>
    </rPh>
    <rPh sb="13" eb="15">
      <t>ゼンジュツ</t>
    </rPh>
    <rPh sb="19" eb="21">
      <t>シンセツ</t>
    </rPh>
    <rPh sb="21" eb="23">
      <t>ジギョウ</t>
    </rPh>
    <rPh sb="24" eb="26">
      <t>チュウシン</t>
    </rPh>
    <rPh sb="27" eb="28">
      <t>スス</t>
    </rPh>
    <rPh sb="33" eb="35">
      <t>ヘイセイ</t>
    </rPh>
    <rPh sb="37" eb="39">
      <t>ネンド</t>
    </rPh>
    <rPh sb="44" eb="47">
      <t>ミチャクシュ</t>
    </rPh>
    <rPh sb="52" eb="54">
      <t>フジオカ</t>
    </rPh>
    <rPh sb="54" eb="55">
      <t>ダイ</t>
    </rPh>
    <rPh sb="56" eb="58">
      <t>ショリ</t>
    </rPh>
    <rPh sb="58" eb="59">
      <t>ブン</t>
    </rPh>
    <rPh sb="59" eb="60">
      <t>ク</t>
    </rPh>
    <rPh sb="61" eb="64">
      <t>オカノゴウ</t>
    </rPh>
    <rPh sb="64" eb="65">
      <t>チ</t>
    </rPh>
    <rPh sb="65" eb="66">
      <t>ナイ</t>
    </rPh>
    <rPh sb="67" eb="69">
      <t>セイビ</t>
    </rPh>
    <rPh sb="70" eb="72">
      <t>チャクシュ</t>
    </rPh>
    <rPh sb="78" eb="79">
      <t>キ</t>
    </rPh>
    <rPh sb="79" eb="81">
      <t>ニンカ</t>
    </rPh>
    <rPh sb="81" eb="83">
      <t>クイキ</t>
    </rPh>
    <rPh sb="83" eb="84">
      <t>ナイ</t>
    </rPh>
    <rPh sb="85" eb="87">
      <t>セイビ</t>
    </rPh>
    <rPh sb="88" eb="89">
      <t>スス</t>
    </rPh>
    <rPh sb="98" eb="100">
      <t>キョウヨウ</t>
    </rPh>
    <rPh sb="100" eb="102">
      <t>クイキ</t>
    </rPh>
    <rPh sb="103" eb="105">
      <t>カクダイ</t>
    </rPh>
    <rPh sb="106" eb="107">
      <t>トモナ</t>
    </rPh>
    <rPh sb="108" eb="110">
      <t>シンキ</t>
    </rPh>
    <rPh sb="110" eb="112">
      <t>セツゾク</t>
    </rPh>
    <rPh sb="116" eb="119">
      <t>シヨウリョウ</t>
    </rPh>
    <rPh sb="119" eb="121">
      <t>シュウニュウ</t>
    </rPh>
    <rPh sb="122" eb="124">
      <t>ゾウダイ</t>
    </rPh>
    <rPh sb="125" eb="127">
      <t>ヨソウ</t>
    </rPh>
    <rPh sb="133" eb="135">
      <t>イッポウ</t>
    </rPh>
    <rPh sb="136" eb="138">
      <t>キギョウ</t>
    </rPh>
    <rPh sb="138" eb="139">
      <t>サイ</t>
    </rPh>
    <rPh sb="139" eb="141">
      <t>ザンダカ</t>
    </rPh>
    <rPh sb="142" eb="144">
      <t>ゲンショウ</t>
    </rPh>
    <rPh sb="145" eb="146">
      <t>トモナ</t>
    </rPh>
    <rPh sb="148" eb="151">
      <t>チホウサイ</t>
    </rPh>
    <rPh sb="151" eb="153">
      <t>ショウカン</t>
    </rPh>
    <rPh sb="153" eb="154">
      <t>ブン</t>
    </rPh>
    <rPh sb="155" eb="157">
      <t>キジュン</t>
    </rPh>
    <rPh sb="157" eb="158">
      <t>ガイ</t>
    </rPh>
    <rPh sb="158" eb="160">
      <t>クリダ</t>
    </rPh>
    <rPh sb="162" eb="164">
      <t>ゲンショウ</t>
    </rPh>
    <rPh sb="165" eb="166">
      <t>ツヅ</t>
    </rPh>
    <rPh sb="171" eb="172">
      <t>カンガ</t>
    </rPh>
    <rPh sb="179" eb="181">
      <t>イジョウ</t>
    </rPh>
    <rPh sb="186" eb="187">
      <t>トウ</t>
    </rPh>
    <rPh sb="187" eb="188">
      <t>シ</t>
    </rPh>
    <rPh sb="189" eb="191">
      <t>コウキョウ</t>
    </rPh>
    <rPh sb="191" eb="194">
      <t>ゲスイドウ</t>
    </rPh>
    <rPh sb="194" eb="196">
      <t>ジギョウ</t>
    </rPh>
    <rPh sb="198" eb="201">
      <t>シヨウリョウ</t>
    </rPh>
    <rPh sb="201" eb="203">
      <t>シュウニュウ</t>
    </rPh>
    <rPh sb="204" eb="206">
      <t>ゾウカ</t>
    </rPh>
    <rPh sb="207" eb="210">
      <t>コウサイヒ</t>
    </rPh>
    <rPh sb="211" eb="213">
      <t>ゲンショウ</t>
    </rPh>
    <rPh sb="215" eb="217">
      <t>ケイエイ</t>
    </rPh>
    <rPh sb="217" eb="219">
      <t>ジョウキョウ</t>
    </rPh>
    <rPh sb="220" eb="222">
      <t>ケンゼン</t>
    </rPh>
    <rPh sb="223" eb="225">
      <t>ハンダン</t>
    </rPh>
    <rPh sb="259" eb="261">
      <t>ヘイセイ</t>
    </rPh>
    <rPh sb="263" eb="265">
      <t>ネンド</t>
    </rPh>
    <rPh sb="265" eb="267">
      <t>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</si>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</sst>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96-4243-A35C-BFA102CD7C4B}"/>
            </c:ext>
          </c:extLst>
        </c:ser>
        <c:dLbls>
          <c:showLegendKey val="0"/>
          <c:showVal val="0"/>
          <c:showCatName val="0"/>
          <c:showSerName val="0"/>
          <c:showPercent val="0"/>
          <c:showBubbleSize val="0"/>
        </c:dLbls>
        <c:gapWidth val="150"/>
        <c:axId val="180055688"/>
        <c:axId val="17947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xmlns:c16r2="http://schemas.microsoft.com/office/drawing/2015/06/chart">
            <c:ext xmlns:c16="http://schemas.microsoft.com/office/drawing/2014/chart" uri="{C3380CC4-5D6E-409C-BE32-E72D297353CC}">
              <c16:uniqueId val="{00000001-7D96-4243-A35C-BFA102CD7C4B}"/>
            </c:ext>
          </c:extLst>
        </c:ser>
        <c:dLbls>
          <c:showLegendKey val="0"/>
          <c:showVal val="0"/>
          <c:showCatName val="0"/>
          <c:showSerName val="0"/>
          <c:showPercent val="0"/>
          <c:showBubbleSize val="0"/>
        </c:dLbls>
        <c:marker val="1"/>
        <c:smooth val="0"/>
        <c:axId val="180055688"/>
        <c:axId val="179473160"/>
      </c:lineChart>
      <c:dateAx>
        <c:axId val="180055688"/>
        <c:scaling>
          <c:orientation val="minMax"/>
        </c:scaling>
        <c:delete val="1"/>
        <c:axPos val="b"/>
        <c:numFmt formatCode="ge" sourceLinked="1"/>
        <c:majorTickMark val="none"/>
        <c:minorTickMark val="none"/>
        <c:tickLblPos val="none"/>
        <c:crossAx val="179473160"/>
        <c:crosses val="autoZero"/>
        <c:auto val="1"/>
        <c:lblOffset val="100"/>
        <c:baseTimeUnit val="years"/>
      </c:dateAx>
      <c:valAx>
        <c:axId val="17947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5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5E-48A4-9F9C-1A2E1A28114C}"/>
            </c:ext>
          </c:extLst>
        </c:ser>
        <c:dLbls>
          <c:showLegendKey val="0"/>
          <c:showVal val="0"/>
          <c:showCatName val="0"/>
          <c:showSerName val="0"/>
          <c:showPercent val="0"/>
          <c:showBubbleSize val="0"/>
        </c:dLbls>
        <c:gapWidth val="150"/>
        <c:axId val="390327176"/>
        <c:axId val="39032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xmlns:c16r2="http://schemas.microsoft.com/office/drawing/2015/06/chart">
            <c:ext xmlns:c16="http://schemas.microsoft.com/office/drawing/2014/chart" uri="{C3380CC4-5D6E-409C-BE32-E72D297353CC}">
              <c16:uniqueId val="{00000001-A85E-48A4-9F9C-1A2E1A28114C}"/>
            </c:ext>
          </c:extLst>
        </c:ser>
        <c:dLbls>
          <c:showLegendKey val="0"/>
          <c:showVal val="0"/>
          <c:showCatName val="0"/>
          <c:showSerName val="0"/>
          <c:showPercent val="0"/>
          <c:showBubbleSize val="0"/>
        </c:dLbls>
        <c:marker val="1"/>
        <c:smooth val="0"/>
        <c:axId val="390327176"/>
        <c:axId val="390327568"/>
      </c:lineChart>
      <c:dateAx>
        <c:axId val="390327176"/>
        <c:scaling>
          <c:orientation val="minMax"/>
        </c:scaling>
        <c:delete val="1"/>
        <c:axPos val="b"/>
        <c:numFmt formatCode="ge" sourceLinked="1"/>
        <c:majorTickMark val="none"/>
        <c:minorTickMark val="none"/>
        <c:tickLblPos val="none"/>
        <c:crossAx val="390327568"/>
        <c:crosses val="autoZero"/>
        <c:auto val="1"/>
        <c:lblOffset val="100"/>
        <c:baseTimeUnit val="years"/>
      </c:dateAx>
      <c:valAx>
        <c:axId val="39032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2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74.25</c:v>
                </c:pt>
                <c:pt idx="1">
                  <c:v>75.47</c:v>
                </c:pt>
                <c:pt idx="2">
                  <c:v>77.03</c:v>
                </c:pt>
                <c:pt idx="3">
                  <c:v>76.27</c:v>
                </c:pt>
                <c:pt idx="4">
                  <c:v>73.3</c:v>
                </c:pt>
              </c:numCache>
            </c:numRef>
          </c:val>
          <c:extLst xmlns:c16r2="http://schemas.microsoft.com/office/drawing/2015/06/chart">
            <c:ext xmlns:c16="http://schemas.microsoft.com/office/drawing/2014/chart" uri="{C3380CC4-5D6E-409C-BE32-E72D297353CC}">
              <c16:uniqueId val="{00000000-6DB1-435E-B6FB-7BFF78D23B8B}"/>
            </c:ext>
          </c:extLst>
        </c:ser>
        <c:dLbls>
          <c:showLegendKey val="0"/>
          <c:showVal val="0"/>
          <c:showCatName val="0"/>
          <c:showSerName val="0"/>
          <c:showPercent val="0"/>
          <c:showBubbleSize val="0"/>
        </c:dLbls>
        <c:gapWidth val="150"/>
        <c:axId val="390328832"/>
        <c:axId val="39032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xmlns:c16r2="http://schemas.microsoft.com/office/drawing/2015/06/chart">
            <c:ext xmlns:c16="http://schemas.microsoft.com/office/drawing/2014/chart" uri="{C3380CC4-5D6E-409C-BE32-E72D297353CC}">
              <c16:uniqueId val="{00000001-6DB1-435E-B6FB-7BFF78D23B8B}"/>
            </c:ext>
          </c:extLst>
        </c:ser>
        <c:dLbls>
          <c:showLegendKey val="0"/>
          <c:showVal val="0"/>
          <c:showCatName val="0"/>
          <c:showSerName val="0"/>
          <c:showPercent val="0"/>
          <c:showBubbleSize val="0"/>
        </c:dLbls>
        <c:marker val="1"/>
        <c:smooth val="0"/>
        <c:axId val="390328832"/>
        <c:axId val="390329224"/>
      </c:lineChart>
      <c:dateAx>
        <c:axId val="390328832"/>
        <c:scaling>
          <c:orientation val="minMax"/>
        </c:scaling>
        <c:delete val="1"/>
        <c:axPos val="b"/>
        <c:numFmt formatCode="ge" sourceLinked="1"/>
        <c:majorTickMark val="none"/>
        <c:minorTickMark val="none"/>
        <c:tickLblPos val="none"/>
        <c:crossAx val="390329224"/>
        <c:crosses val="autoZero"/>
        <c:auto val="1"/>
        <c:lblOffset val="100"/>
        <c:baseTimeUnit val="years"/>
      </c:dateAx>
      <c:valAx>
        <c:axId val="39032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86.08</c:v>
                </c:pt>
                <c:pt idx="1">
                  <c:v>84.53</c:v>
                </c:pt>
                <c:pt idx="2">
                  <c:v>83.83</c:v>
                </c:pt>
                <c:pt idx="3">
                  <c:v>84.58</c:v>
                </c:pt>
                <c:pt idx="4">
                  <c:v>85.5</c:v>
                </c:pt>
              </c:numCache>
            </c:numRef>
          </c:val>
          <c:extLst xmlns:c16r2="http://schemas.microsoft.com/office/drawing/2015/06/chart">
            <c:ext xmlns:c16="http://schemas.microsoft.com/office/drawing/2014/chart" uri="{C3380CC4-5D6E-409C-BE32-E72D297353CC}">
              <c16:uniqueId val="{00000000-9393-4183-BD68-A3780A210D09}"/>
            </c:ext>
          </c:extLst>
        </c:ser>
        <c:dLbls>
          <c:showLegendKey val="0"/>
          <c:showVal val="0"/>
          <c:showCatName val="0"/>
          <c:showSerName val="0"/>
          <c:showPercent val="0"/>
          <c:showBubbleSize val="0"/>
        </c:dLbls>
        <c:gapWidth val="150"/>
        <c:axId val="178999952"/>
        <c:axId val="17840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93-4183-BD68-A3780A210D09}"/>
            </c:ext>
          </c:extLst>
        </c:ser>
        <c:dLbls>
          <c:showLegendKey val="0"/>
          <c:showVal val="0"/>
          <c:showCatName val="0"/>
          <c:showSerName val="0"/>
          <c:showPercent val="0"/>
          <c:showBubbleSize val="0"/>
        </c:dLbls>
        <c:marker val="1"/>
        <c:smooth val="0"/>
        <c:axId val="178999952"/>
        <c:axId val="178401256"/>
      </c:lineChart>
      <c:dateAx>
        <c:axId val="178999952"/>
        <c:scaling>
          <c:orientation val="minMax"/>
        </c:scaling>
        <c:delete val="1"/>
        <c:axPos val="b"/>
        <c:numFmt formatCode="ge" sourceLinked="1"/>
        <c:majorTickMark val="none"/>
        <c:minorTickMark val="none"/>
        <c:tickLblPos val="none"/>
        <c:crossAx val="178401256"/>
        <c:crosses val="autoZero"/>
        <c:auto val="1"/>
        <c:lblOffset val="100"/>
        <c:baseTimeUnit val="years"/>
      </c:dateAx>
      <c:valAx>
        <c:axId val="17840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9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3B-40DE-B22B-E5E55FBD62D2}"/>
            </c:ext>
          </c:extLst>
        </c:ser>
        <c:dLbls>
          <c:showLegendKey val="0"/>
          <c:showVal val="0"/>
          <c:showCatName val="0"/>
          <c:showSerName val="0"/>
          <c:showPercent val="0"/>
          <c:showBubbleSize val="0"/>
        </c:dLbls>
        <c:gapWidth val="150"/>
        <c:axId val="178546608"/>
        <c:axId val="315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3B-40DE-B22B-E5E55FBD62D2}"/>
            </c:ext>
          </c:extLst>
        </c:ser>
        <c:dLbls>
          <c:showLegendKey val="0"/>
          <c:showVal val="0"/>
          <c:showCatName val="0"/>
          <c:showSerName val="0"/>
          <c:showPercent val="0"/>
          <c:showBubbleSize val="0"/>
        </c:dLbls>
        <c:marker val="1"/>
        <c:smooth val="0"/>
        <c:axId val="178546608"/>
        <c:axId val="3152904"/>
      </c:lineChart>
      <c:dateAx>
        <c:axId val="178546608"/>
        <c:scaling>
          <c:orientation val="minMax"/>
        </c:scaling>
        <c:delete val="1"/>
        <c:axPos val="b"/>
        <c:numFmt formatCode="ge" sourceLinked="1"/>
        <c:majorTickMark val="none"/>
        <c:minorTickMark val="none"/>
        <c:tickLblPos val="none"/>
        <c:crossAx val="3152904"/>
        <c:crosses val="autoZero"/>
        <c:auto val="1"/>
        <c:lblOffset val="100"/>
        <c:baseTimeUnit val="years"/>
      </c:dateAx>
      <c:valAx>
        <c:axId val="315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4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59-4559-AA3C-8326FAE87707}"/>
            </c:ext>
          </c:extLst>
        </c:ser>
        <c:dLbls>
          <c:showLegendKey val="0"/>
          <c:showVal val="0"/>
          <c:showCatName val="0"/>
          <c:showSerName val="0"/>
          <c:showPercent val="0"/>
          <c:showBubbleSize val="0"/>
        </c:dLbls>
        <c:gapWidth val="150"/>
        <c:axId val="178109192"/>
        <c:axId val="17892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59-4559-AA3C-8326FAE87707}"/>
            </c:ext>
          </c:extLst>
        </c:ser>
        <c:dLbls>
          <c:showLegendKey val="0"/>
          <c:showVal val="0"/>
          <c:showCatName val="0"/>
          <c:showSerName val="0"/>
          <c:showPercent val="0"/>
          <c:showBubbleSize val="0"/>
        </c:dLbls>
        <c:marker val="1"/>
        <c:smooth val="0"/>
        <c:axId val="178109192"/>
        <c:axId val="178926600"/>
      </c:lineChart>
      <c:dateAx>
        <c:axId val="178109192"/>
        <c:scaling>
          <c:orientation val="minMax"/>
        </c:scaling>
        <c:delete val="1"/>
        <c:axPos val="b"/>
        <c:numFmt formatCode="ge" sourceLinked="1"/>
        <c:majorTickMark val="none"/>
        <c:minorTickMark val="none"/>
        <c:tickLblPos val="none"/>
        <c:crossAx val="178926600"/>
        <c:crosses val="autoZero"/>
        <c:auto val="1"/>
        <c:lblOffset val="100"/>
        <c:baseTimeUnit val="years"/>
      </c:dateAx>
      <c:valAx>
        <c:axId val="17892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0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FA-44E6-8DF8-0E81F5AB0806}"/>
            </c:ext>
          </c:extLst>
        </c:ser>
        <c:dLbls>
          <c:showLegendKey val="0"/>
          <c:showVal val="0"/>
          <c:showCatName val="0"/>
          <c:showSerName val="0"/>
          <c:showPercent val="0"/>
          <c:showBubbleSize val="0"/>
        </c:dLbls>
        <c:gapWidth val="150"/>
        <c:axId val="181257136"/>
        <c:axId val="18125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FA-44E6-8DF8-0E81F5AB0806}"/>
            </c:ext>
          </c:extLst>
        </c:ser>
        <c:dLbls>
          <c:showLegendKey val="0"/>
          <c:showVal val="0"/>
          <c:showCatName val="0"/>
          <c:showSerName val="0"/>
          <c:showPercent val="0"/>
          <c:showBubbleSize val="0"/>
        </c:dLbls>
        <c:marker val="1"/>
        <c:smooth val="0"/>
        <c:axId val="181257136"/>
        <c:axId val="181257528"/>
      </c:lineChart>
      <c:dateAx>
        <c:axId val="181257136"/>
        <c:scaling>
          <c:orientation val="minMax"/>
        </c:scaling>
        <c:delete val="1"/>
        <c:axPos val="b"/>
        <c:numFmt formatCode="ge" sourceLinked="1"/>
        <c:majorTickMark val="none"/>
        <c:minorTickMark val="none"/>
        <c:tickLblPos val="none"/>
        <c:crossAx val="181257528"/>
        <c:crosses val="autoZero"/>
        <c:auto val="1"/>
        <c:lblOffset val="100"/>
        <c:baseTimeUnit val="years"/>
      </c:dateAx>
      <c:valAx>
        <c:axId val="18125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5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59-43E4-B466-581EFFD91EDC}"/>
            </c:ext>
          </c:extLst>
        </c:ser>
        <c:dLbls>
          <c:showLegendKey val="0"/>
          <c:showVal val="0"/>
          <c:showCatName val="0"/>
          <c:showSerName val="0"/>
          <c:showPercent val="0"/>
          <c:showBubbleSize val="0"/>
        </c:dLbls>
        <c:gapWidth val="150"/>
        <c:axId val="390070760"/>
        <c:axId val="39007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59-43E4-B466-581EFFD91EDC}"/>
            </c:ext>
          </c:extLst>
        </c:ser>
        <c:dLbls>
          <c:showLegendKey val="0"/>
          <c:showVal val="0"/>
          <c:showCatName val="0"/>
          <c:showSerName val="0"/>
          <c:showPercent val="0"/>
          <c:showBubbleSize val="0"/>
        </c:dLbls>
        <c:marker val="1"/>
        <c:smooth val="0"/>
        <c:axId val="390070760"/>
        <c:axId val="390071152"/>
      </c:lineChart>
      <c:dateAx>
        <c:axId val="390070760"/>
        <c:scaling>
          <c:orientation val="minMax"/>
        </c:scaling>
        <c:delete val="1"/>
        <c:axPos val="b"/>
        <c:numFmt formatCode="ge" sourceLinked="1"/>
        <c:majorTickMark val="none"/>
        <c:minorTickMark val="none"/>
        <c:tickLblPos val="none"/>
        <c:crossAx val="390071152"/>
        <c:crosses val="autoZero"/>
        <c:auto val="1"/>
        <c:lblOffset val="100"/>
        <c:baseTimeUnit val="years"/>
      </c:dateAx>
      <c:valAx>
        <c:axId val="39007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7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474.03</c:v>
                </c:pt>
                <c:pt idx="1">
                  <c:v>425.36</c:v>
                </c:pt>
                <c:pt idx="2">
                  <c:v>530.19000000000005</c:v>
                </c:pt>
                <c:pt idx="3">
                  <c:v>447.66</c:v>
                </c:pt>
                <c:pt idx="4">
                  <c:v>493.41</c:v>
                </c:pt>
              </c:numCache>
            </c:numRef>
          </c:val>
          <c:extLst xmlns:c16r2="http://schemas.microsoft.com/office/drawing/2015/06/chart">
            <c:ext xmlns:c16="http://schemas.microsoft.com/office/drawing/2014/chart" uri="{C3380CC4-5D6E-409C-BE32-E72D297353CC}">
              <c16:uniqueId val="{00000000-FB50-4932-AD36-44968D6CE604}"/>
            </c:ext>
          </c:extLst>
        </c:ser>
        <c:dLbls>
          <c:showLegendKey val="0"/>
          <c:showVal val="0"/>
          <c:showCatName val="0"/>
          <c:showSerName val="0"/>
          <c:showPercent val="0"/>
          <c:showBubbleSize val="0"/>
        </c:dLbls>
        <c:gapWidth val="150"/>
        <c:axId val="181256744"/>
        <c:axId val="1812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xmlns:c16r2="http://schemas.microsoft.com/office/drawing/2015/06/chart">
            <c:ext xmlns:c16="http://schemas.microsoft.com/office/drawing/2014/chart" uri="{C3380CC4-5D6E-409C-BE32-E72D297353CC}">
              <c16:uniqueId val="{00000001-FB50-4932-AD36-44968D6CE604}"/>
            </c:ext>
          </c:extLst>
        </c:ser>
        <c:dLbls>
          <c:showLegendKey val="0"/>
          <c:showVal val="0"/>
          <c:showCatName val="0"/>
          <c:showSerName val="0"/>
          <c:showPercent val="0"/>
          <c:showBubbleSize val="0"/>
        </c:dLbls>
        <c:marker val="1"/>
        <c:smooth val="0"/>
        <c:axId val="181256744"/>
        <c:axId val="181256352"/>
      </c:lineChart>
      <c:dateAx>
        <c:axId val="181256744"/>
        <c:scaling>
          <c:orientation val="minMax"/>
        </c:scaling>
        <c:delete val="1"/>
        <c:axPos val="b"/>
        <c:numFmt formatCode="ge" sourceLinked="1"/>
        <c:majorTickMark val="none"/>
        <c:minorTickMark val="none"/>
        <c:tickLblPos val="none"/>
        <c:crossAx val="181256352"/>
        <c:crosses val="autoZero"/>
        <c:auto val="1"/>
        <c:lblOffset val="100"/>
        <c:baseTimeUnit val="years"/>
      </c:dateAx>
      <c:valAx>
        <c:axId val="1812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5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62.79</c:v>
                </c:pt>
                <c:pt idx="1">
                  <c:v>60.9</c:v>
                </c:pt>
                <c:pt idx="2">
                  <c:v>60.08</c:v>
                </c:pt>
                <c:pt idx="3">
                  <c:v>61.76</c:v>
                </c:pt>
                <c:pt idx="4">
                  <c:v>62.01</c:v>
                </c:pt>
              </c:numCache>
            </c:numRef>
          </c:val>
          <c:extLst xmlns:c16r2="http://schemas.microsoft.com/office/drawing/2015/06/chart">
            <c:ext xmlns:c16="http://schemas.microsoft.com/office/drawing/2014/chart" uri="{C3380CC4-5D6E-409C-BE32-E72D297353CC}">
              <c16:uniqueId val="{00000000-3B56-4AD7-B72E-4D686A0DB160}"/>
            </c:ext>
          </c:extLst>
        </c:ser>
        <c:dLbls>
          <c:showLegendKey val="0"/>
          <c:showVal val="0"/>
          <c:showCatName val="0"/>
          <c:showSerName val="0"/>
          <c:showPercent val="0"/>
          <c:showBubbleSize val="0"/>
        </c:dLbls>
        <c:gapWidth val="150"/>
        <c:axId val="181248944"/>
        <c:axId val="39023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xmlns:c16r2="http://schemas.microsoft.com/office/drawing/2015/06/chart">
            <c:ext xmlns:c16="http://schemas.microsoft.com/office/drawing/2014/chart" uri="{C3380CC4-5D6E-409C-BE32-E72D297353CC}">
              <c16:uniqueId val="{00000001-3B56-4AD7-B72E-4D686A0DB160}"/>
            </c:ext>
          </c:extLst>
        </c:ser>
        <c:dLbls>
          <c:showLegendKey val="0"/>
          <c:showVal val="0"/>
          <c:showCatName val="0"/>
          <c:showSerName val="0"/>
          <c:showPercent val="0"/>
          <c:showBubbleSize val="0"/>
        </c:dLbls>
        <c:marker val="1"/>
        <c:smooth val="0"/>
        <c:axId val="181248944"/>
        <c:axId val="390234224"/>
      </c:lineChart>
      <c:dateAx>
        <c:axId val="181248944"/>
        <c:scaling>
          <c:orientation val="minMax"/>
        </c:scaling>
        <c:delete val="1"/>
        <c:axPos val="b"/>
        <c:numFmt formatCode="ge" sourceLinked="1"/>
        <c:majorTickMark val="none"/>
        <c:minorTickMark val="none"/>
        <c:tickLblPos val="none"/>
        <c:crossAx val="390234224"/>
        <c:crosses val="autoZero"/>
        <c:auto val="1"/>
        <c:lblOffset val="100"/>
        <c:baseTimeUnit val="years"/>
      </c:dateAx>
      <c:valAx>
        <c:axId val="39023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4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181.51</c:v>
                </c:pt>
                <c:pt idx="1">
                  <c:v>182.6</c:v>
                </c:pt>
                <c:pt idx="2">
                  <c:v>191.57</c:v>
                </c:pt>
                <c:pt idx="3">
                  <c:v>185.2</c:v>
                </c:pt>
                <c:pt idx="4">
                  <c:v>186.31</c:v>
                </c:pt>
              </c:numCache>
            </c:numRef>
          </c:val>
          <c:extLst xmlns:c16r2="http://schemas.microsoft.com/office/drawing/2015/06/chart">
            <c:ext xmlns:c16="http://schemas.microsoft.com/office/drawing/2014/chart" uri="{C3380CC4-5D6E-409C-BE32-E72D297353CC}">
              <c16:uniqueId val="{00000000-D462-4718-95CA-3542BBD893BD}"/>
            </c:ext>
          </c:extLst>
        </c:ser>
        <c:dLbls>
          <c:showLegendKey val="0"/>
          <c:showVal val="0"/>
          <c:showCatName val="0"/>
          <c:showSerName val="0"/>
          <c:showPercent val="0"/>
          <c:showBubbleSize val="0"/>
        </c:dLbls>
        <c:gapWidth val="150"/>
        <c:axId val="390235400"/>
        <c:axId val="39023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xmlns:c16r2="http://schemas.microsoft.com/office/drawing/2015/06/chart">
            <c:ext xmlns:c16="http://schemas.microsoft.com/office/drawing/2014/chart" uri="{C3380CC4-5D6E-409C-BE32-E72D297353CC}">
              <c16:uniqueId val="{00000001-D462-4718-95CA-3542BBD893BD}"/>
            </c:ext>
          </c:extLst>
        </c:ser>
        <c:dLbls>
          <c:showLegendKey val="0"/>
          <c:showVal val="0"/>
          <c:showCatName val="0"/>
          <c:showSerName val="0"/>
          <c:showPercent val="0"/>
          <c:showBubbleSize val="0"/>
        </c:dLbls>
        <c:marker val="1"/>
        <c:smooth val="0"/>
        <c:axId val="390235400"/>
        <c:axId val="390235792"/>
      </c:lineChart>
      <c:dateAx>
        <c:axId val="390235400"/>
        <c:scaling>
          <c:orientation val="minMax"/>
        </c:scaling>
        <c:delete val="1"/>
        <c:axPos val="b"/>
        <c:numFmt formatCode="ge" sourceLinked="1"/>
        <c:majorTickMark val="none"/>
        <c:minorTickMark val="none"/>
        <c:tickLblPos val="none"/>
        <c:crossAx val="390235792"/>
        <c:crosses val="autoZero"/>
        <c:auto val="1"/>
        <c:lblOffset val="100"/>
        <c:baseTimeUnit val="years"/>
      </c:dateAx>
      <c:valAx>
        <c:axId val="39023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3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藤岡市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83" t="s">
        <v>124</v>
      </c>
      <c r="AE8" s="83"/>
      <c r="AF8" s="83"/>
      <c r="AG8" s="83"/>
      <c r="AH8" s="83"/>
      <c r="AI8" s="83"/>
      <c r="AJ8" s="83"/>
      <c r="AK8" s="4"/>
      <c r="AL8" s="49">
        <f>データ!S6</f>
        <v>66736</v>
      </c>
      <c r="AM8" s="49"/>
      <c r="AN8" s="49"/>
      <c r="AO8" s="49"/>
      <c r="AP8" s="49"/>
      <c r="AQ8" s="49"/>
      <c r="AR8" s="49"/>
      <c r="AS8" s="49"/>
      <c r="AT8" s="45">
        <f>データ!T6</f>
        <v>180.29</v>
      </c>
      <c r="AU8" s="45"/>
      <c r="AV8" s="45"/>
      <c r="AW8" s="45"/>
      <c r="AX8" s="45"/>
      <c r="AY8" s="45"/>
      <c r="AZ8" s="45"/>
      <c r="BA8" s="45"/>
      <c r="BB8" s="45">
        <f>データ!U6</f>
        <v>370.16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32.11</v>
      </c>
      <c r="Q10" s="45"/>
      <c r="R10" s="45"/>
      <c r="S10" s="45"/>
      <c r="T10" s="45"/>
      <c r="U10" s="45"/>
      <c r="V10" s="45"/>
      <c r="W10" s="45">
        <f>データ!Q6</f>
        <v>95.39</v>
      </c>
      <c r="X10" s="45"/>
      <c r="Y10" s="45"/>
      <c r="Z10" s="45"/>
      <c r="AA10" s="45"/>
      <c r="AB10" s="45"/>
      <c r="AC10" s="45"/>
      <c r="AD10" s="49">
        <f>データ!R6</f>
        <v>2052</v>
      </c>
      <c r="AE10" s="49"/>
      <c r="AF10" s="49"/>
      <c r="AG10" s="49"/>
      <c r="AH10" s="49"/>
      <c r="AI10" s="49"/>
      <c r="AJ10" s="49"/>
      <c r="AK10" s="2"/>
      <c r="AL10" s="49">
        <f>データ!V6</f>
        <v>21375</v>
      </c>
      <c r="AM10" s="49"/>
      <c r="AN10" s="49"/>
      <c r="AO10" s="49"/>
      <c r="AP10" s="49"/>
      <c r="AQ10" s="49"/>
      <c r="AR10" s="49"/>
      <c r="AS10" s="49"/>
      <c r="AT10" s="45">
        <f>データ!W6</f>
        <v>4.3</v>
      </c>
      <c r="AU10" s="45"/>
      <c r="AV10" s="45"/>
      <c r="AW10" s="45"/>
      <c r="AX10" s="45"/>
      <c r="AY10" s="45"/>
      <c r="AZ10" s="45"/>
      <c r="BA10" s="45"/>
      <c r="BB10" s="45">
        <f>データ!X6</f>
        <v>4970.93</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122</v>
      </c>
      <c r="BM16" s="69"/>
      <c r="BN16" s="69"/>
      <c r="BO16" s="69"/>
      <c r="BP16" s="69"/>
      <c r="BQ16" s="69"/>
      <c r="BR16" s="69"/>
      <c r="BS16" s="69"/>
      <c r="BT16" s="69"/>
      <c r="BU16" s="69"/>
      <c r="BV16" s="69"/>
      <c r="BW16" s="69"/>
      <c r="BX16" s="69"/>
      <c r="BY16" s="69"/>
      <c r="BZ16" s="7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121</v>
      </c>
      <c r="BM47" s="69"/>
      <c r="BN47" s="69"/>
      <c r="BO47" s="69"/>
      <c r="BP47" s="69"/>
      <c r="BQ47" s="69"/>
      <c r="BR47" s="69"/>
      <c r="BS47" s="69"/>
      <c r="BT47" s="69"/>
      <c r="BU47" s="69"/>
      <c r="BV47" s="69"/>
      <c r="BW47" s="69"/>
      <c r="BX47" s="69"/>
      <c r="BY47" s="69"/>
      <c r="BZ47" s="7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123</v>
      </c>
      <c r="BM66" s="69"/>
      <c r="BN66" s="69"/>
      <c r="BO66" s="69"/>
      <c r="BP66" s="69"/>
      <c r="BQ66" s="69"/>
      <c r="BR66" s="69"/>
      <c r="BS66" s="69"/>
      <c r="BT66" s="69"/>
      <c r="BU66" s="69"/>
      <c r="BV66" s="69"/>
      <c r="BW66" s="69"/>
      <c r="BX66" s="69"/>
      <c r="BY66" s="69"/>
      <c r="BZ66" s="7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ustomWidth="1"/>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68</v>
      </c>
      <c r="B4" s="30"/>
      <c r="C4" s="30"/>
      <c r="D4" s="30"/>
      <c r="E4" s="30"/>
      <c r="F4" s="30"/>
      <c r="G4" s="30"/>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102091</v>
      </c>
      <c r="D6" s="33">
        <f t="shared" si="3"/>
        <v>47</v>
      </c>
      <c r="E6" s="33">
        <f t="shared" si="3"/>
        <v>17</v>
      </c>
      <c r="F6" s="33">
        <f t="shared" si="3"/>
        <v>1</v>
      </c>
      <c r="G6" s="33">
        <f t="shared" si="3"/>
        <v>0</v>
      </c>
      <c r="H6" s="33" t="str">
        <f t="shared" si="3"/>
        <v>群馬県　藤岡市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32.11</v>
      </c>
      <c r="Q6" s="34">
        <f t="shared" si="3"/>
        <v>95.39</v>
      </c>
      <c r="R6" s="34">
        <f t="shared" si="3"/>
        <v>2052</v>
      </c>
      <c r="S6" s="34">
        <f t="shared" si="3"/>
        <v>66736</v>
      </c>
      <c r="T6" s="34">
        <f t="shared" si="3"/>
        <v>180.29</v>
      </c>
      <c r="U6" s="34">
        <f t="shared" si="3"/>
        <v>370.16</v>
      </c>
      <c r="V6" s="34">
        <f t="shared" si="3"/>
        <v>21375</v>
      </c>
      <c r="W6" s="34">
        <f t="shared" si="3"/>
        <v>4.3</v>
      </c>
      <c r="X6" s="34">
        <f t="shared" si="3"/>
        <v>4970.93</v>
      </c>
      <c r="Y6" s="35">
        <f>IF(Y7="",NA(),Y7)</f>
        <v>86.08</v>
      </c>
      <c r="Z6" s="35">
        <f t="shared" ref="Z6:AH6" si="4">IF(Z7="",NA(),Z7)</f>
        <v>84.53</v>
      </c>
      <c r="AA6" s="35">
        <f t="shared" si="4"/>
        <v>83.83</v>
      </c>
      <c r="AB6" s="35">
        <f t="shared" si="4"/>
        <v>84.58</v>
      </c>
      <c r="AC6" s="35">
        <f t="shared" si="4"/>
        <v>85.5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474.03</v>
      </c>
      <c r="BG6" s="35">
        <f t="shared" ref="BG6:BO6" si="7">IF(BG7="",NA(),BG7)</f>
        <v>425.36</v>
      </c>
      <c r="BH6" s="35">
        <f t="shared" si="7"/>
        <v>530.19000000000005</v>
      </c>
      <c r="BI6" s="35">
        <f t="shared" si="7"/>
        <v>447.66</v>
      </c>
      <c r="BJ6" s="35">
        <f t="shared" si="7"/>
        <v>493.41</v>
      </c>
      <c r="BK6" s="35">
        <f t="shared" si="7"/>
        <v>1273.52</v>
      </c>
      <c r="BL6" s="35">
        <f t="shared" si="7"/>
        <v>1209.95</v>
      </c>
      <c r="BM6" s="35">
        <f t="shared" si="7"/>
        <v>1136.5</v>
      </c>
      <c r="BN6" s="35">
        <f t="shared" si="7"/>
        <v>1118.56</v>
      </c>
      <c r="BO6" s="35">
        <f t="shared" si="7"/>
        <v>1111.31</v>
      </c>
      <c r="BP6" s="34" t="str">
        <f>IF(BP7="","",IF(BP7="-","【-】","【"&amp;SUBSTITUTE(TEXT(BP7,"#,##0.00"),"-","△")&amp;"】"))</f>
        <v>【728.30】</v>
      </c>
      <c r="BQ6" s="35">
        <f>IF(BQ7="",NA(),BQ7)</f>
        <v>62.79</v>
      </c>
      <c r="BR6" s="35">
        <f t="shared" ref="BR6:BZ6" si="8">IF(BR7="",NA(),BR7)</f>
        <v>60.9</v>
      </c>
      <c r="BS6" s="35">
        <f t="shared" si="8"/>
        <v>60.08</v>
      </c>
      <c r="BT6" s="35">
        <f t="shared" si="8"/>
        <v>61.76</v>
      </c>
      <c r="BU6" s="35">
        <f t="shared" si="8"/>
        <v>62.01</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181.51</v>
      </c>
      <c r="CC6" s="35">
        <f t="shared" ref="CC6:CK6" si="9">IF(CC7="",NA(),CC7)</f>
        <v>182.6</v>
      </c>
      <c r="CD6" s="35">
        <f t="shared" si="9"/>
        <v>191.57</v>
      </c>
      <c r="CE6" s="35">
        <f t="shared" si="9"/>
        <v>185.2</v>
      </c>
      <c r="CF6" s="35">
        <f t="shared" si="9"/>
        <v>186.31</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74.25</v>
      </c>
      <c r="CY6" s="35">
        <f t="shared" ref="CY6:DG6" si="11">IF(CY7="",NA(),CY7)</f>
        <v>75.47</v>
      </c>
      <c r="CZ6" s="35">
        <f t="shared" si="11"/>
        <v>77.03</v>
      </c>
      <c r="DA6" s="35">
        <f t="shared" si="11"/>
        <v>76.27</v>
      </c>
      <c r="DB6" s="35">
        <f t="shared" si="11"/>
        <v>73.3</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102091</v>
      </c>
      <c r="D7" s="37">
        <v>47</v>
      </c>
      <c r="E7" s="37">
        <v>17</v>
      </c>
      <c r="F7" s="37">
        <v>1</v>
      </c>
      <c r="G7" s="37">
        <v>0</v>
      </c>
      <c r="H7" s="37" t="s">
        <v>109</v>
      </c>
      <c r="I7" s="37" t="s">
        <v>110</v>
      </c>
      <c r="J7" s="37" t="s">
        <v>111</v>
      </c>
      <c r="K7" s="37" t="s">
        <v>112</v>
      </c>
      <c r="L7" s="37" t="s">
        <v>113</v>
      </c>
      <c r="M7" s="37"/>
      <c r="N7" s="38" t="s">
        <v>114</v>
      </c>
      <c r="O7" s="38" t="s">
        <v>115</v>
      </c>
      <c r="P7" s="38">
        <v>32.11</v>
      </c>
      <c r="Q7" s="38">
        <v>95.39</v>
      </c>
      <c r="R7" s="38">
        <v>2052</v>
      </c>
      <c r="S7" s="38">
        <v>66736</v>
      </c>
      <c r="T7" s="38">
        <v>180.29</v>
      </c>
      <c r="U7" s="38">
        <v>370.16</v>
      </c>
      <c r="V7" s="38">
        <v>21375</v>
      </c>
      <c r="W7" s="38">
        <v>4.3</v>
      </c>
      <c r="X7" s="38">
        <v>4970.93</v>
      </c>
      <c r="Y7" s="38">
        <v>86.08</v>
      </c>
      <c r="Z7" s="38">
        <v>84.53</v>
      </c>
      <c r="AA7" s="38">
        <v>83.83</v>
      </c>
      <c r="AB7" s="38">
        <v>84.58</v>
      </c>
      <c r="AC7" s="38">
        <v>85.5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474.03</v>
      </c>
      <c r="BG7" s="38">
        <v>425.36</v>
      </c>
      <c r="BH7" s="38">
        <v>530.19000000000005</v>
      </c>
      <c r="BI7" s="38">
        <v>447.66</v>
      </c>
      <c r="BJ7" s="38">
        <v>493.41</v>
      </c>
      <c r="BK7" s="38">
        <v>1273.52</v>
      </c>
      <c r="BL7" s="38">
        <v>1209.95</v>
      </c>
      <c r="BM7" s="38">
        <v>1136.5</v>
      </c>
      <c r="BN7" s="38">
        <v>1118.56</v>
      </c>
      <c r="BO7" s="38">
        <v>1111.31</v>
      </c>
      <c r="BP7" s="38">
        <v>728.3</v>
      </c>
      <c r="BQ7" s="38">
        <v>62.79</v>
      </c>
      <c r="BR7" s="38">
        <v>60.9</v>
      </c>
      <c r="BS7" s="38">
        <v>60.08</v>
      </c>
      <c r="BT7" s="38">
        <v>61.76</v>
      </c>
      <c r="BU7" s="38">
        <v>62.01</v>
      </c>
      <c r="BV7" s="38">
        <v>67.849999999999994</v>
      </c>
      <c r="BW7" s="38">
        <v>69.48</v>
      </c>
      <c r="BX7" s="38">
        <v>71.650000000000006</v>
      </c>
      <c r="BY7" s="38">
        <v>72.33</v>
      </c>
      <c r="BZ7" s="38">
        <v>75.540000000000006</v>
      </c>
      <c r="CA7" s="38">
        <v>100.04</v>
      </c>
      <c r="CB7" s="38">
        <v>181.51</v>
      </c>
      <c r="CC7" s="38">
        <v>182.6</v>
      </c>
      <c r="CD7" s="38">
        <v>191.57</v>
      </c>
      <c r="CE7" s="38">
        <v>185.2</v>
      </c>
      <c r="CF7" s="38">
        <v>186.31</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74.25</v>
      </c>
      <c r="CY7" s="38">
        <v>75.47</v>
      </c>
      <c r="CZ7" s="38">
        <v>77.03</v>
      </c>
      <c r="DA7" s="38">
        <v>76.27</v>
      </c>
      <c r="DB7" s="38">
        <v>73.3</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2018-02-01T02:00:53Z</cp:lastPrinted>
  <dcterms:created xsi:type="dcterms:W3CDTF">2017-12-25T02:04:44Z</dcterms:created>
  <dcterms:modified xsi:type="dcterms:W3CDTF">2018-02-21T08:00:23Z</dcterms:modified>
  <cp:category/>
</cp:coreProperties>
</file>