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
    </mc:Choice>
  </mc:AlternateContent>
  <workbookProtection workbookPassword="B319" lockStructure="1"/>
  <bookViews>
    <workbookView xWindow="240" yWindow="105" windowWidth="14940" windowHeight="783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W8" i="4"/>
  <c r="P8" i="4"/>
  <c r="B6"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<sst xmlns="http://schemas.openxmlformats.org/spreadsheetml/2006/main" count="245" uniqueCount="126">
  <si>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</si>
  <si>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</si>
  <si>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</si>
  <si>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</si>
  <si>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</si>
  <si>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</si>
  <si>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</si>
  <si>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</si>
  <si>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</si>
  <si>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</si>
  <si>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</si>
  <si>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</si>
  <si>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</si>
  <si>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</si>
  <si>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</si>
  <si>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</si>
  <si>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</si>
  <si>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</si>
  <si>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</si>
  <si>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</si>
  <si>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</si>
  <si>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</si>
  <si>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</si>
  <si>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</si>
  <si>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</si>
  <si>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</si>
  <si>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</si>
  <si>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</si>
  <si>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</si>
  <si>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</si>
  <si>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</si>
  <si>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</si>
  <si>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</si>
  <si>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</si>
  <si>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</si>
  <si>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</si>
  <si>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</si>
  <si>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</si>
  <si>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</si>
  <si>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</si>
  <si>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</si>
  <si>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</si>
  <si>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</si>
  <si>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</si>
  <si>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</si>
  <si>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</si>
  <si>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</si>
  <si>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</si>
  <si>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</si>
  <si>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</si>
  <si>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</si>
  <si>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</si>
  <si>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</si>
  <si>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</si>
  <si>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</si>
  <si>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</si>
  <si>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</si>
  <si>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</si>
  <si>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</si>
  <si>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</si>
  <si>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</si>
  <si>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</si>
  <si>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</si>
  <si>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</si>
  <si>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</si>
  <si>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</si>
  <si>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</si>
  <si>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</si>
  <si>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</si>
  <si>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</si>
  <si>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</si>
  <si>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</si>
  <si>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</si>
  <si>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</si>
  <si>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</si>
  <si>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</si>
  <si>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</si>
  <si>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</si>
  <si>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</si>
  <si>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</si>
  <si>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</si>
  <si>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</si>
  <si>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</si>
  <si>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</si>
  <si>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</si>
  <si>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</si>
  <si>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</si>
  <si>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</si>
  <si>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</si>
  <si>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</si>
  <si>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</si>
  <si>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</si>
  <si>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</si>
  <si>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</si>
  <si>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</si>
  <si>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</si>
  <si>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</si>
  <si>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</si>
  <si>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</si>
  <si>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</si>
  <si>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</si>
  <si>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</si>
  <si>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</si>
  <si>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</si>
  <si>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</si>
  <si>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</si>
  <si>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</si>
  <si>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</si>
  <si>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</si>
  <si>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</si>
  <si>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甘楽町</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</si>
  <si>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</si>
  <si>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</si>
  <si>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</si>
  <si>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</si>
  <si>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</si>
  <si>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</si>
  <si>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</si>
  <si>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</si>
  <si>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</si>
  <si>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</si>
  <si>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</si>
  <si>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① －
② －
③ －
</t>
    <phoneticPr fontId="4"/>
  </si>
  <si>
    <t>本事業において、供用開始当初は排水水量が少なく、料金収入のみでは維持管理さえ賄えず、しかも建設当初において主要な幹線管渠の整備費を短期間に集中したため、事業後の起債償還が膨らみ、下水道財政を圧迫し、一般会計からの繰入金により対応しているといった現状である。今後においては接続率の向上により、料金収入の増加が見込めるため、将来的には維持管理費（人件費および経費）と償還利子分だけは使用料で賄うべきであると考えている。そのためには、さらなる接続推進を実施し、接続率向上に努めていきたいと考えている。</t>
    <rPh sb="0" eb="1">
      <t>ホン</t>
    </rPh>
    <rPh sb="1" eb="3">
      <t>ジギョウ</t>
    </rPh>
    <rPh sb="8" eb="10">
      <t>キョウヨウ</t>
    </rPh>
    <rPh sb="10" eb="12">
      <t>カイシ</t>
    </rPh>
    <rPh sb="12" eb="14">
      <t>トウショ</t>
    </rPh>
    <rPh sb="15" eb="17">
      <t>ハイスイ</t>
    </rPh>
    <rPh sb="17" eb="18">
      <t>スイ</t>
    </rPh>
    <rPh sb="18" eb="19">
      <t>リョウ</t>
    </rPh>
    <rPh sb="20" eb="21">
      <t>スク</t>
    </rPh>
    <rPh sb="24" eb="26">
      <t>リョウキン</t>
    </rPh>
    <rPh sb="26" eb="28">
      <t>シュウニュウ</t>
    </rPh>
    <rPh sb="32" eb="34">
      <t>イジ</t>
    </rPh>
    <rPh sb="34" eb="36">
      <t>カンリ</t>
    </rPh>
    <rPh sb="38" eb="39">
      <t>マカナ</t>
    </rPh>
    <rPh sb="45" eb="47">
      <t>ケンセツ</t>
    </rPh>
    <rPh sb="47" eb="49">
      <t>トウショ</t>
    </rPh>
    <rPh sb="53" eb="55">
      <t>シュヨウ</t>
    </rPh>
    <rPh sb="56" eb="58">
      <t>カンセン</t>
    </rPh>
    <rPh sb="58" eb="59">
      <t>カン</t>
    </rPh>
    <rPh sb="59" eb="60">
      <t>ミゾ</t>
    </rPh>
    <rPh sb="61" eb="63">
      <t>セイビ</t>
    </rPh>
    <rPh sb="63" eb="64">
      <t>ヒ</t>
    </rPh>
    <rPh sb="65" eb="68">
      <t>タンキカン</t>
    </rPh>
    <rPh sb="69" eb="71">
      <t>シュウチュウ</t>
    </rPh>
    <rPh sb="76" eb="78">
      <t>ジギョウ</t>
    </rPh>
    <rPh sb="78" eb="79">
      <t>ゴ</t>
    </rPh>
    <rPh sb="80" eb="82">
      <t>キサイ</t>
    </rPh>
    <rPh sb="82" eb="84">
      <t>ショウカン</t>
    </rPh>
    <rPh sb="85" eb="86">
      <t>フク</t>
    </rPh>
    <rPh sb="89" eb="92">
      <t>ゲスイドウ</t>
    </rPh>
    <rPh sb="92" eb="94">
      <t>ザイセイ</t>
    </rPh>
    <rPh sb="95" eb="97">
      <t>アッパク</t>
    </rPh>
    <rPh sb="99" eb="101">
      <t>イッパン</t>
    </rPh>
    <rPh sb="101" eb="103">
      <t>カイケイ</t>
    </rPh>
    <rPh sb="106" eb="108">
      <t>クリイレ</t>
    </rPh>
    <rPh sb="108" eb="109">
      <t>キン</t>
    </rPh>
    <rPh sb="112" eb="114">
      <t>タイオウ</t>
    </rPh>
    <rPh sb="122" eb="124">
      <t>ゲンジョウ</t>
    </rPh>
    <rPh sb="128" eb="130">
      <t>コンゴ</t>
    </rPh>
    <rPh sb="135" eb="137">
      <t>セツゾク</t>
    </rPh>
    <rPh sb="137" eb="138">
      <t>リツ</t>
    </rPh>
    <rPh sb="139" eb="141">
      <t>コウジョウ</t>
    </rPh>
    <rPh sb="145" eb="147">
      <t>リョウキン</t>
    </rPh>
    <rPh sb="147" eb="149">
      <t>シュウニュウ</t>
    </rPh>
    <rPh sb="150" eb="152">
      <t>ゾウカ</t>
    </rPh>
    <rPh sb="153" eb="155">
      <t>ミコ</t>
    </rPh>
    <rPh sb="160" eb="163">
      <t>ショウライテキ</t>
    </rPh>
    <rPh sb="165" eb="167">
      <t>イジ</t>
    </rPh>
    <rPh sb="167" eb="170">
      <t>カンリヒ</t>
    </rPh>
    <rPh sb="171" eb="174">
      <t>ジンケンヒ</t>
    </rPh>
    <rPh sb="177" eb="179">
      <t>ケイヒ</t>
    </rPh>
    <rPh sb="181" eb="183">
      <t>ショウカン</t>
    </rPh>
    <rPh sb="183" eb="185">
      <t>リシ</t>
    </rPh>
    <rPh sb="185" eb="186">
      <t>ブン</t>
    </rPh>
    <rPh sb="189" eb="192">
      <t>シヨウリョウ</t>
    </rPh>
    <rPh sb="193" eb="194">
      <t>マカナ</t>
    </rPh>
    <rPh sb="201" eb="202">
      <t>カンガ</t>
    </rPh>
    <rPh sb="218" eb="220">
      <t>セツゾク</t>
    </rPh>
    <rPh sb="220" eb="222">
      <t>スイシン</t>
    </rPh>
    <rPh sb="223" eb="225">
      <t>ジッシ</t>
    </rPh>
    <rPh sb="227" eb="229">
      <t>セツゾク</t>
    </rPh>
    <rPh sb="229" eb="230">
      <t>リツ</t>
    </rPh>
    <rPh sb="230" eb="232">
      <t>コウジョウ</t>
    </rPh>
    <rPh sb="233" eb="234">
      <t>ツト</t>
    </rPh>
    <rPh sb="241" eb="242">
      <t>カンガ</t>
    </rPh>
    <phoneticPr fontId="4"/>
  </si>
  <si>
    <t>① 料金収入自体は増加傾向にあるものの、幹線管渠等の整備を短期間に集中したことによる起債償還金が膨らんだため、数値が低下した。
② －
③ －
④ －
⑤ 接続戸数増加により、料金収入が増加したため上昇傾向にあるが、H28年度は料金収入、地方債償還金に対する汚水処理費が減少したため、回収率は下降した。
⑥ H27年度までは接続率の増加に伴い、有収水量が増加したため数値は下降したが、H28年度は有収水量が減少したため、原価が上昇した。
⑦ －
⑧ 接続率の増加に伴い、水洗化率は年々増加している。今後も接続率向上のために接続推進に努める。</t>
    <rPh sb="2" eb="4">
      <t>リョウキン</t>
    </rPh>
    <rPh sb="4" eb="6">
      <t>シュウニュウ</t>
    </rPh>
    <rPh sb="6" eb="8">
      <t>ジタイ</t>
    </rPh>
    <rPh sb="9" eb="11">
      <t>ゾウカ</t>
    </rPh>
    <rPh sb="11" eb="13">
      <t>ケイコウ</t>
    </rPh>
    <rPh sb="20" eb="22">
      <t>カンセン</t>
    </rPh>
    <rPh sb="22" eb="23">
      <t>カン</t>
    </rPh>
    <rPh sb="23" eb="24">
      <t>ミゾ</t>
    </rPh>
    <rPh sb="24" eb="25">
      <t>トウ</t>
    </rPh>
    <rPh sb="26" eb="28">
      <t>セイビ</t>
    </rPh>
    <rPh sb="29" eb="32">
      <t>タンキカン</t>
    </rPh>
    <rPh sb="33" eb="35">
      <t>シュウチュウ</t>
    </rPh>
    <rPh sb="42" eb="44">
      <t>キサイ</t>
    </rPh>
    <rPh sb="44" eb="46">
      <t>ショウカン</t>
    </rPh>
    <rPh sb="46" eb="47">
      <t>キン</t>
    </rPh>
    <rPh sb="48" eb="49">
      <t>フク</t>
    </rPh>
    <rPh sb="55" eb="57">
      <t>スウチ</t>
    </rPh>
    <rPh sb="58" eb="60">
      <t>テイカ</t>
    </rPh>
    <rPh sb="78" eb="80">
      <t>セツゾク</t>
    </rPh>
    <rPh sb="80" eb="82">
      <t>コスウ</t>
    </rPh>
    <rPh sb="82" eb="84">
      <t>ゾウカ</t>
    </rPh>
    <rPh sb="88" eb="90">
      <t>リョウキン</t>
    </rPh>
    <rPh sb="90" eb="92">
      <t>シュウニュウ</t>
    </rPh>
    <rPh sb="93" eb="95">
      <t>ゾウカ</t>
    </rPh>
    <rPh sb="99" eb="101">
      <t>ジョウショウ</t>
    </rPh>
    <rPh sb="101" eb="103">
      <t>ケイコウ</t>
    </rPh>
    <rPh sb="111" eb="113">
      <t>ネンド</t>
    </rPh>
    <rPh sb="114" eb="116">
      <t>リョウキン</t>
    </rPh>
    <rPh sb="116" eb="118">
      <t>シュウニュウ</t>
    </rPh>
    <rPh sb="119" eb="122">
      <t>チホウサイ</t>
    </rPh>
    <rPh sb="122" eb="124">
      <t>ショウカン</t>
    </rPh>
    <rPh sb="124" eb="125">
      <t>キン</t>
    </rPh>
    <rPh sb="126" eb="127">
      <t>タイ</t>
    </rPh>
    <rPh sb="129" eb="131">
      <t>オスイ</t>
    </rPh>
    <rPh sb="131" eb="133">
      <t>ショリ</t>
    </rPh>
    <rPh sb="133" eb="134">
      <t>ヒ</t>
    </rPh>
    <rPh sb="135" eb="137">
      <t>ゲンショウ</t>
    </rPh>
    <rPh sb="142" eb="144">
      <t>カイシュウ</t>
    </rPh>
    <rPh sb="144" eb="145">
      <t>リツ</t>
    </rPh>
    <rPh sb="146" eb="148">
      <t>カコウ</t>
    </rPh>
    <rPh sb="157" eb="159">
      <t>ネンド</t>
    </rPh>
    <rPh sb="162" eb="164">
      <t>セツゾク</t>
    </rPh>
    <rPh sb="164" eb="165">
      <t>リツ</t>
    </rPh>
    <rPh sb="166" eb="168">
      <t>ゾウカ</t>
    </rPh>
    <rPh sb="169" eb="170">
      <t>トモナ</t>
    </rPh>
    <rPh sb="172" eb="173">
      <t>ユウ</t>
    </rPh>
    <rPh sb="173" eb="174">
      <t>シュウ</t>
    </rPh>
    <rPh sb="174" eb="176">
      <t>スイリョウ</t>
    </rPh>
    <rPh sb="177" eb="179">
      <t>ゾウカ</t>
    </rPh>
    <rPh sb="183" eb="185">
      <t>スウチ</t>
    </rPh>
    <rPh sb="186" eb="188">
      <t>カコウ</t>
    </rPh>
    <rPh sb="195" eb="197">
      <t>ネンド</t>
    </rPh>
    <rPh sb="198" eb="199">
      <t>ユウ</t>
    </rPh>
    <rPh sb="199" eb="200">
      <t>シュウ</t>
    </rPh>
    <rPh sb="200" eb="202">
      <t>スイリョウ</t>
    </rPh>
    <rPh sb="203" eb="205">
      <t>ゲンショウ</t>
    </rPh>
    <rPh sb="210" eb="212">
      <t>ゲンカ</t>
    </rPh>
    <rPh sb="213" eb="215">
      <t>ジョウショウ</t>
    </rPh>
    <rPh sb="225" eb="227">
      <t>セツゾク</t>
    </rPh>
    <rPh sb="227" eb="228">
      <t>リツ</t>
    </rPh>
    <rPh sb="229" eb="231">
      <t>ゾウカ</t>
    </rPh>
    <rPh sb="232" eb="233">
      <t>トモナ</t>
    </rPh>
    <rPh sb="235" eb="238">
      <t>スイセンカ</t>
    </rPh>
    <rPh sb="238" eb="239">
      <t>リツ</t>
    </rPh>
    <rPh sb="240" eb="242">
      <t>ネンネン</t>
    </rPh>
    <rPh sb="242" eb="244">
      <t>ゾウカ</t>
    </rPh>
    <rPh sb="249" eb="251">
      <t>コンゴ</t>
    </rPh>
    <rPh sb="252" eb="254">
      <t>セツゾク</t>
    </rPh>
    <rPh sb="254" eb="255">
      <t>リツ</t>
    </rPh>
    <rPh sb="255" eb="257">
      <t>コウジョウ</t>
    </rPh>
    <rPh sb="261" eb="263">
      <t>セツゾク</t>
    </rPh>
    <rPh sb="263" eb="265">
      <t>スイシン</t>
    </rPh>
    <rPh sb="266" eb="267">
      <t>ツト</t>
    </rPh>
    <phoneticPr fontId="4"/>
  </si>
  <si>
    <t>非設置</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</si>
</sst>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0.71</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438872744"/>
        <c:axId val="44348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0.14000000000000001</c:v>
                </c:pt>
                <c:pt idx="2">
                  <c:v>0.03</c:v>
                </c:pt>
                <c:pt idx="3">
                  <c:v>0.15</c:v>
                </c:pt>
                <c:pt idx="4">
                  <c:v>0.1</c:v>
                </c:pt>
              </c:numCache>
            </c:numRef>
          </c:val>
          <c:smooth val="0"/>
        </c:ser>
        <c:dLbls>
          <c:showLegendKey val="0"/>
          <c:showVal val="0"/>
          <c:showCatName val="0"/>
          <c:showSerName val="0"/>
          <c:showPercent val="0"/>
          <c:showBubbleSize val="0"/>
        </c:dLbls>
        <c:marker val="1"/>
        <c:smooth val="0"/>
        <c:axId val="438872744"/>
        <c:axId val="443483976"/>
      </c:lineChart>
      <c:dateAx>
        <c:axId val="438872744"/>
        <c:scaling>
          <c:orientation val="minMax"/>
        </c:scaling>
        <c:delete val="1"/>
        <c:axPos val="b"/>
        <c:numFmt formatCode="ge" sourceLinked="1"/>
        <c:majorTickMark val="none"/>
        <c:minorTickMark val="none"/>
        <c:tickLblPos val="none"/>
        <c:crossAx val="443483976"/>
        <c:crosses val="autoZero"/>
        <c:auto val="1"/>
        <c:lblOffset val="100"/>
        <c:baseTimeUnit val="years"/>
      </c:dateAx>
      <c:valAx>
        <c:axId val="44348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87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6468368"/>
        <c:axId val="446468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50.32</c:v>
                </c:pt>
                <c:pt idx="2">
                  <c:v>49.89</c:v>
                </c:pt>
                <c:pt idx="3">
                  <c:v>49.39</c:v>
                </c:pt>
                <c:pt idx="4">
                  <c:v>49.25</c:v>
                </c:pt>
              </c:numCache>
            </c:numRef>
          </c:val>
          <c:smooth val="0"/>
        </c:ser>
        <c:dLbls>
          <c:showLegendKey val="0"/>
          <c:showVal val="0"/>
          <c:showCatName val="0"/>
          <c:showSerName val="0"/>
          <c:showPercent val="0"/>
          <c:showBubbleSize val="0"/>
        </c:dLbls>
        <c:marker val="1"/>
        <c:smooth val="0"/>
        <c:axId val="446468368"/>
        <c:axId val="446468760"/>
      </c:lineChart>
      <c:dateAx>
        <c:axId val="446468368"/>
        <c:scaling>
          <c:orientation val="minMax"/>
        </c:scaling>
        <c:delete val="1"/>
        <c:axPos val="b"/>
        <c:numFmt formatCode="ge" sourceLinked="1"/>
        <c:majorTickMark val="none"/>
        <c:minorTickMark val="none"/>
        <c:tickLblPos val="none"/>
        <c:crossAx val="446468760"/>
        <c:crosses val="autoZero"/>
        <c:auto val="1"/>
        <c:lblOffset val="100"/>
        <c:baseTimeUnit val="years"/>
      </c:dateAx>
      <c:valAx>
        <c:axId val="44646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46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85.62</c:v>
                </c:pt>
                <c:pt idx="1">
                  <c:v>86.39</c:v>
                </c:pt>
                <c:pt idx="2">
                  <c:v>87.52</c:v>
                </c:pt>
                <c:pt idx="3">
                  <c:v>88.34</c:v>
                </c:pt>
                <c:pt idx="4">
                  <c:v>88.9</c:v>
                </c:pt>
              </c:numCache>
            </c:numRef>
          </c:val>
        </c:ser>
        <c:dLbls>
          <c:showLegendKey val="0"/>
          <c:showVal val="0"/>
          <c:showCatName val="0"/>
          <c:showSerName val="0"/>
          <c:showPercent val="0"/>
          <c:showBubbleSize val="0"/>
        </c:dLbls>
        <c:gapWidth val="150"/>
        <c:axId val="446469936"/>
        <c:axId val="446470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84.57</c:v>
                </c:pt>
                <c:pt idx="2">
                  <c:v>84.73</c:v>
                </c:pt>
                <c:pt idx="3">
                  <c:v>83.96</c:v>
                </c:pt>
                <c:pt idx="4">
                  <c:v>84.12</c:v>
                </c:pt>
              </c:numCache>
            </c:numRef>
          </c:val>
          <c:smooth val="0"/>
        </c:ser>
        <c:dLbls>
          <c:showLegendKey val="0"/>
          <c:showVal val="0"/>
          <c:showCatName val="0"/>
          <c:showSerName val="0"/>
          <c:showPercent val="0"/>
          <c:showBubbleSize val="0"/>
        </c:dLbls>
        <c:marker val="1"/>
        <c:smooth val="0"/>
        <c:axId val="446469936"/>
        <c:axId val="446470328"/>
      </c:lineChart>
      <c:dateAx>
        <c:axId val="446469936"/>
        <c:scaling>
          <c:orientation val="minMax"/>
        </c:scaling>
        <c:delete val="1"/>
        <c:axPos val="b"/>
        <c:numFmt formatCode="ge" sourceLinked="1"/>
        <c:majorTickMark val="none"/>
        <c:minorTickMark val="none"/>
        <c:tickLblPos val="none"/>
        <c:crossAx val="446470328"/>
        <c:crosses val="autoZero"/>
        <c:auto val="1"/>
        <c:lblOffset val="100"/>
        <c:baseTimeUnit val="years"/>
      </c:dateAx>
      <c:valAx>
        <c:axId val="44647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46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95.46</c:v>
                </c:pt>
                <c:pt idx="1">
                  <c:v>95.41</c:v>
                </c:pt>
                <c:pt idx="2">
                  <c:v>95.31</c:v>
                </c:pt>
                <c:pt idx="3">
                  <c:v>95</c:v>
                </c:pt>
                <c:pt idx="4">
                  <c:v>94.73</c:v>
                </c:pt>
              </c:numCache>
            </c:numRef>
          </c:val>
        </c:ser>
        <c:dLbls>
          <c:showLegendKey val="0"/>
          <c:showVal val="0"/>
          <c:showCatName val="0"/>
          <c:showSerName val="0"/>
          <c:showPercent val="0"/>
          <c:showBubbleSize val="0"/>
        </c:dLbls>
        <c:gapWidth val="150"/>
        <c:axId val="443485152"/>
        <c:axId val="445843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3485152"/>
        <c:axId val="445843800"/>
      </c:lineChart>
      <c:dateAx>
        <c:axId val="443485152"/>
        <c:scaling>
          <c:orientation val="minMax"/>
        </c:scaling>
        <c:delete val="1"/>
        <c:axPos val="b"/>
        <c:numFmt formatCode="ge" sourceLinked="1"/>
        <c:majorTickMark val="none"/>
        <c:minorTickMark val="none"/>
        <c:tickLblPos val="none"/>
        <c:crossAx val="445843800"/>
        <c:crosses val="autoZero"/>
        <c:auto val="1"/>
        <c:lblOffset val="100"/>
        <c:baseTimeUnit val="years"/>
      </c:dateAx>
      <c:valAx>
        <c:axId val="44584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48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5844976"/>
        <c:axId val="445845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5844976"/>
        <c:axId val="445845368"/>
      </c:lineChart>
      <c:dateAx>
        <c:axId val="445844976"/>
        <c:scaling>
          <c:orientation val="minMax"/>
        </c:scaling>
        <c:delete val="1"/>
        <c:axPos val="b"/>
        <c:numFmt formatCode="ge" sourceLinked="1"/>
        <c:majorTickMark val="none"/>
        <c:minorTickMark val="none"/>
        <c:tickLblPos val="none"/>
        <c:crossAx val="445845368"/>
        <c:crosses val="autoZero"/>
        <c:auto val="1"/>
        <c:lblOffset val="100"/>
        <c:baseTimeUnit val="years"/>
      </c:dateAx>
      <c:valAx>
        <c:axId val="44584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84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5846544"/>
        <c:axId val="44584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5846544"/>
        <c:axId val="445846936"/>
      </c:lineChart>
      <c:dateAx>
        <c:axId val="445846544"/>
        <c:scaling>
          <c:orientation val="minMax"/>
        </c:scaling>
        <c:delete val="1"/>
        <c:axPos val="b"/>
        <c:numFmt formatCode="ge" sourceLinked="1"/>
        <c:majorTickMark val="none"/>
        <c:minorTickMark val="none"/>
        <c:tickLblPos val="none"/>
        <c:crossAx val="445846936"/>
        <c:crosses val="autoZero"/>
        <c:auto val="1"/>
        <c:lblOffset val="100"/>
        <c:baseTimeUnit val="years"/>
      </c:dateAx>
      <c:valAx>
        <c:axId val="44584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84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5848112"/>
        <c:axId val="44584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5848112"/>
        <c:axId val="445848504"/>
      </c:lineChart>
      <c:dateAx>
        <c:axId val="445848112"/>
        <c:scaling>
          <c:orientation val="minMax"/>
        </c:scaling>
        <c:delete val="1"/>
        <c:axPos val="b"/>
        <c:numFmt formatCode="ge" sourceLinked="1"/>
        <c:majorTickMark val="none"/>
        <c:minorTickMark val="none"/>
        <c:tickLblPos val="none"/>
        <c:crossAx val="445848504"/>
        <c:crosses val="autoZero"/>
        <c:auto val="1"/>
        <c:lblOffset val="100"/>
        <c:baseTimeUnit val="years"/>
      </c:dateAx>
      <c:valAx>
        <c:axId val="44584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84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5849680"/>
        <c:axId val="44585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5849680"/>
        <c:axId val="445850072"/>
      </c:lineChart>
      <c:dateAx>
        <c:axId val="445849680"/>
        <c:scaling>
          <c:orientation val="minMax"/>
        </c:scaling>
        <c:delete val="1"/>
        <c:axPos val="b"/>
        <c:numFmt formatCode="ge" sourceLinked="1"/>
        <c:majorTickMark val="none"/>
        <c:minorTickMark val="none"/>
        <c:tickLblPos val="none"/>
        <c:crossAx val="445850072"/>
        <c:crosses val="autoZero"/>
        <c:auto val="1"/>
        <c:lblOffset val="100"/>
        <c:baseTimeUnit val="years"/>
      </c:dateAx>
      <c:valAx>
        <c:axId val="44585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84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5851248"/>
        <c:axId val="446464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1306.92</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445851248"/>
        <c:axId val="446464056"/>
      </c:lineChart>
      <c:dateAx>
        <c:axId val="445851248"/>
        <c:scaling>
          <c:orientation val="minMax"/>
        </c:scaling>
        <c:delete val="1"/>
        <c:axPos val="b"/>
        <c:numFmt formatCode="ge" sourceLinked="1"/>
        <c:majorTickMark val="none"/>
        <c:minorTickMark val="none"/>
        <c:tickLblPos val="none"/>
        <c:crossAx val="446464056"/>
        <c:crosses val="autoZero"/>
        <c:auto val="1"/>
        <c:lblOffset val="100"/>
        <c:baseTimeUnit val="years"/>
      </c:dateAx>
      <c:valAx>
        <c:axId val="44646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85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75.62</c:v>
                </c:pt>
                <c:pt idx="1">
                  <c:v>76.569999999999993</c:v>
                </c:pt>
                <c:pt idx="2">
                  <c:v>78.34</c:v>
                </c:pt>
                <c:pt idx="3">
                  <c:v>78.97</c:v>
                </c:pt>
                <c:pt idx="4">
                  <c:v>75.13</c:v>
                </c:pt>
              </c:numCache>
            </c:numRef>
          </c:val>
        </c:ser>
        <c:dLbls>
          <c:showLegendKey val="0"/>
          <c:showVal val="0"/>
          <c:showCatName val="0"/>
          <c:showSerName val="0"/>
          <c:showPercent val="0"/>
          <c:showBubbleSize val="0"/>
        </c:dLbls>
        <c:gapWidth val="150"/>
        <c:axId val="446465232"/>
        <c:axId val="446465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68.510000000000005</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446465232"/>
        <c:axId val="446465624"/>
      </c:lineChart>
      <c:dateAx>
        <c:axId val="446465232"/>
        <c:scaling>
          <c:orientation val="minMax"/>
        </c:scaling>
        <c:delete val="1"/>
        <c:axPos val="b"/>
        <c:numFmt formatCode="ge" sourceLinked="1"/>
        <c:majorTickMark val="none"/>
        <c:minorTickMark val="none"/>
        <c:tickLblPos val="none"/>
        <c:crossAx val="446465624"/>
        <c:crosses val="autoZero"/>
        <c:auto val="1"/>
        <c:lblOffset val="100"/>
        <c:baseTimeUnit val="years"/>
      </c:dateAx>
      <c:valAx>
        <c:axId val="44646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46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168.09</c:v>
                </c:pt>
                <c:pt idx="1">
                  <c:v>167.16</c:v>
                </c:pt>
                <c:pt idx="2">
                  <c:v>167.09</c:v>
                </c:pt>
                <c:pt idx="3">
                  <c:v>166.54</c:v>
                </c:pt>
                <c:pt idx="4">
                  <c:v>166.72</c:v>
                </c:pt>
              </c:numCache>
            </c:numRef>
          </c:val>
        </c:ser>
        <c:dLbls>
          <c:showLegendKey val="0"/>
          <c:showVal val="0"/>
          <c:showCatName val="0"/>
          <c:showSerName val="0"/>
          <c:showPercent val="0"/>
          <c:showBubbleSize val="0"/>
        </c:dLbls>
        <c:gapWidth val="150"/>
        <c:axId val="446466800"/>
        <c:axId val="446467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247.43</c:v>
                </c:pt>
                <c:pt idx="2">
                  <c:v>248.89</c:v>
                </c:pt>
                <c:pt idx="3">
                  <c:v>250.84</c:v>
                </c:pt>
                <c:pt idx="4">
                  <c:v>235.61</c:v>
                </c:pt>
              </c:numCache>
            </c:numRef>
          </c:val>
          <c:smooth val="0"/>
        </c:ser>
        <c:dLbls>
          <c:showLegendKey val="0"/>
          <c:showVal val="0"/>
          <c:showCatName val="0"/>
          <c:showSerName val="0"/>
          <c:showPercent val="0"/>
          <c:showBubbleSize val="0"/>
        </c:dLbls>
        <c:marker val="1"/>
        <c:smooth val="0"/>
        <c:axId val="446466800"/>
        <c:axId val="446467192"/>
      </c:lineChart>
      <c:dateAx>
        <c:axId val="446466800"/>
        <c:scaling>
          <c:orientation val="minMax"/>
        </c:scaling>
        <c:delete val="1"/>
        <c:axPos val="b"/>
        <c:numFmt formatCode="ge" sourceLinked="1"/>
        <c:majorTickMark val="none"/>
        <c:minorTickMark val="none"/>
        <c:tickLblPos val="none"/>
        <c:crossAx val="446467192"/>
        <c:crosses val="autoZero"/>
        <c:auto val="1"/>
        <c:lblOffset val="100"/>
        <c:baseTimeUnit val="years"/>
      </c:dateAx>
      <c:valAx>
        <c:axId val="44646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46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群馬県　甘楽町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
        <v>125</v>
      </c>
      <c r="AE8" s="49"/>
      <c r="AF8" s="49"/>
      <c r="AG8" s="49"/>
      <c r="AH8" s="49"/>
      <c r="AI8" s="49"/>
      <c r="AJ8" s="49"/>
      <c r="AK8" s="4"/>
      <c r="AL8" s="50">
        <f>データ!S6</f>
        <v>13413</v>
      </c>
      <c r="AM8" s="50"/>
      <c r="AN8" s="50"/>
      <c r="AO8" s="50"/>
      <c r="AP8" s="50"/>
      <c r="AQ8" s="50"/>
      <c r="AR8" s="50"/>
      <c r="AS8" s="50"/>
      <c r="AT8" s="45">
        <f>データ!T6</f>
        <v>58.61</v>
      </c>
      <c r="AU8" s="45"/>
      <c r="AV8" s="45"/>
      <c r="AW8" s="45"/>
      <c r="AX8" s="45"/>
      <c r="AY8" s="45"/>
      <c r="AZ8" s="45"/>
      <c r="BA8" s="45"/>
      <c r="BB8" s="45">
        <f>データ!U6</f>
        <v>228.85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39.340000000000003</v>
      </c>
      <c r="Q10" s="45"/>
      <c r="R10" s="45"/>
      <c r="S10" s="45"/>
      <c r="T10" s="45"/>
      <c r="U10" s="45"/>
      <c r="V10" s="45"/>
      <c r="W10" s="45">
        <f>データ!Q6</f>
        <v>80.52</v>
      </c>
      <c r="X10" s="45"/>
      <c r="Y10" s="45"/>
      <c r="Z10" s="45"/>
      <c r="AA10" s="45"/>
      <c r="AB10" s="45"/>
      <c r="AC10" s="45"/>
      <c r="AD10" s="50">
        <f>データ!R6</f>
        <v>2430</v>
      </c>
      <c r="AE10" s="50"/>
      <c r="AF10" s="50"/>
      <c r="AG10" s="50"/>
      <c r="AH10" s="50"/>
      <c r="AI10" s="50"/>
      <c r="AJ10" s="50"/>
      <c r="AK10" s="2"/>
      <c r="AL10" s="50">
        <f>データ!V6</f>
        <v>5253</v>
      </c>
      <c r="AM10" s="50"/>
      <c r="AN10" s="50"/>
      <c r="AO10" s="50"/>
      <c r="AP10" s="50"/>
      <c r="AQ10" s="50"/>
      <c r="AR10" s="50"/>
      <c r="AS10" s="50"/>
      <c r="AT10" s="45">
        <f>データ!W6</f>
        <v>2.2000000000000002</v>
      </c>
      <c r="AU10" s="45"/>
      <c r="AV10" s="45"/>
      <c r="AW10" s="45"/>
      <c r="AX10" s="45"/>
      <c r="AY10" s="45"/>
      <c r="AZ10" s="45"/>
      <c r="BA10" s="45"/>
      <c r="BB10" s="45">
        <f>データ!X6</f>
        <v>2387.73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103845</v>
      </c>
      <c r="D6" s="33">
        <f t="shared" si="3"/>
        <v>47</v>
      </c>
      <c r="E6" s="33">
        <f t="shared" si="3"/>
        <v>17</v>
      </c>
      <c r="F6" s="33">
        <f t="shared" si="3"/>
        <v>1</v>
      </c>
      <c r="G6" s="33">
        <f t="shared" si="3"/>
        <v>0</v>
      </c>
      <c r="H6" s="33" t="str">
        <f t="shared" si="3"/>
        <v>群馬県　甘楽町</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39.340000000000003</v>
      </c>
      <c r="Q6" s="34">
        <f t="shared" si="3"/>
        <v>80.52</v>
      </c>
      <c r="R6" s="34">
        <f t="shared" si="3"/>
        <v>2430</v>
      </c>
      <c r="S6" s="34">
        <f t="shared" si="3"/>
        <v>13413</v>
      </c>
      <c r="T6" s="34">
        <f t="shared" si="3"/>
        <v>58.61</v>
      </c>
      <c r="U6" s="34">
        <f t="shared" si="3"/>
        <v>228.85</v>
      </c>
      <c r="V6" s="34">
        <f t="shared" si="3"/>
        <v>5253</v>
      </c>
      <c r="W6" s="34">
        <f t="shared" si="3"/>
        <v>2.2000000000000002</v>
      </c>
      <c r="X6" s="34">
        <f t="shared" si="3"/>
        <v>2387.73</v>
      </c>
      <c r="Y6" s="35">
        <f>IF(Y7="",NA(),Y7)</f>
        <v>95.46</v>
      </c>
      <c r="Z6" s="35">
        <f t="shared" ref="Z6:AH6" si="4">IF(Z7="",NA(),Z7)</f>
        <v>95.41</v>
      </c>
      <c r="AA6" s="35">
        <f t="shared" si="4"/>
        <v>95.31</v>
      </c>
      <c r="AB6" s="35">
        <f t="shared" si="4"/>
        <v>95</v>
      </c>
      <c r="AC6" s="35">
        <f t="shared" si="4"/>
        <v>94.73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1273.52</v>
      </c>
      <c r="BL6" s="35">
        <f t="shared" si="7"/>
        <v>1306.92</v>
      </c>
      <c r="BM6" s="35">
        <f t="shared" si="7"/>
        <v>1203.71</v>
      </c>
      <c r="BN6" s="35">
        <f t="shared" si="7"/>
        <v>1162.3599999999999</v>
      </c>
      <c r="BO6" s="35">
        <f t="shared" si="7"/>
        <v>1047.6500000000001</v>
      </c>
      <c r="BP6" s="34" t="str">
        <f>IF(BP7="","",IF(BP7="-","【-】","【"&amp;SUBSTITUTE(TEXT(BP7,"#,##0.00"),"-","△")&amp;"】"))</f>
        <v>【728.30】</v>
      </c>
      <c r="BQ6" s="35">
        <f>IF(BQ7="",NA(),BQ7)</f>
        <v>75.62</v>
      </c>
      <c r="BR6" s="35">
        <f t="shared" ref="BR6:BZ6" si="8">IF(BR7="",NA(),BR7)</f>
        <v>76.569999999999993</v>
      </c>
      <c r="BS6" s="35">
        <f t="shared" si="8"/>
        <v>78.34</v>
      </c>
      <c r="BT6" s="35">
        <f t="shared" si="8"/>
        <v>78.97</v>
      </c>
      <c r="BU6" s="35">
        <f t="shared" si="8"/>
        <v>75.13</v>
      </c>
      <c r="BV6" s="35">
        <f t="shared" si="8"/>
        <v>67.849999999999994</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168.09</v>
      </c>
      <c r="CC6" s="35">
        <f t="shared" ref="CC6:CK6" si="9">IF(CC7="",NA(),CC7)</f>
        <v>167.16</v>
      </c>
      <c r="CD6" s="35">
        <f t="shared" si="9"/>
        <v>167.09</v>
      </c>
      <c r="CE6" s="35">
        <f t="shared" si="9"/>
        <v>166.54</v>
      </c>
      <c r="CF6" s="35">
        <f t="shared" si="9"/>
        <v>166.72</v>
      </c>
      <c r="CG6" s="35">
        <f t="shared" si="9"/>
        <v>224.94</v>
      </c>
      <c r="CH6" s="35">
        <f t="shared" si="9"/>
        <v>247.43</v>
      </c>
      <c r="CI6" s="35">
        <f t="shared" si="9"/>
        <v>248.89</v>
      </c>
      <c r="CJ6" s="35">
        <f t="shared" si="9"/>
        <v>250.84</v>
      </c>
      <c r="CK6" s="35">
        <f t="shared" si="9"/>
        <v>235.61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50.32</v>
      </c>
      <c r="CT6" s="35">
        <f t="shared" si="10"/>
        <v>49.89</v>
      </c>
      <c r="CU6" s="35">
        <f t="shared" si="10"/>
        <v>49.39</v>
      </c>
      <c r="CV6" s="35">
        <f t="shared" si="10"/>
        <v>49.25</v>
      </c>
      <c r="CW6" s="34" t="str">
        <f>IF(CW7="","",IF(CW7="-","【-】","【"&amp;SUBSTITUTE(TEXT(CW7,"#,##0.00"),"-","△")&amp;"】"))</f>
        <v>【60.09】</v>
      </c>
      <c r="CX6" s="35">
        <f>IF(CX7="",NA(),CX7)</f>
        <v>85.62</v>
      </c>
      <c r="CY6" s="35">
        <f t="shared" ref="CY6:DG6" si="11">IF(CY7="",NA(),CY7)</f>
        <v>86.39</v>
      </c>
      <c r="CZ6" s="35">
        <f t="shared" si="11"/>
        <v>87.52</v>
      </c>
      <c r="DA6" s="35">
        <f t="shared" si="11"/>
        <v>88.34</v>
      </c>
      <c r="DB6" s="35">
        <f t="shared" si="11"/>
        <v>88.9</v>
      </c>
      <c r="DC6" s="35">
        <f t="shared" si="11"/>
        <v>84.12</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0.71</v>
      </c>
      <c r="EG6" s="34">
        <f t="shared" si="14"/>
        <v>0</v>
      </c>
      <c r="EH6" s="34">
        <f t="shared" si="14"/>
        <v>0</v>
      </c>
      <c r="EI6" s="34">
        <f t="shared" si="14"/>
        <v>0</v>
      </c>
      <c r="EJ6" s="35">
        <f t="shared" si="14"/>
        <v>0.1</v>
      </c>
      <c r="EK6" s="35">
        <f t="shared" si="14"/>
        <v>0.14000000000000001</v>
      </c>
      <c r="EL6" s="35">
        <f t="shared" si="14"/>
        <v>0.03</v>
      </c>
      <c r="EM6" s="35">
        <f t="shared" si="14"/>
        <v>0.15</v>
      </c>
      <c r="EN6" s="35">
        <f t="shared" si="14"/>
        <v>0.1</v>
      </c>
      <c r="EO6" s="34" t="str">
        <f>IF(EO7="","",IF(EO7="-","【-】","【"&amp;SUBSTITUTE(TEXT(EO7,"#,##0.00"),"-","△")&amp;"】"))</f>
        <v>【0.27】</v>
      </c>
    </row>
    <row r="7" spans="1:145" s="36" customFormat="1">
      <c r="A7" s="28"/>
      <c r="B7" s="37">
        <v>2016</v>
      </c>
      <c r="C7" s="37">
        <v>103845</v>
      </c>
      <c r="D7" s="37">
        <v>47</v>
      </c>
      <c r="E7" s="37">
        <v>17</v>
      </c>
      <c r="F7" s="37">
        <v>1</v>
      </c>
      <c r="G7" s="37">
        <v>0</v>
      </c>
      <c r="H7" s="37" t="s">
        <v>110</v>
      </c>
      <c r="I7" s="37" t="s">
        <v>111</v>
      </c>
      <c r="J7" s="37" t="s">
        <v>112</v>
      </c>
      <c r="K7" s="37" t="s">
        <v>113</v>
      </c>
      <c r="L7" s="37" t="s">
        <v>114</v>
      </c>
      <c r="M7" s="37"/>
      <c r="N7" s="38" t="s">
        <v>115</v>
      </c>
      <c r="O7" s="38" t="s">
        <v>116</v>
      </c>
      <c r="P7" s="38">
        <v>39.340000000000003</v>
      </c>
      <c r="Q7" s="38">
        <v>80.52</v>
      </c>
      <c r="R7" s="38">
        <v>2430</v>
      </c>
      <c r="S7" s="38">
        <v>13413</v>
      </c>
      <c r="T7" s="38">
        <v>58.61</v>
      </c>
      <c r="U7" s="38">
        <v>228.85</v>
      </c>
      <c r="V7" s="38">
        <v>5253</v>
      </c>
      <c r="W7" s="38">
        <v>2.2000000000000002</v>
      </c>
      <c r="X7" s="38">
        <v>2387.73</v>
      </c>
      <c r="Y7" s="38">
        <v>95.46</v>
      </c>
      <c r="Z7" s="38">
        <v>95.41</v>
      </c>
      <c r="AA7" s="38">
        <v>95.31</v>
      </c>
      <c r="AB7" s="38">
        <v>95</v>
      </c>
      <c r="AC7" s="38">
        <v>94.73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1273.52</v>
      </c>
      <c r="BL7" s="38">
        <v>1306.92</v>
      </c>
      <c r="BM7" s="38">
        <v>1203.71</v>
      </c>
      <c r="BN7" s="38">
        <v>1162.3599999999999</v>
      </c>
      <c r="BO7" s="38">
        <v>1047.6500000000001</v>
      </c>
      <c r="BP7" s="38">
        <v>728.3</v>
      </c>
      <c r="BQ7" s="38">
        <v>75.62</v>
      </c>
      <c r="BR7" s="38">
        <v>76.569999999999993</v>
      </c>
      <c r="BS7" s="38">
        <v>78.34</v>
      </c>
      <c r="BT7" s="38">
        <v>78.97</v>
      </c>
      <c r="BU7" s="38">
        <v>75.13</v>
      </c>
      <c r="BV7" s="38">
        <v>67.849999999999994</v>
      </c>
      <c r="BW7" s="38">
        <v>68.510000000000005</v>
      </c>
      <c r="BX7" s="38">
        <v>69.739999999999995</v>
      </c>
      <c r="BY7" s="38">
        <v>68.209999999999994</v>
      </c>
      <c r="BZ7" s="38">
        <v>74.040000000000006</v>
      </c>
      <c r="CA7" s="38">
        <v>100.04</v>
      </c>
      <c r="CB7" s="38">
        <v>168.09</v>
      </c>
      <c r="CC7" s="38">
        <v>167.16</v>
      </c>
      <c r="CD7" s="38">
        <v>167.09</v>
      </c>
      <c r="CE7" s="38">
        <v>166.54</v>
      </c>
      <c r="CF7" s="38">
        <v>166.72</v>
      </c>
      <c r="CG7" s="38">
        <v>224.94</v>
      </c>
      <c r="CH7" s="38">
        <v>247.43</v>
      </c>
      <c r="CI7" s="38">
        <v>248.89</v>
      </c>
      <c r="CJ7" s="38">
        <v>250.84</v>
      </c>
      <c r="CK7" s="38">
        <v>235.61</v>
      </c>
      <c r="CL7" s="38">
        <v>137.82</v>
      </c>
      <c r="CM7" s="38" t="s">
        <v>115</v>
      </c>
      <c r="CN7" s="38" t="s">
        <v>115</v>
      </c>
      <c r="CO7" s="38" t="s">
        <v>115</v>
      </c>
      <c r="CP7" s="38" t="s">
        <v>115</v>
      </c>
      <c r="CQ7" s="38" t="s">
        <v>115</v>
      </c>
      <c r="CR7" s="38">
        <v>55.41</v>
      </c>
      <c r="CS7" s="38">
        <v>50.32</v>
      </c>
      <c r="CT7" s="38">
        <v>49.89</v>
      </c>
      <c r="CU7" s="38">
        <v>49.39</v>
      </c>
      <c r="CV7" s="38">
        <v>49.25</v>
      </c>
      <c r="CW7" s="38">
        <v>60.09</v>
      </c>
      <c r="CX7" s="38">
        <v>85.62</v>
      </c>
      <c r="CY7" s="38">
        <v>86.39</v>
      </c>
      <c r="CZ7" s="38">
        <v>87.52</v>
      </c>
      <c r="DA7" s="38">
        <v>88.34</v>
      </c>
      <c r="DB7" s="38">
        <v>88.9</v>
      </c>
      <c r="DC7" s="38">
        <v>84.12</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0.71</v>
      </c>
      <c r="EG7" s="38">
        <v>0</v>
      </c>
      <c r="EH7" s="38">
        <v>0</v>
      </c>
      <c r="EI7" s="38">
        <v>0</v>
      </c>
      <c r="EJ7" s="38">
        <v>0.1</v>
      </c>
      <c r="EK7" s="38">
        <v>0.14000000000000001</v>
      </c>
      <c r="EL7" s="38">
        <v>0.03</v>
      </c>
      <c r="EM7" s="38">
        <v>0.15</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2018-02-16T00:29:20Z</cp:lastPrinted>
  <dcterms:created xsi:type="dcterms:W3CDTF">2017-12-25T02:04:50Z</dcterms:created>
  <dcterms:modified xsi:type="dcterms:W3CDTF">2018-02-21T08:15:36Z</dcterms:modified>
  <cp:category/>
</cp:coreProperties>
</file>