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120" windowWidth="14940" windowHeight="78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P10" i="4"/>
  <c r="AT8" i="4"/>
  <c r="W8" i="4"/>
  <c r="P8" i="4"/>
  <c r="I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<sst xmlns="http://schemas.openxmlformats.org/spreadsheetml/2006/main" count="245" uniqueCount="126">
  <si>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</si>
  <si>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</si>
  <si>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</si>
  <si>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</si>
  <si>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</si>
  <si>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</si>
  <si>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</si>
  <si>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</si>
  <si>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</si>
  <si>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</si>
  <si>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</si>
  <si>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</si>
  <si>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</si>
  <si>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</si>
  <si>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</si>
  <si>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</si>
  <si>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</si>
  <si>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</si>
  <si>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</si>
  <si>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</si>
  <si>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</si>
  <si>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</si>
  <si>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</si>
  <si>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</si>
  <si>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</si>
  <si>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</si>
  <si>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</si>
  <si>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</si>
  <si>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</si>
  <si>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</si>
  <si>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</si>
  <si>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</si>
  <si>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</si>
  <si>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</si>
  <si>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</si>
  <si>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</si>
  <si>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</si>
  <si>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</si>
  <si>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</si>
  <si>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</si>
  <si>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</si>
  <si>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</si>
  <si>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</si>
  <si>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</si>
  <si>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</si>
  <si>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</si>
  <si>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</si>
  <si>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</si>
  <si>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</si>
  <si>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</si>
  <si>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</si>
  <si>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</si>
  <si>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</si>
  <si>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</si>
  <si>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</si>
  <si>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</si>
  <si>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</si>
  <si>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</si>
  <si>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</si>
  <si>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</si>
  <si>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</si>
  <si>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</si>
  <si>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</si>
  <si>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</si>
  <si>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</si>
  <si>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</si>
  <si>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</si>
  <si>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</si>
  <si>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</si>
  <si>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</si>
  <si>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</si>
  <si>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</si>
  <si>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</si>
  <si>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</si>
  <si>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</si>
  <si>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</si>
  <si>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</si>
  <si>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</si>
  <si>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</si>
  <si>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</si>
  <si>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</si>
  <si>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</si>
  <si>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</si>
  <si>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</si>
  <si>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</si>
  <si>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</si>
  <si>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</si>
  <si>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</si>
  <si>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</si>
  <si>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</si>
  <si>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</si>
  <si>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</si>
  <si>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</si>
  <si>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</si>
  <si>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</si>
  <si>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</si>
  <si>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</si>
  <si>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</si>
  <si>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</si>
  <si>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</si>
  <si>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</si>
  <si>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</si>
  <si>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</si>
  <si>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</si>
  <si>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</si>
  <si>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</si>
  <si>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</si>
  <si>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</si>
  <si>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</si>
  <si>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</si>
  <si>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甘楽町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</si>
  <si>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</si>
  <si>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</si>
  <si>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</si>
  <si>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</si>
  <si>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</si>
  <si>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</si>
  <si>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</si>
  <si>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</si>
  <si>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</si>
  <si>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</si>
  <si>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</si>
  <si>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 －
② －
③ 現在は管渠の延長が主要事業であるが、今後はこれまで整備を進めてきた管渠の老朽化対策が必要となっており、長寿命化、耐震化も含めた改築更新を効率的に進め、適切な維持管理とあわせた計画的なストックマネジメントの導入が重要な課題となっている。</t>
    <rPh sb="10" eb="12">
      <t>ゲンザイ</t>
    </rPh>
    <rPh sb="13" eb="14">
      <t>カン</t>
    </rPh>
    <rPh sb="14" eb="15">
      <t>ミゾ</t>
    </rPh>
    <rPh sb="16" eb="18">
      <t>エンチョウ</t>
    </rPh>
    <rPh sb="19" eb="21">
      <t>シュヨウ</t>
    </rPh>
    <rPh sb="21" eb="23">
      <t>ジギョウ</t>
    </rPh>
    <rPh sb="28" eb="30">
      <t>コンゴ</t>
    </rPh>
    <rPh sb="35" eb="37">
      <t>セイビ</t>
    </rPh>
    <rPh sb="38" eb="39">
      <t>スス</t>
    </rPh>
    <rPh sb="43" eb="44">
      <t>カン</t>
    </rPh>
    <rPh sb="44" eb="45">
      <t>ミゾ</t>
    </rPh>
    <rPh sb="46" eb="49">
      <t>ロウキュウカ</t>
    </rPh>
    <rPh sb="49" eb="51">
      <t>タイサク</t>
    </rPh>
    <rPh sb="52" eb="54">
      <t>ヒツヨウ</t>
    </rPh>
    <rPh sb="61" eb="62">
      <t>チョウ</t>
    </rPh>
    <rPh sb="62" eb="65">
      <t>ジュミョウカ</t>
    </rPh>
    <rPh sb="66" eb="69">
      <t>タイシンカ</t>
    </rPh>
    <rPh sb="70" eb="71">
      <t>フク</t>
    </rPh>
    <rPh sb="73" eb="75">
      <t>カイチク</t>
    </rPh>
    <rPh sb="75" eb="77">
      <t>コウシン</t>
    </rPh>
    <rPh sb="78" eb="81">
      <t>コウリツテキ</t>
    </rPh>
    <rPh sb="82" eb="83">
      <t>スス</t>
    </rPh>
    <rPh sb="85" eb="87">
      <t>テキセツ</t>
    </rPh>
    <rPh sb="88" eb="90">
      <t>イジ</t>
    </rPh>
    <rPh sb="90" eb="92">
      <t>カンリ</t>
    </rPh>
    <rPh sb="112" eb="114">
      <t>ドウニュウ</t>
    </rPh>
    <rPh sb="115" eb="117">
      <t>ジュウヨウ</t>
    </rPh>
    <rPh sb="118" eb="120">
      <t>カダイ</t>
    </rPh>
    <phoneticPr fontId="4"/>
  </si>
  <si>
    <t>本事業において、H14年度より供用開始しているが、現状ではまだ排水水量が少なく、料金収入のみで維持管理費を賄うことが難しいといった状況が続いている。
さらに事業後の起債償還が膨らみ、下水道財政を圧迫し、一般会計からの繰入金も年々増加している。今後も白倉地区において整備区域拡大を進めていくために、建設投資を起債で賄うため、その後の起債償還金も年々増えていくことが予想される。未接続家庭への水洗化促進および使用料等（受益者分担金）、滞納者への督促等により収入の安定化に努めるとともに、事業実施におけるコスト削減により歳出を抑え、経営の安定化を図る。</t>
    <rPh sb="0" eb="1">
      <t>ホン</t>
    </rPh>
    <rPh sb="1" eb="3">
      <t>ジギョウ</t>
    </rPh>
    <rPh sb="11" eb="13">
      <t>ネンド</t>
    </rPh>
    <rPh sb="15" eb="17">
      <t>キョウヨウ</t>
    </rPh>
    <rPh sb="17" eb="19">
      <t>カイシ</t>
    </rPh>
    <rPh sb="25" eb="27">
      <t>ゲンジョウ</t>
    </rPh>
    <rPh sb="31" eb="33">
      <t>ハイスイ</t>
    </rPh>
    <rPh sb="33" eb="35">
      <t>スイリョウ</t>
    </rPh>
    <rPh sb="36" eb="37">
      <t>スク</t>
    </rPh>
    <rPh sb="40" eb="42">
      <t>リョウキン</t>
    </rPh>
    <rPh sb="42" eb="44">
      <t>シュウニュウ</t>
    </rPh>
    <rPh sb="47" eb="49">
      <t>イジ</t>
    </rPh>
    <rPh sb="49" eb="52">
      <t>カンリヒ</t>
    </rPh>
    <rPh sb="53" eb="54">
      <t>マカナ</t>
    </rPh>
    <rPh sb="58" eb="59">
      <t>ムズカ</t>
    </rPh>
    <rPh sb="65" eb="67">
      <t>ジョウキョウ</t>
    </rPh>
    <rPh sb="68" eb="69">
      <t>ツヅ</t>
    </rPh>
    <rPh sb="78" eb="80">
      <t>ジギョウ</t>
    </rPh>
    <rPh sb="80" eb="81">
      <t>ゴ</t>
    </rPh>
    <rPh sb="82" eb="84">
      <t>キサイ</t>
    </rPh>
    <rPh sb="84" eb="86">
      <t>ショウカン</t>
    </rPh>
    <rPh sb="87" eb="88">
      <t>フク</t>
    </rPh>
    <rPh sb="91" eb="94">
      <t>ゲスイドウ</t>
    </rPh>
    <rPh sb="94" eb="96">
      <t>ザイセイ</t>
    </rPh>
    <rPh sb="97" eb="99">
      <t>アッパク</t>
    </rPh>
    <rPh sb="101" eb="103">
      <t>イッパン</t>
    </rPh>
    <rPh sb="103" eb="105">
      <t>カイケイ</t>
    </rPh>
    <rPh sb="108" eb="110">
      <t>クリイレ</t>
    </rPh>
    <rPh sb="110" eb="111">
      <t>キン</t>
    </rPh>
    <rPh sb="112" eb="114">
      <t>ネンネン</t>
    </rPh>
    <rPh sb="114" eb="116">
      <t>ゾウカ</t>
    </rPh>
    <rPh sb="121" eb="123">
      <t>コンゴ</t>
    </rPh>
    <rPh sb="124" eb="126">
      <t>シラクラ</t>
    </rPh>
    <rPh sb="126" eb="128">
      <t>チク</t>
    </rPh>
    <rPh sb="132" eb="134">
      <t>セイビ</t>
    </rPh>
    <rPh sb="134" eb="136">
      <t>クイキ</t>
    </rPh>
    <rPh sb="136" eb="138">
      <t>カクダイ</t>
    </rPh>
    <rPh sb="139" eb="140">
      <t>スス</t>
    </rPh>
    <rPh sb="148" eb="150">
      <t>ケンセツ</t>
    </rPh>
    <rPh sb="150" eb="152">
      <t>トウシ</t>
    </rPh>
    <rPh sb="153" eb="155">
      <t>キサイ</t>
    </rPh>
    <rPh sb="156" eb="157">
      <t>マカナ</t>
    </rPh>
    <rPh sb="163" eb="164">
      <t>ゴ</t>
    </rPh>
    <rPh sb="165" eb="167">
      <t>キサイ</t>
    </rPh>
    <rPh sb="167" eb="169">
      <t>ショウカン</t>
    </rPh>
    <rPh sb="169" eb="170">
      <t>キン</t>
    </rPh>
    <rPh sb="171" eb="173">
      <t>ネンネン</t>
    </rPh>
    <rPh sb="173" eb="174">
      <t>フ</t>
    </rPh>
    <rPh sb="181" eb="183">
      <t>ヨソウ</t>
    </rPh>
    <rPh sb="187" eb="190">
      <t>ミセツゾク</t>
    </rPh>
    <rPh sb="190" eb="192">
      <t>カテイ</t>
    </rPh>
    <rPh sb="194" eb="197">
      <t>スイセンカ</t>
    </rPh>
    <rPh sb="197" eb="199">
      <t>ソクシン</t>
    </rPh>
    <rPh sb="202" eb="205">
      <t>シヨウリョウ</t>
    </rPh>
    <rPh sb="205" eb="206">
      <t>トウ</t>
    </rPh>
    <rPh sb="207" eb="210">
      <t>ジュエキシャ</t>
    </rPh>
    <rPh sb="210" eb="213">
      <t>ブンタンキン</t>
    </rPh>
    <rPh sb="215" eb="217">
      <t>タイノウ</t>
    </rPh>
    <rPh sb="217" eb="218">
      <t>シャ</t>
    </rPh>
    <rPh sb="220" eb="222">
      <t>トクソク</t>
    </rPh>
    <rPh sb="222" eb="223">
      <t>トウ</t>
    </rPh>
    <rPh sb="226" eb="228">
      <t>シュウニュウ</t>
    </rPh>
    <rPh sb="229" eb="232">
      <t>アンテイカ</t>
    </rPh>
    <rPh sb="233" eb="234">
      <t>ツト</t>
    </rPh>
    <rPh sb="241" eb="243">
      <t>ジギョウ</t>
    </rPh>
    <rPh sb="243" eb="245">
      <t>ジッシ</t>
    </rPh>
    <rPh sb="252" eb="254">
      <t>サクゲン</t>
    </rPh>
    <rPh sb="257" eb="259">
      <t>サイシュツ</t>
    </rPh>
    <rPh sb="260" eb="261">
      <t>オサ</t>
    </rPh>
    <rPh sb="263" eb="265">
      <t>ケイエイ</t>
    </rPh>
    <rPh sb="266" eb="269">
      <t>アンテイカ</t>
    </rPh>
    <rPh sb="270" eb="271">
      <t>ハカ</t>
    </rPh>
    <phoneticPr fontId="4"/>
  </si>
  <si>
    <t>① 幹線管渠等の整備拡大による起債償還金が膨らんだため、一旦は収支比率が減少したが、整備区域拡大に伴い接続率が向上したため、料金収入が増加し数値は上昇した。
② －
③ －
④ －
⑤ 地方債償還金に対する汚水処理費は年々増加しているが、接続率の向上により料金収入も増加しているため、回収率は上昇傾向にある。
⑥ 地方債償還金に対する汚水処理費は年々増加しており、加えて整備区域拡大により接続率が向上し、有収水量が増加しているため、原価はほぼ横ばいを保っていたが、H28年度については上昇した。
⑦ －
⑧ 接続率の増加に伴い、水洗化率は年々増加傾向にあるが、H25年度に整備した白倉・金井地区の供用開始区域内人口が例年に比べて多かったため、H26年度の水洗化率は減少してしまった。今後はさらなる接続率向上のため、接続推進に努めていきたいと考えている。</t>
    <rPh sb="2" eb="4">
      <t>カンセン</t>
    </rPh>
    <rPh sb="4" eb="5">
      <t>カン</t>
    </rPh>
    <rPh sb="5" eb="6">
      <t>ミゾ</t>
    </rPh>
    <rPh sb="6" eb="7">
      <t>トウ</t>
    </rPh>
    <rPh sb="8" eb="10">
      <t>セイビ</t>
    </rPh>
    <rPh sb="10" eb="12">
      <t>カクダイ</t>
    </rPh>
    <rPh sb="15" eb="17">
      <t>キサイ</t>
    </rPh>
    <rPh sb="17" eb="19">
      <t>ショウカン</t>
    </rPh>
    <rPh sb="19" eb="20">
      <t>キン</t>
    </rPh>
    <rPh sb="21" eb="22">
      <t>フク</t>
    </rPh>
    <rPh sb="28" eb="30">
      <t>イッタン</t>
    </rPh>
    <rPh sb="31" eb="33">
      <t>シュウシ</t>
    </rPh>
    <rPh sb="33" eb="35">
      <t>ヒリツ</t>
    </rPh>
    <rPh sb="36" eb="38">
      <t>ゲンショウ</t>
    </rPh>
    <rPh sb="42" eb="44">
      <t>セイビ</t>
    </rPh>
    <rPh sb="44" eb="46">
      <t>クイキ</t>
    </rPh>
    <rPh sb="46" eb="48">
      <t>カクダイ</t>
    </rPh>
    <rPh sb="49" eb="50">
      <t>トモナ</t>
    </rPh>
    <rPh sb="51" eb="53">
      <t>セツゾク</t>
    </rPh>
    <rPh sb="53" eb="54">
      <t>リツ</t>
    </rPh>
    <rPh sb="55" eb="57">
      <t>コウジョウ</t>
    </rPh>
    <rPh sb="62" eb="64">
      <t>リョウキン</t>
    </rPh>
    <rPh sb="64" eb="66">
      <t>シュウニュウ</t>
    </rPh>
    <rPh sb="67" eb="69">
      <t>ゾウカ</t>
    </rPh>
    <rPh sb="70" eb="72">
      <t>スウチ</t>
    </rPh>
    <rPh sb="73" eb="75">
      <t>ジョウショウ</t>
    </rPh>
    <rPh sb="93" eb="96">
      <t>チホウサイ</t>
    </rPh>
    <rPh sb="96" eb="98">
      <t>ショウカン</t>
    </rPh>
    <rPh sb="98" eb="99">
      <t>キン</t>
    </rPh>
    <rPh sb="100" eb="101">
      <t>タイ</t>
    </rPh>
    <rPh sb="103" eb="105">
      <t>オスイ</t>
    </rPh>
    <rPh sb="105" eb="107">
      <t>ショリ</t>
    </rPh>
    <rPh sb="107" eb="108">
      <t>ヒ</t>
    </rPh>
    <rPh sb="109" eb="111">
      <t>ネンネン</t>
    </rPh>
    <rPh sb="111" eb="113">
      <t>ゾウカ</t>
    </rPh>
    <rPh sb="119" eb="121">
      <t>セツゾク</t>
    </rPh>
    <rPh sb="121" eb="122">
      <t>リツ</t>
    </rPh>
    <rPh sb="123" eb="125">
      <t>コウジョウ</t>
    </rPh>
    <rPh sb="128" eb="130">
      <t>リョウキン</t>
    </rPh>
    <rPh sb="130" eb="132">
      <t>シュウニュウ</t>
    </rPh>
    <rPh sb="133" eb="135">
      <t>ゾウカ</t>
    </rPh>
    <rPh sb="142" eb="144">
      <t>カイシュウ</t>
    </rPh>
    <rPh sb="144" eb="145">
      <t>リツ</t>
    </rPh>
    <rPh sb="146" eb="148">
      <t>ジョウショウ</t>
    </rPh>
    <rPh sb="148" eb="150">
      <t>ケイコウ</t>
    </rPh>
    <rPh sb="157" eb="160">
      <t>チホウサイ</t>
    </rPh>
    <rPh sb="160" eb="162">
      <t>ショウカン</t>
    </rPh>
    <rPh sb="162" eb="163">
      <t>キン</t>
    </rPh>
    <rPh sb="164" eb="165">
      <t>タイ</t>
    </rPh>
    <rPh sb="167" eb="169">
      <t>オスイ</t>
    </rPh>
    <rPh sb="169" eb="171">
      <t>ショリ</t>
    </rPh>
    <rPh sb="171" eb="172">
      <t>ヒ</t>
    </rPh>
    <rPh sb="173" eb="175">
      <t>ネンネン</t>
    </rPh>
    <rPh sb="175" eb="177">
      <t>ゾウカ</t>
    </rPh>
    <rPh sb="182" eb="183">
      <t>クワ</t>
    </rPh>
    <rPh sb="185" eb="187">
      <t>セイビ</t>
    </rPh>
    <rPh sb="187" eb="189">
      <t>クイキ</t>
    </rPh>
    <rPh sb="189" eb="191">
      <t>カクダイ</t>
    </rPh>
    <rPh sb="194" eb="196">
      <t>セツゾク</t>
    </rPh>
    <rPh sb="196" eb="197">
      <t>リツ</t>
    </rPh>
    <rPh sb="198" eb="200">
      <t>コウジョウ</t>
    </rPh>
    <rPh sb="202" eb="203">
      <t>ユウ</t>
    </rPh>
    <rPh sb="203" eb="204">
      <t>シュウ</t>
    </rPh>
    <rPh sb="204" eb="206">
      <t>スイリョウ</t>
    </rPh>
    <rPh sb="207" eb="209">
      <t>ゾウカ</t>
    </rPh>
    <rPh sb="216" eb="218">
      <t>ゲンカ</t>
    </rPh>
    <rPh sb="221" eb="222">
      <t>ヨコ</t>
    </rPh>
    <rPh sb="225" eb="226">
      <t>タモ</t>
    </rPh>
    <rPh sb="235" eb="237">
      <t>ネンド</t>
    </rPh>
    <rPh sb="242" eb="244">
      <t>ジョウショウ</t>
    </rPh>
    <rPh sb="254" eb="256">
      <t>セツゾク</t>
    </rPh>
    <rPh sb="256" eb="257">
      <t>リツ</t>
    </rPh>
    <rPh sb="258" eb="260">
      <t>ゾウカ</t>
    </rPh>
    <rPh sb="261" eb="262">
      <t>トモナ</t>
    </rPh>
    <rPh sb="264" eb="267">
      <t>スイセンカ</t>
    </rPh>
    <rPh sb="267" eb="268">
      <t>リツ</t>
    </rPh>
    <rPh sb="269" eb="271">
      <t>ネンネン</t>
    </rPh>
    <rPh sb="271" eb="273">
      <t>ゾウカ</t>
    </rPh>
    <rPh sb="273" eb="275">
      <t>ケイコウ</t>
    </rPh>
    <rPh sb="283" eb="285">
      <t>ネンド</t>
    </rPh>
    <rPh sb="286" eb="288">
      <t>セイビ</t>
    </rPh>
    <rPh sb="290" eb="292">
      <t>シラクラ</t>
    </rPh>
    <rPh sb="293" eb="295">
      <t>カナイ</t>
    </rPh>
    <rPh sb="295" eb="297">
      <t>チク</t>
    </rPh>
    <rPh sb="298" eb="300">
      <t>キョウヨウ</t>
    </rPh>
    <rPh sb="300" eb="302">
      <t>カイシ</t>
    </rPh>
    <rPh sb="302" eb="305">
      <t>クイキナイ</t>
    </rPh>
    <rPh sb="305" eb="307">
      <t>ジンコウ</t>
    </rPh>
    <rPh sb="308" eb="310">
      <t>レイネン</t>
    </rPh>
    <rPh sb="311" eb="312">
      <t>クラ</t>
    </rPh>
    <rPh sb="314" eb="315">
      <t>オオ</t>
    </rPh>
    <rPh sb="324" eb="326">
      <t>ネンド</t>
    </rPh>
    <rPh sb="327" eb="330">
      <t>スイセンカ</t>
    </rPh>
    <rPh sb="330" eb="331">
      <t>リツ</t>
    </rPh>
    <rPh sb="332" eb="334">
      <t>ゲンショウ</t>
    </rPh>
    <rPh sb="341" eb="343">
      <t>コンゴ</t>
    </rPh>
    <rPh sb="348" eb="350">
      <t>セツゾク</t>
    </rPh>
    <rPh sb="350" eb="351">
      <t>リツ</t>
    </rPh>
    <rPh sb="351" eb="353">
      <t>コウジョウ</t>
    </rPh>
    <rPh sb="357" eb="359">
      <t>セツゾク</t>
    </rPh>
    <rPh sb="359" eb="361">
      <t>スイシン</t>
    </rPh>
    <rPh sb="362" eb="363">
      <t>ツト</t>
    </rPh>
    <rPh sb="370" eb="371">
      <t>カンガ</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</si>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</sst>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9.0500000000000007</c:v>
                </c:pt>
                <c:pt idx="1">
                  <c:v>12.33</c:v>
                </c:pt>
                <c:pt idx="2">
                  <c:v>16.14</c:v>
                </c:pt>
                <c:pt idx="3">
                  <c:v>9.0299999999999994</c:v>
                </c:pt>
                <c:pt idx="4">
                  <c:v>8.3800000000000008</c:v>
                </c:pt>
              </c:numCache>
            </c:numRef>
          </c:val>
        </c:ser>
        <c:dLbls>
          <c:showLegendKey val="0"/>
          <c:showVal val="0"/>
          <c:showCatName val="0"/>
          <c:showSerName val="0"/>
          <c:showPercent val="0"/>
          <c:showBubbleSize val="0"/>
        </c:dLbls>
        <c:gapWidth val="150"/>
        <c:axId val="249000168"/>
        <c:axId val="24900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249000168"/>
        <c:axId val="249000560"/>
      </c:lineChart>
      <c:dateAx>
        <c:axId val="249000168"/>
        <c:scaling>
          <c:orientation val="minMax"/>
        </c:scaling>
        <c:delete val="1"/>
        <c:axPos val="b"/>
        <c:numFmt formatCode="ge" sourceLinked="1"/>
        <c:majorTickMark val="none"/>
        <c:minorTickMark val="none"/>
        <c:tickLblPos val="none"/>
        <c:crossAx val="249000560"/>
        <c:crosses val="autoZero"/>
        <c:auto val="1"/>
        <c:lblOffset val="100"/>
        <c:baseTimeUnit val="years"/>
      </c:dateAx>
      <c:valAx>
        <c:axId val="24900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0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515952"/>
        <c:axId val="43951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439515952"/>
        <c:axId val="439516344"/>
      </c:lineChart>
      <c:dateAx>
        <c:axId val="439515952"/>
        <c:scaling>
          <c:orientation val="minMax"/>
        </c:scaling>
        <c:delete val="1"/>
        <c:axPos val="b"/>
        <c:numFmt formatCode="ge" sourceLinked="1"/>
        <c:majorTickMark val="none"/>
        <c:minorTickMark val="none"/>
        <c:tickLblPos val="none"/>
        <c:crossAx val="439516344"/>
        <c:crosses val="autoZero"/>
        <c:auto val="1"/>
        <c:lblOffset val="100"/>
        <c:baseTimeUnit val="years"/>
      </c:dateAx>
      <c:valAx>
        <c:axId val="43951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1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65.78</c:v>
                </c:pt>
                <c:pt idx="1">
                  <c:v>69.08</c:v>
                </c:pt>
                <c:pt idx="2">
                  <c:v>62.06</c:v>
                </c:pt>
                <c:pt idx="3">
                  <c:v>61.95</c:v>
                </c:pt>
                <c:pt idx="4">
                  <c:v>62.27</c:v>
                </c:pt>
              </c:numCache>
            </c:numRef>
          </c:val>
        </c:ser>
        <c:dLbls>
          <c:showLegendKey val="0"/>
          <c:showVal val="0"/>
          <c:showCatName val="0"/>
          <c:showSerName val="0"/>
          <c:showPercent val="0"/>
          <c:showBubbleSize val="0"/>
        </c:dLbls>
        <c:gapWidth val="150"/>
        <c:axId val="439517520"/>
        <c:axId val="43951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439517520"/>
        <c:axId val="439517912"/>
      </c:lineChart>
      <c:dateAx>
        <c:axId val="439517520"/>
        <c:scaling>
          <c:orientation val="minMax"/>
        </c:scaling>
        <c:delete val="1"/>
        <c:axPos val="b"/>
        <c:numFmt formatCode="ge" sourceLinked="1"/>
        <c:majorTickMark val="none"/>
        <c:minorTickMark val="none"/>
        <c:tickLblPos val="none"/>
        <c:crossAx val="439517912"/>
        <c:crosses val="autoZero"/>
        <c:auto val="1"/>
        <c:lblOffset val="100"/>
        <c:baseTimeUnit val="years"/>
      </c:dateAx>
      <c:valAx>
        <c:axId val="43951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1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93.79</c:v>
                </c:pt>
                <c:pt idx="1">
                  <c:v>96.52</c:v>
                </c:pt>
                <c:pt idx="2">
                  <c:v>94.66</c:v>
                </c:pt>
                <c:pt idx="3">
                  <c:v>95.63</c:v>
                </c:pt>
                <c:pt idx="4">
                  <c:v>99.17</c:v>
                </c:pt>
              </c:numCache>
            </c:numRef>
          </c:val>
        </c:ser>
        <c:dLbls>
          <c:showLegendKey val="0"/>
          <c:showVal val="0"/>
          <c:showCatName val="0"/>
          <c:showSerName val="0"/>
          <c:showPercent val="0"/>
          <c:showBubbleSize val="0"/>
        </c:dLbls>
        <c:gapWidth val="150"/>
        <c:axId val="89062184"/>
        <c:axId val="43883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62184"/>
        <c:axId val="438834640"/>
      </c:lineChart>
      <c:dateAx>
        <c:axId val="89062184"/>
        <c:scaling>
          <c:orientation val="minMax"/>
        </c:scaling>
        <c:delete val="1"/>
        <c:axPos val="b"/>
        <c:numFmt formatCode="ge" sourceLinked="1"/>
        <c:majorTickMark val="none"/>
        <c:minorTickMark val="none"/>
        <c:tickLblPos val="none"/>
        <c:crossAx val="438834640"/>
        <c:crosses val="autoZero"/>
        <c:auto val="1"/>
        <c:lblOffset val="100"/>
        <c:baseTimeUnit val="years"/>
      </c:dateAx>
      <c:valAx>
        <c:axId val="43883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835816"/>
        <c:axId val="43883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835816"/>
        <c:axId val="438836208"/>
      </c:lineChart>
      <c:dateAx>
        <c:axId val="438835816"/>
        <c:scaling>
          <c:orientation val="minMax"/>
        </c:scaling>
        <c:delete val="1"/>
        <c:axPos val="b"/>
        <c:numFmt formatCode="ge" sourceLinked="1"/>
        <c:majorTickMark val="none"/>
        <c:minorTickMark val="none"/>
        <c:tickLblPos val="none"/>
        <c:crossAx val="438836208"/>
        <c:crosses val="autoZero"/>
        <c:auto val="1"/>
        <c:lblOffset val="100"/>
        <c:baseTimeUnit val="years"/>
      </c:dateAx>
      <c:valAx>
        <c:axId val="43883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3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8837384"/>
        <c:axId val="43883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8837384"/>
        <c:axId val="438837776"/>
      </c:lineChart>
      <c:dateAx>
        <c:axId val="438837384"/>
        <c:scaling>
          <c:orientation val="minMax"/>
        </c:scaling>
        <c:delete val="1"/>
        <c:axPos val="b"/>
        <c:numFmt formatCode="ge" sourceLinked="1"/>
        <c:majorTickMark val="none"/>
        <c:minorTickMark val="none"/>
        <c:tickLblPos val="none"/>
        <c:crossAx val="438837776"/>
        <c:crosses val="autoZero"/>
        <c:auto val="1"/>
        <c:lblOffset val="100"/>
        <c:baseTimeUnit val="years"/>
      </c:dateAx>
      <c:valAx>
        <c:axId val="4388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3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562480"/>
        <c:axId val="43956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562480"/>
        <c:axId val="439562872"/>
      </c:lineChart>
      <c:dateAx>
        <c:axId val="439562480"/>
        <c:scaling>
          <c:orientation val="minMax"/>
        </c:scaling>
        <c:delete val="1"/>
        <c:axPos val="b"/>
        <c:numFmt formatCode="ge" sourceLinked="1"/>
        <c:majorTickMark val="none"/>
        <c:minorTickMark val="none"/>
        <c:tickLblPos val="none"/>
        <c:crossAx val="439562872"/>
        <c:crosses val="autoZero"/>
        <c:auto val="1"/>
        <c:lblOffset val="100"/>
        <c:baseTimeUnit val="years"/>
      </c:dateAx>
      <c:valAx>
        <c:axId val="43956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6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9564048"/>
        <c:axId val="43956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9564048"/>
        <c:axId val="439564440"/>
      </c:lineChart>
      <c:dateAx>
        <c:axId val="439564048"/>
        <c:scaling>
          <c:orientation val="minMax"/>
        </c:scaling>
        <c:delete val="1"/>
        <c:axPos val="b"/>
        <c:numFmt formatCode="ge" sourceLinked="1"/>
        <c:majorTickMark val="none"/>
        <c:minorTickMark val="none"/>
        <c:tickLblPos val="none"/>
        <c:crossAx val="439564440"/>
        <c:crosses val="autoZero"/>
        <c:auto val="1"/>
        <c:lblOffset val="100"/>
        <c:baseTimeUnit val="years"/>
      </c:dateAx>
      <c:valAx>
        <c:axId val="43956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6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9565616"/>
        <c:axId val="43940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439565616"/>
        <c:axId val="439404968"/>
      </c:lineChart>
      <c:dateAx>
        <c:axId val="439565616"/>
        <c:scaling>
          <c:orientation val="minMax"/>
        </c:scaling>
        <c:delete val="1"/>
        <c:axPos val="b"/>
        <c:numFmt formatCode="ge" sourceLinked="1"/>
        <c:majorTickMark val="none"/>
        <c:minorTickMark val="none"/>
        <c:tickLblPos val="none"/>
        <c:crossAx val="439404968"/>
        <c:crosses val="autoZero"/>
        <c:auto val="1"/>
        <c:lblOffset val="100"/>
        <c:baseTimeUnit val="years"/>
      </c:dateAx>
      <c:valAx>
        <c:axId val="43940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6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83.22</c:v>
                </c:pt>
                <c:pt idx="1">
                  <c:v>81.59</c:v>
                </c:pt>
                <c:pt idx="2">
                  <c:v>84.93</c:v>
                </c:pt>
                <c:pt idx="3">
                  <c:v>86.26</c:v>
                </c:pt>
                <c:pt idx="4">
                  <c:v>84.24</c:v>
                </c:pt>
              </c:numCache>
            </c:numRef>
          </c:val>
        </c:ser>
        <c:dLbls>
          <c:showLegendKey val="0"/>
          <c:showVal val="0"/>
          <c:showCatName val="0"/>
          <c:showSerName val="0"/>
          <c:showPercent val="0"/>
          <c:showBubbleSize val="0"/>
        </c:dLbls>
        <c:gapWidth val="150"/>
        <c:axId val="439406144"/>
        <c:axId val="43940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439406144"/>
        <c:axId val="439406536"/>
      </c:lineChart>
      <c:dateAx>
        <c:axId val="439406144"/>
        <c:scaling>
          <c:orientation val="minMax"/>
        </c:scaling>
        <c:delete val="1"/>
        <c:axPos val="b"/>
        <c:numFmt formatCode="ge" sourceLinked="1"/>
        <c:majorTickMark val="none"/>
        <c:minorTickMark val="none"/>
        <c:tickLblPos val="none"/>
        <c:crossAx val="439406536"/>
        <c:crosses val="autoZero"/>
        <c:auto val="1"/>
        <c:lblOffset val="100"/>
        <c:baseTimeUnit val="years"/>
      </c:dateAx>
      <c:valAx>
        <c:axId val="43940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178.52</c:v>
                </c:pt>
              </c:numCache>
            </c:numRef>
          </c:val>
        </c:ser>
        <c:dLbls>
          <c:showLegendKey val="0"/>
          <c:showVal val="0"/>
          <c:showCatName val="0"/>
          <c:showSerName val="0"/>
          <c:showPercent val="0"/>
          <c:showBubbleSize val="0"/>
        </c:dLbls>
        <c:gapWidth val="150"/>
        <c:axId val="439407712"/>
        <c:axId val="43940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439407712"/>
        <c:axId val="439408104"/>
      </c:lineChart>
      <c:dateAx>
        <c:axId val="439407712"/>
        <c:scaling>
          <c:orientation val="minMax"/>
        </c:scaling>
        <c:delete val="1"/>
        <c:axPos val="b"/>
        <c:numFmt formatCode="ge" sourceLinked="1"/>
        <c:majorTickMark val="none"/>
        <c:minorTickMark val="none"/>
        <c:tickLblPos val="none"/>
        <c:crossAx val="439408104"/>
        <c:crosses val="autoZero"/>
        <c:auto val="1"/>
        <c:lblOffset val="100"/>
        <c:baseTimeUnit val="years"/>
      </c:dateAx>
      <c:valAx>
        <c:axId val="43940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4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甘楽町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13413</v>
      </c>
      <c r="AM8" s="67"/>
      <c r="AN8" s="67"/>
      <c r="AO8" s="67"/>
      <c r="AP8" s="67"/>
      <c r="AQ8" s="67"/>
      <c r="AR8" s="67"/>
      <c r="AS8" s="67"/>
      <c r="AT8" s="66">
        <f>データ!T6</f>
        <v>58.61</v>
      </c>
      <c r="AU8" s="66"/>
      <c r="AV8" s="66"/>
      <c r="AW8" s="66"/>
      <c r="AX8" s="66"/>
      <c r="AY8" s="66"/>
      <c r="AZ8" s="66"/>
      <c r="BA8" s="66"/>
      <c r="BB8" s="66">
        <f>データ!U6</f>
        <v>228.85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20.84</v>
      </c>
      <c r="Q10" s="66"/>
      <c r="R10" s="66"/>
      <c r="S10" s="66"/>
      <c r="T10" s="66"/>
      <c r="U10" s="66"/>
      <c r="V10" s="66"/>
      <c r="W10" s="66">
        <f>データ!Q6</f>
        <v>83.03</v>
      </c>
      <c r="X10" s="66"/>
      <c r="Y10" s="66"/>
      <c r="Z10" s="66"/>
      <c r="AA10" s="66"/>
      <c r="AB10" s="66"/>
      <c r="AC10" s="66"/>
      <c r="AD10" s="67">
        <f>データ!R6</f>
        <v>2430</v>
      </c>
      <c r="AE10" s="67"/>
      <c r="AF10" s="67"/>
      <c r="AG10" s="67"/>
      <c r="AH10" s="67"/>
      <c r="AI10" s="67"/>
      <c r="AJ10" s="67"/>
      <c r="AK10" s="2"/>
      <c r="AL10" s="67">
        <f>データ!V6</f>
        <v>2783</v>
      </c>
      <c r="AM10" s="67"/>
      <c r="AN10" s="67"/>
      <c r="AO10" s="67"/>
      <c r="AP10" s="67"/>
      <c r="AQ10" s="67"/>
      <c r="AR10" s="67"/>
      <c r="AS10" s="67"/>
      <c r="AT10" s="66">
        <f>データ!W6</f>
        <v>1.29</v>
      </c>
      <c r="AU10" s="66"/>
      <c r="AV10" s="66"/>
      <c r="AW10" s="66"/>
      <c r="AX10" s="66"/>
      <c r="AY10" s="66"/>
      <c r="AZ10" s="66"/>
      <c r="BA10" s="66"/>
      <c r="BB10" s="66">
        <f>データ!X6</f>
        <v>2157.36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103845</v>
      </c>
      <c r="D6" s="33">
        <f t="shared" si="3"/>
        <v>47</v>
      </c>
      <c r="E6" s="33">
        <f t="shared" si="3"/>
        <v>17</v>
      </c>
      <c r="F6" s="33">
        <f t="shared" si="3"/>
        <v>4</v>
      </c>
      <c r="G6" s="33">
        <f t="shared" si="3"/>
        <v>0</v>
      </c>
      <c r="H6" s="33" t="str">
        <f t="shared" si="3"/>
        <v>群馬県　甘楽町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20.84</v>
      </c>
      <c r="Q6" s="34">
        <f t="shared" si="3"/>
        <v>83.03</v>
      </c>
      <c r="R6" s="34">
        <f t="shared" si="3"/>
        <v>2430</v>
      </c>
      <c r="S6" s="34">
        <f t="shared" si="3"/>
        <v>13413</v>
      </c>
      <c r="T6" s="34">
        <f t="shared" si="3"/>
        <v>58.61</v>
      </c>
      <c r="U6" s="34">
        <f t="shared" si="3"/>
        <v>228.85</v>
      </c>
      <c r="V6" s="34">
        <f t="shared" si="3"/>
        <v>2783</v>
      </c>
      <c r="W6" s="34">
        <f t="shared" si="3"/>
        <v>1.29</v>
      </c>
      <c r="X6" s="34">
        <f t="shared" si="3"/>
        <v>2157.36</v>
      </c>
      <c r="Y6" s="35">
        <f>IF(Y7="",NA(),Y7)</f>
        <v>93.79</v>
      </c>
      <c r="Z6" s="35">
        <f t="shared" ref="Z6:AH6" si="4">IF(Z7="",NA(),Z7)</f>
        <v>96.52</v>
      </c>
      <c r="AA6" s="35">
        <f t="shared" si="4"/>
        <v>94.66</v>
      </c>
      <c r="AB6" s="35">
        <f t="shared" si="4"/>
        <v>95.63</v>
      </c>
      <c r="AC6" s="35">
        <f t="shared" si="4"/>
        <v>99.17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83.22</v>
      </c>
      <c r="BR6" s="35">
        <f t="shared" ref="BR6:BZ6" si="8">IF(BR7="",NA(),BR7)</f>
        <v>81.59</v>
      </c>
      <c r="BS6" s="35">
        <f t="shared" si="8"/>
        <v>84.93</v>
      </c>
      <c r="BT6" s="35">
        <f t="shared" si="8"/>
        <v>86.26</v>
      </c>
      <c r="BU6" s="35">
        <f t="shared" si="8"/>
        <v>84.24</v>
      </c>
      <c r="BV6" s="35">
        <f t="shared" si="8"/>
        <v>51.73</v>
      </c>
      <c r="BW6" s="35">
        <f t="shared" si="8"/>
        <v>53.01</v>
      </c>
      <c r="BX6" s="35">
        <f t="shared" si="8"/>
        <v>50.54</v>
      </c>
      <c r="BY6" s="35">
        <f t="shared" si="8"/>
        <v>49.22</v>
      </c>
      <c r="BZ6" s="35">
        <f t="shared" si="8"/>
        <v>69.87</v>
      </c>
      <c r="CA6" s="34" t="str">
        <f>IF(CA7="","",IF(CA7="-","【-】","【"&amp;SUBSTITUTE(TEXT(CA7,"#,##0.00"),"-","△")&amp;"】"))</f>
        <v>【69.80】</v>
      </c>
      <c r="CB6" s="35">
        <f>IF(CB7="",NA(),CB7)</f>
        <v>150</v>
      </c>
      <c r="CC6" s="35">
        <f t="shared" ref="CC6:CK6" si="9">IF(CC7="",NA(),CC7)</f>
        <v>150</v>
      </c>
      <c r="CD6" s="35">
        <f t="shared" si="9"/>
        <v>150</v>
      </c>
      <c r="CE6" s="35">
        <f t="shared" si="9"/>
        <v>150</v>
      </c>
      <c r="CF6" s="35">
        <f t="shared" si="9"/>
        <v>178.52</v>
      </c>
      <c r="CG6" s="35">
        <f t="shared" si="9"/>
        <v>310.47000000000003</v>
      </c>
      <c r="CH6" s="35">
        <f t="shared" si="9"/>
        <v>299.39</v>
      </c>
      <c r="CI6" s="35">
        <f t="shared" si="9"/>
        <v>320.36</v>
      </c>
      <c r="CJ6" s="35">
        <f t="shared" si="9"/>
        <v>332.02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65.78</v>
      </c>
      <c r="CY6" s="35">
        <f t="shared" ref="CY6:DG6" si="11">IF(CY7="",NA(),CY7)</f>
        <v>69.08</v>
      </c>
      <c r="CZ6" s="35">
        <f t="shared" si="11"/>
        <v>62.06</v>
      </c>
      <c r="DA6" s="35">
        <f t="shared" si="11"/>
        <v>61.95</v>
      </c>
      <c r="DB6" s="35">
        <f t="shared" si="11"/>
        <v>62.27</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9.0500000000000007</v>
      </c>
      <c r="EF6" s="35">
        <f t="shared" ref="EF6:EN6" si="14">IF(EF7="",NA(),EF7)</f>
        <v>12.33</v>
      </c>
      <c r="EG6" s="35">
        <f t="shared" si="14"/>
        <v>16.14</v>
      </c>
      <c r="EH6" s="35">
        <f t="shared" si="14"/>
        <v>9.0299999999999994</v>
      </c>
      <c r="EI6" s="35">
        <f t="shared" si="14"/>
        <v>8.3800000000000008</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103845</v>
      </c>
      <c r="D7" s="37">
        <v>47</v>
      </c>
      <c r="E7" s="37">
        <v>17</v>
      </c>
      <c r="F7" s="37">
        <v>4</v>
      </c>
      <c r="G7" s="37">
        <v>0</v>
      </c>
      <c r="H7" s="37" t="s">
        <v>110</v>
      </c>
      <c r="I7" s="37" t="s">
        <v>111</v>
      </c>
      <c r="J7" s="37" t="s">
        <v>112</v>
      </c>
      <c r="K7" s="37" t="s">
        <v>113</v>
      </c>
      <c r="L7" s="37" t="s">
        <v>114</v>
      </c>
      <c r="M7" s="37"/>
      <c r="N7" s="38" t="s">
        <v>115</v>
      </c>
      <c r="O7" s="38" t="s">
        <v>116</v>
      </c>
      <c r="P7" s="38">
        <v>20.84</v>
      </c>
      <c r="Q7" s="38">
        <v>83.03</v>
      </c>
      <c r="R7" s="38">
        <v>2430</v>
      </c>
      <c r="S7" s="38">
        <v>13413</v>
      </c>
      <c r="T7" s="38">
        <v>58.61</v>
      </c>
      <c r="U7" s="38">
        <v>228.85</v>
      </c>
      <c r="V7" s="38">
        <v>2783</v>
      </c>
      <c r="W7" s="38">
        <v>1.29</v>
      </c>
      <c r="X7" s="38">
        <v>2157.36</v>
      </c>
      <c r="Y7" s="38">
        <v>93.79</v>
      </c>
      <c r="Z7" s="38">
        <v>96.52</v>
      </c>
      <c r="AA7" s="38">
        <v>94.66</v>
      </c>
      <c r="AB7" s="38">
        <v>95.63</v>
      </c>
      <c r="AC7" s="38">
        <v>99.17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1298.9100000000001</v>
      </c>
      <c r="BP7" s="38">
        <v>1348.09</v>
      </c>
      <c r="BQ7" s="38">
        <v>83.22</v>
      </c>
      <c r="BR7" s="38">
        <v>81.59</v>
      </c>
      <c r="BS7" s="38">
        <v>84.93</v>
      </c>
      <c r="BT7" s="38">
        <v>86.26</v>
      </c>
      <c r="BU7" s="38">
        <v>84.24</v>
      </c>
      <c r="BV7" s="38">
        <v>51.73</v>
      </c>
      <c r="BW7" s="38">
        <v>53.01</v>
      </c>
      <c r="BX7" s="38">
        <v>50.54</v>
      </c>
      <c r="BY7" s="38">
        <v>49.22</v>
      </c>
      <c r="BZ7" s="38">
        <v>69.87</v>
      </c>
      <c r="CA7" s="38">
        <v>69.8</v>
      </c>
      <c r="CB7" s="38">
        <v>150</v>
      </c>
      <c r="CC7" s="38">
        <v>150</v>
      </c>
      <c r="CD7" s="38">
        <v>150</v>
      </c>
      <c r="CE7" s="38">
        <v>150</v>
      </c>
      <c r="CF7" s="38">
        <v>178.52</v>
      </c>
      <c r="CG7" s="38">
        <v>310.47000000000003</v>
      </c>
      <c r="CH7" s="38">
        <v>299.39</v>
      </c>
      <c r="CI7" s="38">
        <v>320.36</v>
      </c>
      <c r="CJ7" s="38">
        <v>332.02</v>
      </c>
      <c r="CK7" s="38">
        <v>234.96</v>
      </c>
      <c r="CL7" s="38">
        <v>232.54</v>
      </c>
      <c r="CM7" s="38" t="s">
        <v>115</v>
      </c>
      <c r="CN7" s="38" t="s">
        <v>115</v>
      </c>
      <c r="CO7" s="38" t="s">
        <v>115</v>
      </c>
      <c r="CP7" s="38" t="s">
        <v>115</v>
      </c>
      <c r="CQ7" s="38" t="s">
        <v>115</v>
      </c>
      <c r="CR7" s="38">
        <v>36.67</v>
      </c>
      <c r="CS7" s="38">
        <v>36.200000000000003</v>
      </c>
      <c r="CT7" s="38">
        <v>34.74</v>
      </c>
      <c r="CU7" s="38">
        <v>36.65</v>
      </c>
      <c r="CV7" s="38">
        <v>42.9</v>
      </c>
      <c r="CW7" s="38">
        <v>42.17</v>
      </c>
      <c r="CX7" s="38">
        <v>65.78</v>
      </c>
      <c r="CY7" s="38">
        <v>69.08</v>
      </c>
      <c r="CZ7" s="38">
        <v>62.06</v>
      </c>
      <c r="DA7" s="38">
        <v>61.95</v>
      </c>
      <c r="DB7" s="38">
        <v>62.27</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9.0500000000000007</v>
      </c>
      <c r="EF7" s="38">
        <v>12.33</v>
      </c>
      <c r="EG7" s="38">
        <v>16.14</v>
      </c>
      <c r="EH7" s="38">
        <v>9.0299999999999994</v>
      </c>
      <c r="EI7" s="38">
        <v>8.3800000000000008</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2018-02-02T01:18:06Z</cp:lastPrinted>
  <dcterms:created xsi:type="dcterms:W3CDTF">2017-12-25T02:17:57Z</dcterms:created>
  <dcterms:modified xsi:type="dcterms:W3CDTF">2018-02-21T08:15:40Z</dcterms:modified>
  <cp:category/>
</cp:coreProperties>
</file>