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"/>
    </mc:Choice>
  </mc:AlternateContent>
  <workbookProtection workbookPassword="B319" lockStructure="1"/>
  <bookViews>
    <workbookView xWindow="240" yWindow="105" windowWidth="14940" windowHeight="783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<sst xmlns="http://schemas.openxmlformats.org/spreadsheetml/2006/main" count="240" uniqueCount="125">
  <si>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</si>
  <si>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</si>
  <si>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</si>
  <si>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</si>
  <si>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</si>
  <si>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</si>
  <si>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</si>
  <si>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</si>
  <si>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</si>
  <si>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</si>
  <si>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</si>
  <si>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</si>
  <si>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</si>
  <si>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</si>
  <si>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</si>
  <si>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</si>
  <si>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</si>
  <si>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</si>
  <si>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</si>
  <si>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</si>
  <si>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</si>
  <si>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</si>
  <si>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</si>
  <si>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</si>
  <si>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</si>
  <si>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</si>
  <si>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</si>
  <si>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</si>
  <si>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</si>
  <si>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</si>
  <si>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</si>
  <si>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</si>
  <si>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</si>
  <si>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</si>
  <si>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</si>
  <si>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</si>
  <si>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</si>
  <si>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</si>
  <si>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</si>
  <si>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</si>
  <si>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</si>
  <si>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</si>
  <si>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</si>
  <si>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</si>
  <si>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</si>
  <si>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</si>
  <si>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</si>
  <si>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</si>
  <si>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</si>
  <si>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</si>
  <si>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</si>
  <si>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</si>
  <si>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</si>
  <si>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</si>
  <si>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</si>
  <si>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</si>
  <si>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</si>
  <si>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</si>
  <si>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</si>
  <si>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</si>
  <si>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</si>
  <si>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</si>
  <si>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</si>
  <si>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</si>
  <si>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</si>
  <si>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</si>
  <si>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</si>
  <si>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</si>
  <si>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</si>
  <si>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</si>
  <si>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</si>
  <si>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</si>
  <si>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</si>
  <si>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</si>
  <si>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</si>
  <si>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</si>
  <si>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</si>
  <si>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</si>
  <si>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</si>
  <si>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</si>
  <si>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</si>
  <si>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</si>
  <si>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</si>
  <si>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</si>
  <si>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</si>
  <si>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</si>
  <si>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</si>
  <si>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</si>
  <si>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</si>
  <si>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</si>
  <si>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</si>
  <si>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</si>
  <si>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</si>
  <si>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</si>
  <si>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</si>
  <si>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</si>
  <si>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</si>
  <si>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</si>
  <si>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</si>
  <si>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</si>
  <si>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</si>
  <si>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</si>
  <si>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</si>
  <si>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</si>
  <si>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</si>
  <si>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</si>
  <si>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</si>
  <si>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</si>
  <si>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</si>
  <si>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甘楽町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</si>
  <si>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</si>
  <si>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</si>
  <si>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</si>
  <si>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</si>
  <si>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</si>
  <si>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</si>
  <si>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</si>
  <si>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</si>
  <si>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</si>
  <si>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</si>
  <si>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</si>
  <si>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 －
② －
③ －</t>
    <phoneticPr fontId="4"/>
  </si>
  <si>
    <t>本事業は、H6年度より供用開始した城南上野地区、H10年度より供用開始した天引地区、H16年度より供用開始した善慶寺国峰地区の3地区で構成している。3地区ともに老朽化が懸念されており、処理施設やマンホールポンプ等の修繕により、維持管理費は年々増加している。料金収入のみでは増加していく維持管理費は賄えず、一般会計からの繰入金により対応しているが、企業債償還金等の資本的支出もあるため、繰入額も増加傾向にあった。しかし、17年度から企業債の新規借入を行っていないため、支払利息と企業債残高は年々減少しており、徐々に繰入額も少なくなると予想される。施設の修繕、汚泥焼却使用料など維持管理費の増加が懸念されるため、今後さらなる接続推進、滞納者への督促等により、経営の健全化を図りたいと考えている。</t>
    <rPh sb="0" eb="1">
      <t>ホン</t>
    </rPh>
    <rPh sb="1" eb="3">
      <t>ジギョウ</t>
    </rPh>
    <rPh sb="7" eb="9">
      <t>ネンド</t>
    </rPh>
    <rPh sb="11" eb="13">
      <t>キョウヨウ</t>
    </rPh>
    <rPh sb="13" eb="15">
      <t>カイシ</t>
    </rPh>
    <rPh sb="17" eb="19">
      <t>ジョウナン</t>
    </rPh>
    <rPh sb="19" eb="21">
      <t>ウエノ</t>
    </rPh>
    <rPh sb="21" eb="23">
      <t>チク</t>
    </rPh>
    <rPh sb="27" eb="29">
      <t>ネンド</t>
    </rPh>
    <rPh sb="31" eb="33">
      <t>キョウヨウ</t>
    </rPh>
    <rPh sb="33" eb="35">
      <t>カイシ</t>
    </rPh>
    <rPh sb="37" eb="39">
      <t>アマビキ</t>
    </rPh>
    <rPh sb="39" eb="41">
      <t>チク</t>
    </rPh>
    <rPh sb="45" eb="47">
      <t>ネンド</t>
    </rPh>
    <rPh sb="49" eb="51">
      <t>キョウヨウ</t>
    </rPh>
    <rPh sb="51" eb="53">
      <t>カイシ</t>
    </rPh>
    <rPh sb="55" eb="58">
      <t>ゼンケイジ</t>
    </rPh>
    <rPh sb="58" eb="60">
      <t>クニミネ</t>
    </rPh>
    <rPh sb="60" eb="62">
      <t>チク</t>
    </rPh>
    <rPh sb="64" eb="66">
      <t>チク</t>
    </rPh>
    <rPh sb="67" eb="69">
      <t>コウセイ</t>
    </rPh>
    <rPh sb="75" eb="77">
      <t>チク</t>
    </rPh>
    <rPh sb="80" eb="83">
      <t>ロウキュウカ</t>
    </rPh>
    <rPh sb="84" eb="86">
      <t>ケネン</t>
    </rPh>
    <rPh sb="92" eb="94">
      <t>ショリ</t>
    </rPh>
    <rPh sb="94" eb="96">
      <t>シセツ</t>
    </rPh>
    <rPh sb="105" eb="106">
      <t>トウ</t>
    </rPh>
    <rPh sb="107" eb="109">
      <t>シュウゼン</t>
    </rPh>
    <rPh sb="113" eb="115">
      <t>イジ</t>
    </rPh>
    <rPh sb="115" eb="118">
      <t>カンリヒ</t>
    </rPh>
    <rPh sb="119" eb="121">
      <t>ネンネン</t>
    </rPh>
    <rPh sb="121" eb="123">
      <t>ゾウカ</t>
    </rPh>
    <rPh sb="128" eb="130">
      <t>リョウキン</t>
    </rPh>
    <rPh sb="130" eb="132">
      <t>シュウニュウ</t>
    </rPh>
    <rPh sb="136" eb="138">
      <t>ゾウカ</t>
    </rPh>
    <rPh sb="142" eb="144">
      <t>イジ</t>
    </rPh>
    <rPh sb="144" eb="147">
      <t>カンリヒ</t>
    </rPh>
    <rPh sb="148" eb="149">
      <t>マカナ</t>
    </rPh>
    <rPh sb="152" eb="154">
      <t>イッパン</t>
    </rPh>
    <rPh sb="154" eb="156">
      <t>カイケイ</t>
    </rPh>
    <rPh sb="159" eb="161">
      <t>クリイレ</t>
    </rPh>
    <rPh sb="161" eb="162">
      <t>キン</t>
    </rPh>
    <rPh sb="165" eb="167">
      <t>タイオウ</t>
    </rPh>
    <rPh sb="173" eb="175">
      <t>キギョウ</t>
    </rPh>
    <rPh sb="175" eb="176">
      <t>サイ</t>
    </rPh>
    <rPh sb="176" eb="179">
      <t>ショウカンキン</t>
    </rPh>
    <rPh sb="179" eb="180">
      <t>トウ</t>
    </rPh>
    <rPh sb="181" eb="184">
      <t>シホンテキ</t>
    </rPh>
    <rPh sb="184" eb="186">
      <t>シシュツ</t>
    </rPh>
    <rPh sb="192" eb="194">
      <t>クリイレ</t>
    </rPh>
    <rPh sb="194" eb="195">
      <t>ガク</t>
    </rPh>
    <rPh sb="196" eb="198">
      <t>ゾウカ</t>
    </rPh>
    <rPh sb="198" eb="200">
      <t>ケイコウ</t>
    </rPh>
    <rPh sb="211" eb="213">
      <t>ネンド</t>
    </rPh>
    <rPh sb="215" eb="217">
      <t>キギョウ</t>
    </rPh>
    <rPh sb="217" eb="218">
      <t>サイ</t>
    </rPh>
    <rPh sb="219" eb="221">
      <t>シンキ</t>
    </rPh>
    <rPh sb="221" eb="222">
      <t>カ</t>
    </rPh>
    <rPh sb="222" eb="223">
      <t>イ</t>
    </rPh>
    <rPh sb="224" eb="225">
      <t>オコナ</t>
    </rPh>
    <rPh sb="233" eb="235">
      <t>シハライ</t>
    </rPh>
    <rPh sb="235" eb="237">
      <t>リソク</t>
    </rPh>
    <rPh sb="238" eb="240">
      <t>キギョウ</t>
    </rPh>
    <rPh sb="240" eb="241">
      <t>サイ</t>
    </rPh>
    <rPh sb="241" eb="243">
      <t>ザンダカ</t>
    </rPh>
    <rPh sb="244" eb="246">
      <t>ネンネン</t>
    </rPh>
    <rPh sb="246" eb="248">
      <t>ゲンショウ</t>
    </rPh>
    <rPh sb="253" eb="255">
      <t>ジョジョ</t>
    </rPh>
    <rPh sb="256" eb="258">
      <t>クリイレ</t>
    </rPh>
    <rPh sb="258" eb="259">
      <t>ガク</t>
    </rPh>
    <rPh sb="260" eb="261">
      <t>スク</t>
    </rPh>
    <rPh sb="266" eb="268">
      <t>ヨソウ</t>
    </rPh>
    <rPh sb="272" eb="274">
      <t>シセツ</t>
    </rPh>
    <rPh sb="275" eb="277">
      <t>シュウゼン</t>
    </rPh>
    <rPh sb="278" eb="280">
      <t>オデイ</t>
    </rPh>
    <rPh sb="280" eb="282">
      <t>ショウキャク</t>
    </rPh>
    <rPh sb="282" eb="285">
      <t>シヨウリョウ</t>
    </rPh>
    <rPh sb="287" eb="289">
      <t>イジ</t>
    </rPh>
    <rPh sb="289" eb="292">
      <t>カンリヒ</t>
    </rPh>
    <rPh sb="293" eb="295">
      <t>ゾウカ</t>
    </rPh>
    <rPh sb="296" eb="298">
      <t>ケネン</t>
    </rPh>
    <rPh sb="304" eb="306">
      <t>コンゴ</t>
    </rPh>
    <rPh sb="310" eb="312">
      <t>セツゾク</t>
    </rPh>
    <rPh sb="312" eb="314">
      <t>スイシン</t>
    </rPh>
    <rPh sb="315" eb="317">
      <t>タイノウ</t>
    </rPh>
    <rPh sb="317" eb="318">
      <t>シャ</t>
    </rPh>
    <rPh sb="320" eb="322">
      <t>トクソク</t>
    </rPh>
    <rPh sb="322" eb="323">
      <t>トウ</t>
    </rPh>
    <rPh sb="327" eb="329">
      <t>ケイエイ</t>
    </rPh>
    <rPh sb="330" eb="333">
      <t>ケンゼンカ</t>
    </rPh>
    <rPh sb="334" eb="335">
      <t>ハカ</t>
    </rPh>
    <rPh sb="339" eb="340">
      <t>カンガ</t>
    </rPh>
    <phoneticPr fontId="4"/>
  </si>
  <si>
    <t>① 幹線管渠等の整備拡大による起債償還金が膨らんでいる。加えて、料金収入は整備が終了し、供用開始から年数も経っていることから、増額が見込めない。そのため、収支比率は下降傾向にあるが、H26年度はマンホールポンプや処理施設の修繕工事に伴い、一般会計からの繰入金が増加したため、数値が増加したと考えられる。
② －
③ －
④ －
⑤ 処理施設、マンホールポンプ等の老朽化による修繕工事は増加していくため、回収率は下降傾向にあるが、H25年度、H28年度は修繕費が減少したため、回収率が上昇したと考えられる。
⑥ 修繕の増加に伴い、汚水処理費は増加傾向にある。加えて、有収水量・新規接続戸数は増えても、人口減少や近年の節水型器具の普及、節水志向の高まりから、1世帯あたりの使用水量は年々減少しているため、汚水処理原価は上昇傾向にある。ただし、H25年度とH28年度は⑤でも記載したとおり、修繕費が減少したため、原価が下降したと考えられる。
⑦ 施設の計画処理能力に対して、半分ほどしか機能していないこととなるので、処理水量を増加させるためにも接続推進に努め、接続人口の増加を図りたい。
⑧ 接続戸数の増加に伴い、水洗化率は年々増加傾向にある。</t>
    <rPh sb="2" eb="4">
      <t>カンセン</t>
    </rPh>
    <rPh sb="4" eb="5">
      <t>カン</t>
    </rPh>
    <rPh sb="5" eb="6">
      <t>ミゾ</t>
    </rPh>
    <rPh sb="6" eb="7">
      <t>トウ</t>
    </rPh>
    <rPh sb="8" eb="10">
      <t>セイビ</t>
    </rPh>
    <rPh sb="10" eb="12">
      <t>カクダイ</t>
    </rPh>
    <rPh sb="15" eb="17">
      <t>キサイ</t>
    </rPh>
    <rPh sb="17" eb="19">
      <t>ショウカン</t>
    </rPh>
    <rPh sb="19" eb="20">
      <t>キン</t>
    </rPh>
    <rPh sb="21" eb="22">
      <t>フク</t>
    </rPh>
    <rPh sb="28" eb="29">
      <t>クワ</t>
    </rPh>
    <rPh sb="32" eb="34">
      <t>リョウキン</t>
    </rPh>
    <rPh sb="34" eb="36">
      <t>シュウニュウ</t>
    </rPh>
    <rPh sb="37" eb="39">
      <t>セイビ</t>
    </rPh>
    <rPh sb="40" eb="42">
      <t>シュウリョウ</t>
    </rPh>
    <rPh sb="44" eb="46">
      <t>キョウヨウ</t>
    </rPh>
    <rPh sb="46" eb="48">
      <t>カイシ</t>
    </rPh>
    <rPh sb="50" eb="52">
      <t>ネンスウ</t>
    </rPh>
    <rPh sb="53" eb="54">
      <t>タ</t>
    </rPh>
    <rPh sb="63" eb="65">
      <t>ゾウガク</t>
    </rPh>
    <rPh sb="66" eb="68">
      <t>ミコ</t>
    </rPh>
    <rPh sb="77" eb="79">
      <t>シュウシ</t>
    </rPh>
    <rPh sb="79" eb="81">
      <t>ヒリツ</t>
    </rPh>
    <rPh sb="82" eb="84">
      <t>カコウ</t>
    </rPh>
    <rPh sb="84" eb="86">
      <t>ケイコウ</t>
    </rPh>
    <rPh sb="94" eb="96">
      <t>ネンド</t>
    </rPh>
    <rPh sb="106" eb="108">
      <t>ショリ</t>
    </rPh>
    <rPh sb="108" eb="110">
      <t>シセツ</t>
    </rPh>
    <rPh sb="111" eb="113">
      <t>シュウゼン</t>
    </rPh>
    <rPh sb="113" eb="115">
      <t>コウジ</t>
    </rPh>
    <rPh sb="116" eb="117">
      <t>トモナ</t>
    </rPh>
    <rPh sb="119" eb="121">
      <t>イッパン</t>
    </rPh>
    <rPh sb="121" eb="123">
      <t>カイケイ</t>
    </rPh>
    <rPh sb="126" eb="128">
      <t>クリイレ</t>
    </rPh>
    <rPh sb="128" eb="129">
      <t>キン</t>
    </rPh>
    <rPh sb="130" eb="132">
      <t>ゾウカ</t>
    </rPh>
    <rPh sb="137" eb="139">
      <t>スウチ</t>
    </rPh>
    <rPh sb="140" eb="142">
      <t>ゾウカ</t>
    </rPh>
    <rPh sb="145" eb="146">
      <t>カンガ</t>
    </rPh>
    <rPh sb="166" eb="168">
      <t>ショリ</t>
    </rPh>
    <rPh sb="168" eb="170">
      <t>シセツ</t>
    </rPh>
    <rPh sb="179" eb="180">
      <t>トウ</t>
    </rPh>
    <rPh sb="181" eb="184">
      <t>ロウキュウカ</t>
    </rPh>
    <rPh sb="187" eb="189">
      <t>シュウゼン</t>
    </rPh>
    <rPh sb="189" eb="191">
      <t>コウジ</t>
    </rPh>
    <rPh sb="192" eb="194">
      <t>ゾウカ</t>
    </rPh>
    <rPh sb="201" eb="203">
      <t>カイシュウ</t>
    </rPh>
    <rPh sb="203" eb="204">
      <t>リツ</t>
    </rPh>
    <rPh sb="205" eb="207">
      <t>カコウ</t>
    </rPh>
    <rPh sb="207" eb="209">
      <t>ケイコウ</t>
    </rPh>
    <rPh sb="217" eb="219">
      <t>ネンド</t>
    </rPh>
    <rPh sb="223" eb="225">
      <t>ネンド</t>
    </rPh>
    <rPh sb="226" eb="229">
      <t>シュウゼンヒ</t>
    </rPh>
    <rPh sb="230" eb="232">
      <t>ゲンショウ</t>
    </rPh>
    <rPh sb="237" eb="239">
      <t>カイシュウ</t>
    </rPh>
    <rPh sb="239" eb="240">
      <t>リツ</t>
    </rPh>
    <rPh sb="241" eb="243">
      <t>ジョウショウ</t>
    </rPh>
    <rPh sb="246" eb="247">
      <t>カンガ</t>
    </rPh>
    <rPh sb="258" eb="260">
      <t>ゾウカ</t>
    </rPh>
    <rPh sb="261" eb="262">
      <t>トモナ</t>
    </rPh>
    <rPh sb="264" eb="266">
      <t>オスイ</t>
    </rPh>
    <rPh sb="266" eb="268">
      <t>ショリ</t>
    </rPh>
    <rPh sb="268" eb="269">
      <t>ヒ</t>
    </rPh>
    <rPh sb="270" eb="272">
      <t>ゾウカ</t>
    </rPh>
    <rPh sb="272" eb="274">
      <t>ケイコウ</t>
    </rPh>
    <rPh sb="278" eb="279">
      <t>クワ</t>
    </rPh>
    <rPh sb="282" eb="283">
      <t>ユウ</t>
    </rPh>
    <rPh sb="283" eb="284">
      <t>シュウ</t>
    </rPh>
    <rPh sb="284" eb="286">
      <t>スイリョウ</t>
    </rPh>
    <rPh sb="287" eb="289">
      <t>シンキ</t>
    </rPh>
    <rPh sb="289" eb="291">
      <t>セツゾク</t>
    </rPh>
    <rPh sb="291" eb="293">
      <t>コスウ</t>
    </rPh>
    <rPh sb="294" eb="295">
      <t>フ</t>
    </rPh>
    <rPh sb="299" eb="301">
      <t>ジンコウ</t>
    </rPh>
    <rPh sb="301" eb="303">
      <t>ゲンショウ</t>
    </rPh>
    <rPh sb="304" eb="306">
      <t>キンネン</t>
    </rPh>
    <rPh sb="307" eb="310">
      <t>セッスイガタ</t>
    </rPh>
    <rPh sb="310" eb="312">
      <t>キグ</t>
    </rPh>
    <rPh sb="313" eb="315">
      <t>フキュウ</t>
    </rPh>
    <rPh sb="316" eb="318">
      <t>セッスイ</t>
    </rPh>
    <rPh sb="328" eb="330">
      <t>セタイ</t>
    </rPh>
    <rPh sb="339" eb="341">
      <t>ネンネン</t>
    </rPh>
    <rPh sb="341" eb="343">
      <t>ゲンショウ</t>
    </rPh>
    <rPh sb="350" eb="352">
      <t>オスイ</t>
    </rPh>
    <rPh sb="352" eb="354">
      <t>ショリ</t>
    </rPh>
    <rPh sb="354" eb="356">
      <t>ゲンカ</t>
    </rPh>
    <rPh sb="357" eb="359">
      <t>ジョウショウ</t>
    </rPh>
    <rPh sb="359" eb="361">
      <t>ケイコウ</t>
    </rPh>
    <rPh sb="372" eb="374">
      <t>ネンド</t>
    </rPh>
    <rPh sb="378" eb="380">
      <t>ネンド</t>
    </rPh>
    <rPh sb="384" eb="386">
      <t>キサイ</t>
    </rPh>
    <rPh sb="392" eb="395">
      <t>シュウゼンヒ</t>
    </rPh>
    <rPh sb="396" eb="398">
      <t>ゲンショウ</t>
    </rPh>
    <rPh sb="403" eb="405">
      <t>ゲンカ</t>
    </rPh>
    <rPh sb="406" eb="408">
      <t>カコウ</t>
    </rPh>
    <rPh sb="411" eb="412">
      <t>カンガ</t>
    </rPh>
    <rPh sb="420" eb="422">
      <t>シセツ</t>
    </rPh>
    <rPh sb="423" eb="425">
      <t>ケイカク</t>
    </rPh>
    <rPh sb="425" eb="427">
      <t>ショリ</t>
    </rPh>
    <rPh sb="427" eb="429">
      <t>ノウリョク</t>
    </rPh>
    <rPh sb="430" eb="431">
      <t>タイ</t>
    </rPh>
    <rPh sb="434" eb="436">
      <t>ハンブン</t>
    </rPh>
    <rPh sb="440" eb="442">
      <t>キノウ</t>
    </rPh>
    <rPh sb="455" eb="457">
      <t>ショリ</t>
    </rPh>
    <rPh sb="457" eb="459">
      <t>スイリョウ</t>
    </rPh>
    <rPh sb="460" eb="462">
      <t>ゾウカ</t>
    </rPh>
    <rPh sb="469" eb="471">
      <t>セツゾク</t>
    </rPh>
    <rPh sb="471" eb="473">
      <t>スイシン</t>
    </rPh>
    <rPh sb="474" eb="475">
      <t>ツト</t>
    </rPh>
    <rPh sb="477" eb="479">
      <t>セツゾク</t>
    </rPh>
    <rPh sb="479" eb="481">
      <t>ジンコウ</t>
    </rPh>
    <rPh sb="482" eb="484">
      <t>ゾウカ</t>
    </rPh>
    <rPh sb="485" eb="486">
      <t>ハカ</t>
    </rPh>
    <rPh sb="493" eb="495">
      <t>セツゾク</t>
    </rPh>
    <rPh sb="495" eb="497">
      <t>コスウ</t>
    </rPh>
    <rPh sb="498" eb="500">
      <t>ゾウカ</t>
    </rPh>
    <rPh sb="501" eb="502">
      <t>トモナ</t>
    </rPh>
    <rPh sb="504" eb="507">
      <t>スイセンカ</t>
    </rPh>
    <rPh sb="507" eb="508">
      <t>リツ</t>
    </rPh>
    <rPh sb="509" eb="511">
      <t>ネンネン</t>
    </rPh>
    <rPh sb="511" eb="513">
      <t>ゾウカ</t>
    </rPh>
    <rPh sb="513" eb="515">
      <t>ケイコウ</t>
    </rPh>
    <phoneticPr fontId="4"/>
  </si>
  <si>
    <t>非設置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</si>
</sst>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59376"/>
        <c:axId val="45225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59376"/>
        <c:axId val="452259768"/>
      </c:lineChart>
      <c:dateAx>
        <c:axId val="45225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59768"/>
        <c:crosses val="autoZero"/>
        <c:auto val="1"/>
        <c:lblOffset val="100"/>
        <c:baseTimeUnit val="years"/>
      </c:dateAx>
      <c:valAx>
        <c:axId val="45225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5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56.96</c:v>
                </c:pt>
                <c:pt idx="1">
                  <c:v>55.82</c:v>
                </c:pt>
                <c:pt idx="2">
                  <c:v>56.96</c:v>
                </c:pt>
                <c:pt idx="3">
                  <c:v>57.61</c:v>
                </c:pt>
                <c:pt idx="4">
                  <c:v>57.28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73488"/>
        <c:axId val="45227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73488"/>
        <c:axId val="452273880"/>
      </c:lineChart>
      <c:dateAx>
        <c:axId val="45227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73880"/>
        <c:crosses val="autoZero"/>
        <c:auto val="1"/>
        <c:lblOffset val="100"/>
        <c:baseTimeUnit val="years"/>
      </c:dateAx>
      <c:valAx>
        <c:axId val="45227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7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81.96</c:v>
                </c:pt>
                <c:pt idx="1">
                  <c:v>83.72</c:v>
                </c:pt>
                <c:pt idx="2">
                  <c:v>84.84</c:v>
                </c:pt>
                <c:pt idx="3">
                  <c:v>85.83</c:v>
                </c:pt>
                <c:pt idx="4">
                  <c:v>86.52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75056"/>
        <c:axId val="45288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75056"/>
        <c:axId val="452886160"/>
      </c:lineChart>
      <c:dateAx>
        <c:axId val="45227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886160"/>
        <c:crosses val="autoZero"/>
        <c:auto val="1"/>
        <c:lblOffset val="100"/>
        <c:baseTimeUnit val="years"/>
      </c:dateAx>
      <c:valAx>
        <c:axId val="45288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7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97.95</c:v>
                </c:pt>
                <c:pt idx="1">
                  <c:v>97.29</c:v>
                </c:pt>
                <c:pt idx="2">
                  <c:v>98.97</c:v>
                </c:pt>
                <c:pt idx="3">
                  <c:v>95.22</c:v>
                </c:pt>
                <c:pt idx="4">
                  <c:v>93.05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0944"/>
        <c:axId val="45226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60944"/>
        <c:axId val="452261336"/>
      </c:lineChart>
      <c:dateAx>
        <c:axId val="45226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61336"/>
        <c:crosses val="autoZero"/>
        <c:auto val="1"/>
        <c:lblOffset val="100"/>
        <c:baseTimeUnit val="years"/>
      </c:dateAx>
      <c:valAx>
        <c:axId val="45226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6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2512"/>
        <c:axId val="45226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62512"/>
        <c:axId val="452262904"/>
      </c:lineChart>
      <c:dateAx>
        <c:axId val="45226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62904"/>
        <c:crosses val="autoZero"/>
        <c:auto val="1"/>
        <c:lblOffset val="100"/>
        <c:baseTimeUnit val="years"/>
      </c:dateAx>
      <c:valAx>
        <c:axId val="45226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6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4080"/>
        <c:axId val="45226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64080"/>
        <c:axId val="452264472"/>
      </c:lineChart>
      <c:dateAx>
        <c:axId val="45226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64472"/>
        <c:crosses val="autoZero"/>
        <c:auto val="1"/>
        <c:lblOffset val="100"/>
        <c:baseTimeUnit val="years"/>
      </c:dateAx>
      <c:valAx>
        <c:axId val="45226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6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5648"/>
        <c:axId val="45226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65648"/>
        <c:axId val="452266040"/>
      </c:lineChart>
      <c:dateAx>
        <c:axId val="45226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66040"/>
        <c:crosses val="autoZero"/>
        <c:auto val="1"/>
        <c:lblOffset val="100"/>
        <c:baseTimeUnit val="years"/>
      </c:dateAx>
      <c:valAx>
        <c:axId val="45226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6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7216"/>
        <c:axId val="45226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67216"/>
        <c:axId val="452267608"/>
      </c:lineChart>
      <c:dateAx>
        <c:axId val="45226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67608"/>
        <c:crosses val="autoZero"/>
        <c:auto val="1"/>
        <c:lblOffset val="100"/>
        <c:baseTimeUnit val="years"/>
      </c:dateAx>
      <c:valAx>
        <c:axId val="45226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6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8784"/>
        <c:axId val="45226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68784"/>
        <c:axId val="452269176"/>
      </c:lineChart>
      <c:dateAx>
        <c:axId val="45226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69176"/>
        <c:crosses val="autoZero"/>
        <c:auto val="1"/>
        <c:lblOffset val="100"/>
        <c:baseTimeUnit val="years"/>
      </c:dateAx>
      <c:valAx>
        <c:axId val="45226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6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63.74</c:v>
                </c:pt>
                <c:pt idx="1">
                  <c:v>75.209999999999994</c:v>
                </c:pt>
                <c:pt idx="2">
                  <c:v>70.069999999999993</c:v>
                </c:pt>
                <c:pt idx="3">
                  <c:v>67.92</c:v>
                </c:pt>
                <c:pt idx="4">
                  <c:v>73.56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70352"/>
        <c:axId val="452270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70352"/>
        <c:axId val="452270744"/>
      </c:lineChart>
      <c:dateAx>
        <c:axId val="45227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70744"/>
        <c:crosses val="autoZero"/>
        <c:auto val="1"/>
        <c:lblOffset val="100"/>
        <c:baseTimeUnit val="years"/>
      </c:dateAx>
      <c:valAx>
        <c:axId val="452270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7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196.19</c:v>
                </c:pt>
                <c:pt idx="1">
                  <c:v>165.98</c:v>
                </c:pt>
                <c:pt idx="2">
                  <c:v>182.99</c:v>
                </c:pt>
                <c:pt idx="3">
                  <c:v>189.55</c:v>
                </c:pt>
                <c:pt idx="4">
                  <c:v>175.31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71920"/>
        <c:axId val="452272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71920"/>
        <c:axId val="452272312"/>
      </c:lineChart>
      <c:dateAx>
        <c:axId val="45227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272312"/>
        <c:crosses val="autoZero"/>
        <c:auto val="1"/>
        <c:lblOffset val="100"/>
        <c:baseTimeUnit val="years"/>
      </c:dateAx>
      <c:valAx>
        <c:axId val="452272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27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群馬県　甘楽町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13413</v>
      </c>
      <c r="AM8" s="67"/>
      <c r="AN8" s="67"/>
      <c r="AO8" s="67"/>
      <c r="AP8" s="67"/>
      <c r="AQ8" s="67"/>
      <c r="AR8" s="67"/>
      <c r="AS8" s="67"/>
      <c r="AT8" s="66">
        <f>データ!T6</f>
        <v>58.61</v>
      </c>
      <c r="AU8" s="66"/>
      <c r="AV8" s="66"/>
      <c r="AW8" s="66"/>
      <c r="AX8" s="66"/>
      <c r="AY8" s="66"/>
      <c r="AZ8" s="66"/>
      <c r="BA8" s="66"/>
      <c r="BB8" s="66">
        <f>データ!U6</f>
        <v>228.85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27.88</v>
      </c>
      <c r="Q10" s="66"/>
      <c r="R10" s="66"/>
      <c r="S10" s="66"/>
      <c r="T10" s="66"/>
      <c r="U10" s="66"/>
      <c r="V10" s="66"/>
      <c r="W10" s="66">
        <f>データ!Q6</f>
        <v>101.9</v>
      </c>
      <c r="X10" s="66"/>
      <c r="Y10" s="66"/>
      <c r="Z10" s="66"/>
      <c r="AA10" s="66"/>
      <c r="AB10" s="66"/>
      <c r="AC10" s="66"/>
      <c r="AD10" s="67">
        <f>データ!R6</f>
        <v>2430</v>
      </c>
      <c r="AE10" s="67"/>
      <c r="AF10" s="67"/>
      <c r="AG10" s="67"/>
      <c r="AH10" s="67"/>
      <c r="AI10" s="67"/>
      <c r="AJ10" s="67"/>
      <c r="AK10" s="2"/>
      <c r="AL10" s="67">
        <f>データ!V6</f>
        <v>3723</v>
      </c>
      <c r="AM10" s="67"/>
      <c r="AN10" s="67"/>
      <c r="AO10" s="67"/>
      <c r="AP10" s="67"/>
      <c r="AQ10" s="67"/>
      <c r="AR10" s="67"/>
      <c r="AS10" s="67"/>
      <c r="AT10" s="66">
        <f>データ!W6</f>
        <v>2</v>
      </c>
      <c r="AU10" s="66"/>
      <c r="AV10" s="66"/>
      <c r="AW10" s="66"/>
      <c r="AX10" s="66"/>
      <c r="AY10" s="66"/>
      <c r="AZ10" s="66"/>
      <c r="BA10" s="66"/>
      <c r="BB10" s="66">
        <f>データ!X6</f>
        <v>1861.5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103845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甘楽町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27.88</v>
      </c>
      <c r="Q6" s="34">
        <f t="shared" si="3"/>
        <v>101.9</v>
      </c>
      <c r="R6" s="34">
        <f t="shared" si="3"/>
        <v>2430</v>
      </c>
      <c r="S6" s="34">
        <f t="shared" si="3"/>
        <v>13413</v>
      </c>
      <c r="T6" s="34">
        <f t="shared" si="3"/>
        <v>58.61</v>
      </c>
      <c r="U6" s="34">
        <f t="shared" si="3"/>
        <v>228.85</v>
      </c>
      <c r="V6" s="34">
        <f t="shared" si="3"/>
        <v>3723</v>
      </c>
      <c r="W6" s="34">
        <f t="shared" si="3"/>
        <v>2</v>
      </c>
      <c r="X6" s="34">
        <f t="shared" si="3"/>
        <v>1861.5</v>
      </c>
      <c r="Y6" s="35">
        <f>IF(Y7="",NA(),Y7)</f>
        <v>97.95</v>
      </c>
      <c r="Z6" s="35">
        <f t="shared" ref="Z6:AH6" si="4">IF(Z7="",NA(),Z7)</f>
        <v>97.29</v>
      </c>
      <c r="AA6" s="35">
        <f t="shared" si="4"/>
        <v>98.97</v>
      </c>
      <c r="AB6" s="35">
        <f t="shared" si="4"/>
        <v>95.22</v>
      </c>
      <c r="AC6" s="35">
        <f t="shared" si="4"/>
        <v>93.05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63.74</v>
      </c>
      <c r="BR6" s="35">
        <f t="shared" ref="BR6:BZ6" si="8">IF(BR7="",NA(),BR7)</f>
        <v>75.209999999999994</v>
      </c>
      <c r="BS6" s="35">
        <f t="shared" si="8"/>
        <v>70.069999999999993</v>
      </c>
      <c r="BT6" s="35">
        <f t="shared" si="8"/>
        <v>67.92</v>
      </c>
      <c r="BU6" s="35">
        <f t="shared" si="8"/>
        <v>73.56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196.19</v>
      </c>
      <c r="CC6" s="35">
        <f t="shared" ref="CC6:CK6" si="9">IF(CC7="",NA(),CC7)</f>
        <v>165.98</v>
      </c>
      <c r="CD6" s="35">
        <f t="shared" si="9"/>
        <v>182.99</v>
      </c>
      <c r="CE6" s="35">
        <f t="shared" si="9"/>
        <v>189.55</v>
      </c>
      <c r="CF6" s="35">
        <f t="shared" si="9"/>
        <v>175.31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56.96</v>
      </c>
      <c r="CN6" s="35">
        <f t="shared" ref="CN6:CV6" si="10">IF(CN7="",NA(),CN7)</f>
        <v>55.82</v>
      </c>
      <c r="CO6" s="35">
        <f t="shared" si="10"/>
        <v>56.96</v>
      </c>
      <c r="CP6" s="35">
        <f t="shared" si="10"/>
        <v>57.61</v>
      </c>
      <c r="CQ6" s="35">
        <f t="shared" si="10"/>
        <v>57.28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81.96</v>
      </c>
      <c r="CY6" s="35">
        <f t="shared" ref="CY6:DG6" si="11">IF(CY7="",NA(),CY7)</f>
        <v>83.72</v>
      </c>
      <c r="CZ6" s="35">
        <f t="shared" si="11"/>
        <v>84.84</v>
      </c>
      <c r="DA6" s="35">
        <f t="shared" si="11"/>
        <v>85.83</v>
      </c>
      <c r="DB6" s="35">
        <f t="shared" si="11"/>
        <v>86.52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103845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27.88</v>
      </c>
      <c r="Q7" s="38">
        <v>101.9</v>
      </c>
      <c r="R7" s="38">
        <v>2430</v>
      </c>
      <c r="S7" s="38">
        <v>13413</v>
      </c>
      <c r="T7" s="38">
        <v>58.61</v>
      </c>
      <c r="U7" s="38">
        <v>228.85</v>
      </c>
      <c r="V7" s="38">
        <v>3723</v>
      </c>
      <c r="W7" s="38">
        <v>2</v>
      </c>
      <c r="X7" s="38">
        <v>1861.5</v>
      </c>
      <c r="Y7" s="38">
        <v>97.95</v>
      </c>
      <c r="Z7" s="38">
        <v>97.29</v>
      </c>
      <c r="AA7" s="38">
        <v>98.97</v>
      </c>
      <c r="AB7" s="38">
        <v>95.22</v>
      </c>
      <c r="AC7" s="38">
        <v>93.05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63.74</v>
      </c>
      <c r="BR7" s="38">
        <v>75.209999999999994</v>
      </c>
      <c r="BS7" s="38">
        <v>70.069999999999993</v>
      </c>
      <c r="BT7" s="38">
        <v>67.92</v>
      </c>
      <c r="BU7" s="38">
        <v>73.56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196.19</v>
      </c>
      <c r="CC7" s="38">
        <v>165.98</v>
      </c>
      <c r="CD7" s="38">
        <v>182.99</v>
      </c>
      <c r="CE7" s="38">
        <v>189.55</v>
      </c>
      <c r="CF7" s="38">
        <v>175.31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56.96</v>
      </c>
      <c r="CN7" s="38">
        <v>55.82</v>
      </c>
      <c r="CO7" s="38">
        <v>56.96</v>
      </c>
      <c r="CP7" s="38">
        <v>57.61</v>
      </c>
      <c r="CQ7" s="38">
        <v>57.28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81.96</v>
      </c>
      <c r="CY7" s="38">
        <v>83.72</v>
      </c>
      <c r="CZ7" s="38">
        <v>84.84</v>
      </c>
      <c r="DA7" s="38">
        <v>85.83</v>
      </c>
      <c r="DB7" s="38">
        <v>86.52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2018-02-16T00:30:15Z</cp:lastPrinted>
  <dcterms:created xsi:type="dcterms:W3CDTF">2017-12-25T02:27:03Z</dcterms:created>
  <dcterms:modified xsi:type="dcterms:W3CDTF">2018-02-21T08:15:30Z</dcterms:modified>
  <cp:category/>
</cp:coreProperties>
</file>