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9440" windowHeight="65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<sst xmlns="http://schemas.openxmlformats.org/spreadsheetml/2006/main" count="239" uniqueCount="124">
  <si>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</si>
  <si>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</si>
  <si>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</si>
  <si>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</si>
  <si>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</si>
  <si>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</si>
  <si>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</si>
  <si>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</si>
  <si>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</si>
  <si>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</si>
  <si>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</si>
  <si>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</si>
  <si>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</si>
  <si>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</si>
  <si>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</si>
  <si>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</si>
  <si>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</si>
  <si>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</si>
  <si>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</si>
  <si>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</si>
  <si>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</si>
  <si>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</si>
  <si>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</si>
  <si>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</si>
  <si>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</si>
  <si>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</si>
  <si>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</si>
  <si>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</si>
  <si>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</si>
  <si>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</si>
  <si>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</si>
  <si>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</si>
  <si>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</si>
  <si>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</si>
  <si>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</si>
  <si>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</si>
  <si>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</si>
  <si>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</si>
  <si>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</si>
  <si>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</si>
  <si>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</si>
  <si>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</si>
  <si>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</si>
  <si>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</si>
  <si>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</si>
  <si>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</si>
  <si>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</si>
  <si>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</si>
  <si>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</si>
  <si>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</si>
  <si>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</si>
  <si>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</si>
  <si>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</si>
  <si>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</si>
  <si>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</si>
  <si>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</si>
  <si>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</si>
  <si>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</si>
  <si>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</si>
  <si>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</si>
  <si>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</si>
  <si>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</si>
  <si>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</si>
  <si>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</si>
  <si>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</si>
  <si>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</si>
  <si>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</si>
  <si>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</si>
  <si>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</si>
  <si>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</si>
  <si>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</si>
  <si>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</si>
  <si>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</si>
  <si>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</si>
  <si>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</si>
  <si>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</si>
  <si>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</si>
  <si>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</si>
  <si>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</si>
  <si>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</si>
  <si>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</si>
  <si>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</si>
  <si>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</si>
  <si>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</si>
  <si>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</si>
  <si>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</si>
  <si>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</si>
  <si>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</si>
  <si>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</si>
  <si>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</si>
  <si>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</si>
  <si>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</si>
  <si>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</si>
  <si>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</si>
  <si>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</si>
  <si>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</si>
  <si>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</si>
  <si>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</si>
  <si>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</si>
  <si>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</si>
  <si>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</si>
  <si>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</si>
  <si>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</si>
  <si>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</si>
  <si>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</si>
  <si>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</si>
  <si>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</si>
  <si>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</si>
  <si>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</si>
  <si>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高山村</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</si>
  <si>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</si>
  <si>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</si>
  <si>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</si>
  <si>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</si>
  <si>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</si>
  <si>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</si>
  <si>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</si>
  <si>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</si>
  <si>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</si>
  <si>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</si>
  <si>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</si>
  <si>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</si>
  <si>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(1)
①収益的収支比率・・・昨年と比較すると100％を超えることができたが、繰入金に頼った経営になっている。
②累積欠損金比率・・・該当数値なし
③流動比率・・・・・・該当数値なし
④企業債残高対事業規模比率・・・昨年と同様０となっている。繰り出し金に頼り過ぎず、営業収益を少しでも上げられるようにすることが必要である。
⑤経費回収率・・・類似団体平均値を上回ることは出来ているが、全国平均にはほど遠いので適正な料金収入の確保と事業管理費の経費削減が必要である。
⑥類似団体平均値より下回っており、費用の抑制など効率的な経営に努める必要がある。
⑦水洗化率・・・類似団体平均値の数値を上回っているので、計画的に向上を図っていく。</t>
    <rPh sb="5" eb="7">
      <t>シュウエキ</t>
    </rPh>
    <rPh sb="7" eb="8">
      <t>テキ</t>
    </rPh>
    <rPh sb="8" eb="10">
      <t>シュウシ</t>
    </rPh>
    <rPh sb="10" eb="12">
      <t>ヒリツ</t>
    </rPh>
    <rPh sb="15" eb="17">
      <t>サクネン</t>
    </rPh>
    <rPh sb="18" eb="20">
      <t>ヒカク</t>
    </rPh>
    <rPh sb="28" eb="29">
      <t>コ</t>
    </rPh>
    <rPh sb="39" eb="42">
      <t>クリイレキン</t>
    </rPh>
    <rPh sb="43" eb="44">
      <t>タヨ</t>
    </rPh>
    <rPh sb="46" eb="48">
      <t>ケイエイ</t>
    </rPh>
    <rPh sb="57" eb="59">
      <t>ルイセキ</t>
    </rPh>
    <rPh sb="59" eb="61">
      <t>ケッソン</t>
    </rPh>
    <rPh sb="61" eb="62">
      <t>キン</t>
    </rPh>
    <rPh sb="62" eb="64">
      <t>ヒリツ</t>
    </rPh>
    <rPh sb="67" eb="69">
      <t>ガイトウ</t>
    </rPh>
    <rPh sb="69" eb="71">
      <t>スウチ</t>
    </rPh>
    <rPh sb="75" eb="77">
      <t>リュウドウ</t>
    </rPh>
    <rPh sb="77" eb="79">
      <t>ヒリツ</t>
    </rPh>
    <rPh sb="85" eb="87">
      <t>ガイトウ</t>
    </rPh>
    <rPh sb="87" eb="89">
      <t>スウチ</t>
    </rPh>
    <rPh sb="93" eb="96">
      <t>キギョウサイ</t>
    </rPh>
    <rPh sb="96" eb="98">
      <t>ザンダカ</t>
    </rPh>
    <rPh sb="98" eb="99">
      <t>タイ</t>
    </rPh>
    <rPh sb="99" eb="101">
      <t>ジギョウ</t>
    </rPh>
    <rPh sb="101" eb="103">
      <t>キボ</t>
    </rPh>
    <rPh sb="103" eb="105">
      <t>ヒリツ</t>
    </rPh>
    <rPh sb="108" eb="110">
      <t>サクネン</t>
    </rPh>
    <rPh sb="111" eb="113">
      <t>ドウヨウ</t>
    </rPh>
    <rPh sb="121" eb="122">
      <t>ク</t>
    </rPh>
    <rPh sb="123" eb="124">
      <t>ダ</t>
    </rPh>
    <rPh sb="125" eb="126">
      <t>キン</t>
    </rPh>
    <rPh sb="127" eb="128">
      <t>タヨ</t>
    </rPh>
    <rPh sb="129" eb="130">
      <t>ス</t>
    </rPh>
    <rPh sb="133" eb="135">
      <t>エイギョウ</t>
    </rPh>
    <rPh sb="135" eb="137">
      <t>シュウエキ</t>
    </rPh>
    <rPh sb="138" eb="139">
      <t>スコ</t>
    </rPh>
    <rPh sb="142" eb="143">
      <t>ア</t>
    </rPh>
    <rPh sb="155" eb="157">
      <t>ヒツヨウ</t>
    </rPh>
    <rPh sb="163" eb="165">
      <t>ケイヒ</t>
    </rPh>
    <rPh sb="165" eb="167">
      <t>カイシュウ</t>
    </rPh>
    <rPh sb="167" eb="168">
      <t>リツ</t>
    </rPh>
    <rPh sb="171" eb="173">
      <t>ルイジ</t>
    </rPh>
    <rPh sb="173" eb="175">
      <t>ダンタイ</t>
    </rPh>
    <rPh sb="175" eb="178">
      <t>ヘイキンチ</t>
    </rPh>
    <rPh sb="179" eb="181">
      <t>ウワマワ</t>
    </rPh>
    <rPh sb="185" eb="187">
      <t>デキ</t>
    </rPh>
    <rPh sb="192" eb="194">
      <t>ゼンコク</t>
    </rPh>
    <rPh sb="194" eb="196">
      <t>ヘイキン</t>
    </rPh>
    <rPh sb="200" eb="201">
      <t>トオ</t>
    </rPh>
    <rPh sb="204" eb="206">
      <t>テキセイ</t>
    </rPh>
    <rPh sb="207" eb="209">
      <t>リョウキン</t>
    </rPh>
    <rPh sb="209" eb="211">
      <t>シュウニュウ</t>
    </rPh>
    <rPh sb="212" eb="214">
      <t>カクホ</t>
    </rPh>
    <rPh sb="215" eb="217">
      <t>ジギョウ</t>
    </rPh>
    <rPh sb="217" eb="220">
      <t>カンリヒ</t>
    </rPh>
    <rPh sb="221" eb="223">
      <t>ケイヒ</t>
    </rPh>
    <rPh sb="223" eb="225">
      <t>サクゲン</t>
    </rPh>
    <rPh sb="226" eb="228">
      <t>ヒツヨウ</t>
    </rPh>
    <rPh sb="234" eb="236">
      <t>ルイジ</t>
    </rPh>
    <rPh sb="236" eb="238">
      <t>ダンタイ</t>
    </rPh>
    <rPh sb="238" eb="241">
      <t>ヘイキンチ</t>
    </rPh>
    <rPh sb="243" eb="245">
      <t>シタマワ</t>
    </rPh>
    <rPh sb="250" eb="252">
      <t>ヒヨウ</t>
    </rPh>
    <rPh sb="253" eb="255">
      <t>ヨクセイ</t>
    </rPh>
    <rPh sb="257" eb="260">
      <t>コウリツテキ</t>
    </rPh>
    <rPh sb="261" eb="263">
      <t>ケイエイ</t>
    </rPh>
    <rPh sb="264" eb="265">
      <t>ツト</t>
    </rPh>
    <rPh sb="267" eb="269">
      <t>ヒツヨウ</t>
    </rPh>
    <rPh sb="275" eb="277">
      <t>スイセン</t>
    </rPh>
    <rPh sb="277" eb="278">
      <t>バ</t>
    </rPh>
    <rPh sb="278" eb="279">
      <t>リツ</t>
    </rPh>
    <rPh sb="282" eb="284">
      <t>ルイジ</t>
    </rPh>
    <rPh sb="284" eb="286">
      <t>ダンタイ</t>
    </rPh>
    <rPh sb="286" eb="289">
      <t>ヘイキンチ</t>
    </rPh>
    <rPh sb="290" eb="292">
      <t>スウチ</t>
    </rPh>
    <rPh sb="293" eb="295">
      <t>ウワマワ</t>
    </rPh>
    <rPh sb="302" eb="305">
      <t>ケイカクテキ</t>
    </rPh>
    <rPh sb="306" eb="308">
      <t>コウジョウ</t>
    </rPh>
    <rPh sb="309" eb="310">
      <t>ハカ</t>
    </rPh>
    <phoneticPr fontId="4"/>
  </si>
  <si>
    <t>(1)
①有形固定資産減価償却率・・・該当数値なし
②管渠老朽化率・・・該当数値なし
③管渠改善率・・・類似団体平均値は昨年と比較すると上がっており、当村でも計画的な更新投資が必要である。</t>
    <rPh sb="5" eb="7">
      <t>ユウケイ</t>
    </rPh>
    <rPh sb="7" eb="9">
      <t>コテイ</t>
    </rPh>
    <rPh sb="9" eb="11">
      <t>シサン</t>
    </rPh>
    <rPh sb="11" eb="13">
      <t>ゲンカ</t>
    </rPh>
    <rPh sb="13" eb="15">
      <t>ショウキャク</t>
    </rPh>
    <rPh sb="15" eb="16">
      <t>リツ</t>
    </rPh>
    <rPh sb="19" eb="21">
      <t>ガイトウ</t>
    </rPh>
    <rPh sb="21" eb="23">
      <t>スウチ</t>
    </rPh>
    <rPh sb="27" eb="28">
      <t>カン</t>
    </rPh>
    <rPh sb="28" eb="29">
      <t>キョ</t>
    </rPh>
    <rPh sb="29" eb="32">
      <t>ロウキュウカ</t>
    </rPh>
    <rPh sb="32" eb="33">
      <t>リツ</t>
    </rPh>
    <rPh sb="36" eb="38">
      <t>ガイトウ</t>
    </rPh>
    <rPh sb="38" eb="40">
      <t>スウチ</t>
    </rPh>
    <rPh sb="44" eb="45">
      <t>カン</t>
    </rPh>
    <rPh sb="45" eb="46">
      <t>キョ</t>
    </rPh>
    <rPh sb="46" eb="49">
      <t>カイゼンリツ</t>
    </rPh>
    <rPh sb="52" eb="54">
      <t>ルイジ</t>
    </rPh>
    <rPh sb="54" eb="56">
      <t>ダンタイ</t>
    </rPh>
    <rPh sb="56" eb="59">
      <t>ヘイキンチ</t>
    </rPh>
    <rPh sb="60" eb="62">
      <t>サクネン</t>
    </rPh>
    <rPh sb="63" eb="65">
      <t>ヒカク</t>
    </rPh>
    <rPh sb="68" eb="69">
      <t>ア</t>
    </rPh>
    <rPh sb="75" eb="77">
      <t>トウソン</t>
    </rPh>
    <rPh sb="79" eb="82">
      <t>ケイカクテキ</t>
    </rPh>
    <rPh sb="83" eb="85">
      <t>コウシン</t>
    </rPh>
    <rPh sb="85" eb="87">
      <t>トウシ</t>
    </rPh>
    <rPh sb="88" eb="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</si>
</sst>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63648"/>
        <c:axId val="340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32363648"/>
        <c:axId val="34052736"/>
      </c:lineChart>
      <c:dateAx>
        <c:axId val="32363648"/>
        <c:scaling>
          <c:orientation val="minMax"/>
        </c:scaling>
        <c:delete val="1"/>
        <c:axPos val="b"/>
        <c:numFmt formatCode="ge" sourceLinked="1"/>
        <c:majorTickMark val="none"/>
        <c:minorTickMark val="none"/>
        <c:tickLblPos val="none"/>
        <c:crossAx val="34052736"/>
        <c:crosses val="autoZero"/>
        <c:auto val="1"/>
        <c:lblOffset val="100"/>
        <c:baseTimeUnit val="years"/>
      </c:dateAx>
      <c:valAx>
        <c:axId val="340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37.61</c:v>
                </c:pt>
                <c:pt idx="1">
                  <c:v>39.450000000000003</c:v>
                </c:pt>
                <c:pt idx="2">
                  <c:v>38.94</c:v>
                </c:pt>
                <c:pt idx="3">
                  <c:v>39.25</c:v>
                </c:pt>
                <c:pt idx="4">
                  <c:v>39.96</c:v>
                </c:pt>
              </c:numCache>
            </c:numRef>
          </c:val>
        </c:ser>
        <c:dLbls>
          <c:showLegendKey val="0"/>
          <c:showVal val="0"/>
          <c:showCatName val="0"/>
          <c:showSerName val="0"/>
          <c:showPercent val="0"/>
          <c:showBubbleSize val="0"/>
        </c:dLbls>
        <c:gapWidth val="150"/>
        <c:axId val="28824704"/>
        <c:axId val="288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28824704"/>
        <c:axId val="28826624"/>
      </c:lineChart>
      <c:dateAx>
        <c:axId val="28824704"/>
        <c:scaling>
          <c:orientation val="minMax"/>
        </c:scaling>
        <c:delete val="1"/>
        <c:axPos val="b"/>
        <c:numFmt formatCode="ge" sourceLinked="1"/>
        <c:majorTickMark val="none"/>
        <c:minorTickMark val="none"/>
        <c:tickLblPos val="none"/>
        <c:crossAx val="28826624"/>
        <c:crosses val="autoZero"/>
        <c:auto val="1"/>
        <c:lblOffset val="100"/>
        <c:baseTimeUnit val="years"/>
      </c:dateAx>
      <c:valAx>
        <c:axId val="288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60.31</c:v>
                </c:pt>
                <c:pt idx="1">
                  <c:v>69.11</c:v>
                </c:pt>
                <c:pt idx="2">
                  <c:v>71.23</c:v>
                </c:pt>
                <c:pt idx="3">
                  <c:v>71.45</c:v>
                </c:pt>
                <c:pt idx="4">
                  <c:v>73.459999999999994</c:v>
                </c:pt>
              </c:numCache>
            </c:numRef>
          </c:val>
        </c:ser>
        <c:dLbls>
          <c:showLegendKey val="0"/>
          <c:showVal val="0"/>
          <c:showCatName val="0"/>
          <c:showSerName val="0"/>
          <c:showPercent val="0"/>
          <c:showBubbleSize val="0"/>
        </c:dLbls>
        <c:gapWidth val="150"/>
        <c:axId val="28836224"/>
        <c:axId val="28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28836224"/>
        <c:axId val="28838144"/>
      </c:lineChart>
      <c:dateAx>
        <c:axId val="28836224"/>
        <c:scaling>
          <c:orientation val="minMax"/>
        </c:scaling>
        <c:delete val="1"/>
        <c:axPos val="b"/>
        <c:numFmt formatCode="ge" sourceLinked="1"/>
        <c:majorTickMark val="none"/>
        <c:minorTickMark val="none"/>
        <c:tickLblPos val="none"/>
        <c:crossAx val="28838144"/>
        <c:crosses val="autoZero"/>
        <c:auto val="1"/>
        <c:lblOffset val="100"/>
        <c:baseTimeUnit val="years"/>
      </c:dateAx>
      <c:valAx>
        <c:axId val="28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100.25</c:v>
                </c:pt>
                <c:pt idx="1">
                  <c:v>99.84</c:v>
                </c:pt>
                <c:pt idx="2">
                  <c:v>97.6</c:v>
                </c:pt>
                <c:pt idx="3">
                  <c:v>99.68</c:v>
                </c:pt>
                <c:pt idx="4">
                  <c:v>100.19</c:v>
                </c:pt>
              </c:numCache>
            </c:numRef>
          </c:val>
        </c:ser>
        <c:dLbls>
          <c:showLegendKey val="0"/>
          <c:showVal val="0"/>
          <c:showCatName val="0"/>
          <c:showSerName val="0"/>
          <c:showPercent val="0"/>
          <c:showBubbleSize val="0"/>
        </c:dLbls>
        <c:gapWidth val="150"/>
        <c:axId val="37642624"/>
        <c:axId val="376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42624"/>
        <c:axId val="37644544"/>
      </c:lineChart>
      <c:dateAx>
        <c:axId val="37642624"/>
        <c:scaling>
          <c:orientation val="minMax"/>
        </c:scaling>
        <c:delete val="1"/>
        <c:axPos val="b"/>
        <c:numFmt formatCode="ge" sourceLinked="1"/>
        <c:majorTickMark val="none"/>
        <c:minorTickMark val="none"/>
        <c:tickLblPos val="none"/>
        <c:crossAx val="37644544"/>
        <c:crosses val="autoZero"/>
        <c:auto val="1"/>
        <c:lblOffset val="100"/>
        <c:baseTimeUnit val="years"/>
      </c:dateAx>
      <c:valAx>
        <c:axId val="376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62272"/>
        <c:axId val="845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62272"/>
        <c:axId val="84547072"/>
      </c:lineChart>
      <c:dateAx>
        <c:axId val="84262272"/>
        <c:scaling>
          <c:orientation val="minMax"/>
        </c:scaling>
        <c:delete val="1"/>
        <c:axPos val="b"/>
        <c:numFmt formatCode="ge" sourceLinked="1"/>
        <c:majorTickMark val="none"/>
        <c:minorTickMark val="none"/>
        <c:tickLblPos val="none"/>
        <c:crossAx val="84547072"/>
        <c:crosses val="autoZero"/>
        <c:auto val="1"/>
        <c:lblOffset val="100"/>
        <c:baseTimeUnit val="years"/>
      </c:dateAx>
      <c:valAx>
        <c:axId val="845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568576"/>
        <c:axId val="286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568576"/>
        <c:axId val="28689536"/>
      </c:lineChart>
      <c:dateAx>
        <c:axId val="28568576"/>
        <c:scaling>
          <c:orientation val="minMax"/>
        </c:scaling>
        <c:delete val="1"/>
        <c:axPos val="b"/>
        <c:numFmt formatCode="ge" sourceLinked="1"/>
        <c:majorTickMark val="none"/>
        <c:minorTickMark val="none"/>
        <c:tickLblPos val="none"/>
        <c:crossAx val="28689536"/>
        <c:crosses val="autoZero"/>
        <c:auto val="1"/>
        <c:lblOffset val="100"/>
        <c:baseTimeUnit val="years"/>
      </c:dateAx>
      <c:valAx>
        <c:axId val="286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3744"/>
        <c:axId val="28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3744"/>
        <c:axId val="28705920"/>
      </c:lineChart>
      <c:dateAx>
        <c:axId val="28703744"/>
        <c:scaling>
          <c:orientation val="minMax"/>
        </c:scaling>
        <c:delete val="1"/>
        <c:axPos val="b"/>
        <c:numFmt formatCode="ge" sourceLinked="1"/>
        <c:majorTickMark val="none"/>
        <c:minorTickMark val="none"/>
        <c:tickLblPos val="none"/>
        <c:crossAx val="28705920"/>
        <c:crosses val="autoZero"/>
        <c:auto val="1"/>
        <c:lblOffset val="100"/>
        <c:baseTimeUnit val="years"/>
      </c:dateAx>
      <c:valAx>
        <c:axId val="28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52512"/>
        <c:axId val="287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52512"/>
        <c:axId val="28754688"/>
      </c:lineChart>
      <c:dateAx>
        <c:axId val="28752512"/>
        <c:scaling>
          <c:orientation val="minMax"/>
        </c:scaling>
        <c:delete val="1"/>
        <c:axPos val="b"/>
        <c:numFmt formatCode="ge" sourceLinked="1"/>
        <c:majorTickMark val="none"/>
        <c:minorTickMark val="none"/>
        <c:tickLblPos val="none"/>
        <c:crossAx val="28754688"/>
        <c:crosses val="autoZero"/>
        <c:auto val="1"/>
        <c:lblOffset val="100"/>
        <c:baseTimeUnit val="years"/>
      </c:dateAx>
      <c:valAx>
        <c:axId val="28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7909.95</c:v>
                </c:pt>
                <c:pt idx="1">
                  <c:v>7365.79</c:v>
                </c:pt>
                <c:pt idx="2">
                  <c:v>7323.14</c:v>
                </c:pt>
                <c:pt idx="3" formatCode="#,##0.00;&quot;△&quot;#,##0.00">
                  <c:v>0</c:v>
                </c:pt>
                <c:pt idx="4" formatCode="#,##0.00;&quot;△&quot;#,##0.00">
                  <c:v>0</c:v>
                </c:pt>
              </c:numCache>
            </c:numRef>
          </c:val>
        </c:ser>
        <c:dLbls>
          <c:showLegendKey val="0"/>
          <c:showVal val="0"/>
          <c:showCatName val="0"/>
          <c:showSerName val="0"/>
          <c:showPercent val="0"/>
          <c:showBubbleSize val="0"/>
        </c:dLbls>
        <c:gapWidth val="150"/>
        <c:axId val="28768512"/>
        <c:axId val="287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28768512"/>
        <c:axId val="28774784"/>
      </c:lineChart>
      <c:dateAx>
        <c:axId val="28768512"/>
        <c:scaling>
          <c:orientation val="minMax"/>
        </c:scaling>
        <c:delete val="1"/>
        <c:axPos val="b"/>
        <c:numFmt formatCode="ge" sourceLinked="1"/>
        <c:majorTickMark val="none"/>
        <c:minorTickMark val="none"/>
        <c:tickLblPos val="none"/>
        <c:crossAx val="28774784"/>
        <c:crosses val="autoZero"/>
        <c:auto val="1"/>
        <c:lblOffset val="100"/>
        <c:baseTimeUnit val="years"/>
      </c:dateAx>
      <c:valAx>
        <c:axId val="287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41.64</c:v>
                </c:pt>
                <c:pt idx="1">
                  <c:v>53.33</c:v>
                </c:pt>
                <c:pt idx="2">
                  <c:v>45.79</c:v>
                </c:pt>
                <c:pt idx="3">
                  <c:v>41.64</c:v>
                </c:pt>
                <c:pt idx="4">
                  <c:v>46.3</c:v>
                </c:pt>
              </c:numCache>
            </c:numRef>
          </c:val>
        </c:ser>
        <c:dLbls>
          <c:showLegendKey val="0"/>
          <c:showVal val="0"/>
          <c:showCatName val="0"/>
          <c:showSerName val="0"/>
          <c:showPercent val="0"/>
          <c:showBubbleSize val="0"/>
        </c:dLbls>
        <c:gapWidth val="150"/>
        <c:axId val="28792704"/>
        <c:axId val="287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28792704"/>
        <c:axId val="28794880"/>
      </c:lineChart>
      <c:dateAx>
        <c:axId val="28792704"/>
        <c:scaling>
          <c:orientation val="minMax"/>
        </c:scaling>
        <c:delete val="1"/>
        <c:axPos val="b"/>
        <c:numFmt formatCode="ge" sourceLinked="1"/>
        <c:majorTickMark val="none"/>
        <c:minorTickMark val="none"/>
        <c:tickLblPos val="none"/>
        <c:crossAx val="28794880"/>
        <c:crosses val="autoZero"/>
        <c:auto val="1"/>
        <c:lblOffset val="100"/>
        <c:baseTimeUnit val="years"/>
      </c:dateAx>
      <c:valAx>
        <c:axId val="287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294.35000000000002</c:v>
                </c:pt>
                <c:pt idx="1">
                  <c:v>231.36</c:v>
                </c:pt>
                <c:pt idx="2">
                  <c:v>270.32</c:v>
                </c:pt>
                <c:pt idx="3">
                  <c:v>296.60000000000002</c:v>
                </c:pt>
                <c:pt idx="4">
                  <c:v>268.27</c:v>
                </c:pt>
              </c:numCache>
            </c:numRef>
          </c:val>
        </c:ser>
        <c:dLbls>
          <c:showLegendKey val="0"/>
          <c:showVal val="0"/>
          <c:showCatName val="0"/>
          <c:showSerName val="0"/>
          <c:showPercent val="0"/>
          <c:showBubbleSize val="0"/>
        </c:dLbls>
        <c:gapWidth val="150"/>
        <c:axId val="28804608"/>
        <c:axId val="288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28804608"/>
        <c:axId val="28806528"/>
      </c:lineChart>
      <c:dateAx>
        <c:axId val="28804608"/>
        <c:scaling>
          <c:orientation val="minMax"/>
        </c:scaling>
        <c:delete val="1"/>
        <c:axPos val="b"/>
        <c:numFmt formatCode="ge" sourceLinked="1"/>
        <c:majorTickMark val="none"/>
        <c:minorTickMark val="none"/>
        <c:tickLblPos val="none"/>
        <c:crossAx val="28806528"/>
        <c:crosses val="autoZero"/>
        <c:auto val="1"/>
        <c:lblOffset val="100"/>
        <c:baseTimeUnit val="years"/>
      </c:dateAx>
      <c:valAx>
        <c:axId val="28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高山村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121</v>
      </c>
      <c r="AE8" s="49"/>
      <c r="AF8" s="49"/>
      <c r="AG8" s="49"/>
      <c r="AH8" s="49"/>
      <c r="AI8" s="49"/>
      <c r="AJ8" s="49"/>
      <c r="AK8" s="4"/>
      <c r="AL8" s="50">
        <f>データ!S6</f>
        <v>3730</v>
      </c>
      <c r="AM8" s="50"/>
      <c r="AN8" s="50"/>
      <c r="AO8" s="50"/>
      <c r="AP8" s="50"/>
      <c r="AQ8" s="50"/>
      <c r="AR8" s="50"/>
      <c r="AS8" s="50"/>
      <c r="AT8" s="45">
        <f>データ!T6</f>
        <v>64.180000000000007</v>
      </c>
      <c r="AU8" s="45"/>
      <c r="AV8" s="45"/>
      <c r="AW8" s="45"/>
      <c r="AX8" s="45"/>
      <c r="AY8" s="45"/>
      <c r="AZ8" s="45"/>
      <c r="BA8" s="45"/>
      <c r="BB8" s="45">
        <f>データ!U6</f>
        <v>58.12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52.5</v>
      </c>
      <c r="Q10" s="45"/>
      <c r="R10" s="45"/>
      <c r="S10" s="45"/>
      <c r="T10" s="45"/>
      <c r="U10" s="45"/>
      <c r="V10" s="45"/>
      <c r="W10" s="45">
        <f>データ!Q6</f>
        <v>88.56</v>
      </c>
      <c r="X10" s="45"/>
      <c r="Y10" s="45"/>
      <c r="Z10" s="45"/>
      <c r="AA10" s="45"/>
      <c r="AB10" s="45"/>
      <c r="AC10" s="45"/>
      <c r="AD10" s="50">
        <f>データ!R6</f>
        <v>2000</v>
      </c>
      <c r="AE10" s="50"/>
      <c r="AF10" s="50"/>
      <c r="AG10" s="50"/>
      <c r="AH10" s="50"/>
      <c r="AI10" s="50"/>
      <c r="AJ10" s="50"/>
      <c r="AK10" s="2"/>
      <c r="AL10" s="50">
        <f>データ!V6</f>
        <v>1944</v>
      </c>
      <c r="AM10" s="50"/>
      <c r="AN10" s="50"/>
      <c r="AO10" s="50"/>
      <c r="AP10" s="50"/>
      <c r="AQ10" s="50"/>
      <c r="AR10" s="50"/>
      <c r="AS10" s="50"/>
      <c r="AT10" s="45">
        <f>データ!W6</f>
        <v>1.98</v>
      </c>
      <c r="AU10" s="45"/>
      <c r="AV10" s="45"/>
      <c r="AW10" s="45"/>
      <c r="AX10" s="45"/>
      <c r="AY10" s="45"/>
      <c r="AZ10" s="45"/>
      <c r="BA10" s="45"/>
      <c r="BB10" s="45">
        <f>データ!X6</f>
        <v>981.82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v>0</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104281</v>
      </c>
      <c r="D6" s="33">
        <f t="shared" si="3"/>
        <v>47</v>
      </c>
      <c r="E6" s="33">
        <f t="shared" si="3"/>
        <v>17</v>
      </c>
      <c r="F6" s="33">
        <f t="shared" si="3"/>
        <v>5</v>
      </c>
      <c r="G6" s="33">
        <f t="shared" si="3"/>
        <v>0</v>
      </c>
      <c r="H6" s="33" t="str">
        <f t="shared" si="3"/>
        <v>群馬県　高山村</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52.5</v>
      </c>
      <c r="Q6" s="34">
        <f t="shared" si="3"/>
        <v>88.56</v>
      </c>
      <c r="R6" s="34">
        <f t="shared" si="3"/>
        <v>2000</v>
      </c>
      <c r="S6" s="34">
        <f t="shared" si="3"/>
        <v>3730</v>
      </c>
      <c r="T6" s="34">
        <f t="shared" si="3"/>
        <v>64.180000000000007</v>
      </c>
      <c r="U6" s="34">
        <f t="shared" si="3"/>
        <v>58.12</v>
      </c>
      <c r="V6" s="34">
        <f t="shared" si="3"/>
        <v>1944</v>
      </c>
      <c r="W6" s="34">
        <f t="shared" si="3"/>
        <v>1.98</v>
      </c>
      <c r="X6" s="34">
        <f t="shared" si="3"/>
        <v>981.82</v>
      </c>
      <c r="Y6" s="35">
        <f>IF(Y7="",NA(),Y7)</f>
        <v>100.25</v>
      </c>
      <c r="Z6" s="35">
        <f t="shared" ref="Z6:AH6" si="4">IF(Z7="",NA(),Z7)</f>
        <v>99.84</v>
      </c>
      <c r="AA6" s="35">
        <f t="shared" si="4"/>
        <v>97.6</v>
      </c>
      <c r="AB6" s="35">
        <f t="shared" si="4"/>
        <v>99.68</v>
      </c>
      <c r="AC6" s="35">
        <f t="shared" si="4"/>
        <v>100.19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7909.95</v>
      </c>
      <c r="BG6" s="35">
        <f t="shared" ref="BG6:BO6" si="7">IF(BG7="",NA(),BG7)</f>
        <v>7365.79</v>
      </c>
      <c r="BH6" s="35">
        <f t="shared" si="7"/>
        <v>7323.14</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41.64</v>
      </c>
      <c r="BR6" s="35">
        <f t="shared" ref="BR6:BZ6" si="8">IF(BR7="",NA(),BR7)</f>
        <v>53.33</v>
      </c>
      <c r="BS6" s="35">
        <f t="shared" si="8"/>
        <v>45.79</v>
      </c>
      <c r="BT6" s="35">
        <f t="shared" si="8"/>
        <v>41.64</v>
      </c>
      <c r="BU6" s="35">
        <f t="shared" si="8"/>
        <v>46.3</v>
      </c>
      <c r="BV6" s="35">
        <f t="shared" si="8"/>
        <v>42.48</v>
      </c>
      <c r="BW6" s="35">
        <f t="shared" si="8"/>
        <v>41.04</v>
      </c>
      <c r="BX6" s="35">
        <f t="shared" si="8"/>
        <v>41.08</v>
      </c>
      <c r="BY6" s="35">
        <f t="shared" si="8"/>
        <v>41.34</v>
      </c>
      <c r="BZ6" s="35">
        <f t="shared" si="8"/>
        <v>40.06</v>
      </c>
      <c r="CA6" s="34" t="str">
        <f>IF(CA7="","",IF(CA7="-","【-】","【"&amp;SUBSTITUTE(TEXT(CA7,"#,##0.00"),"-","△")&amp;"】"))</f>
        <v>【55.73】</v>
      </c>
      <c r="CB6" s="35">
        <f>IF(CB7="",NA(),CB7)</f>
        <v>294.35000000000002</v>
      </c>
      <c r="CC6" s="35">
        <f t="shared" ref="CC6:CK6" si="9">IF(CC7="",NA(),CC7)</f>
        <v>231.36</v>
      </c>
      <c r="CD6" s="35">
        <f t="shared" si="9"/>
        <v>270.32</v>
      </c>
      <c r="CE6" s="35">
        <f t="shared" si="9"/>
        <v>296.60000000000002</v>
      </c>
      <c r="CF6" s="35">
        <f t="shared" si="9"/>
        <v>268.27</v>
      </c>
      <c r="CG6" s="35">
        <f t="shared" si="9"/>
        <v>343.8</v>
      </c>
      <c r="CH6" s="35">
        <f t="shared" si="9"/>
        <v>357.08</v>
      </c>
      <c r="CI6" s="35">
        <f t="shared" si="9"/>
        <v>378.08</v>
      </c>
      <c r="CJ6" s="35">
        <f t="shared" si="9"/>
        <v>357.49</v>
      </c>
      <c r="CK6" s="35">
        <f t="shared" si="9"/>
        <v>355.22</v>
      </c>
      <c r="CL6" s="34" t="str">
        <f>IF(CL7="","",IF(CL7="-","【-】","【"&amp;SUBSTITUTE(TEXT(CL7,"#,##0.00"),"-","△")&amp;"】"))</f>
        <v>【276.78】</v>
      </c>
      <c r="CM6" s="35">
        <f>IF(CM7="",NA(),CM7)</f>
        <v>37.61</v>
      </c>
      <c r="CN6" s="35">
        <f t="shared" ref="CN6:CV6" si="10">IF(CN7="",NA(),CN7)</f>
        <v>39.450000000000003</v>
      </c>
      <c r="CO6" s="35">
        <f t="shared" si="10"/>
        <v>38.94</v>
      </c>
      <c r="CP6" s="35">
        <f t="shared" si="10"/>
        <v>39.25</v>
      </c>
      <c r="CQ6" s="35">
        <f t="shared" si="10"/>
        <v>39.96</v>
      </c>
      <c r="CR6" s="35">
        <f t="shared" si="10"/>
        <v>46.06</v>
      </c>
      <c r="CS6" s="35">
        <f t="shared" si="10"/>
        <v>45.95</v>
      </c>
      <c r="CT6" s="35">
        <f t="shared" si="10"/>
        <v>44.69</v>
      </c>
      <c r="CU6" s="35">
        <f t="shared" si="10"/>
        <v>44.69</v>
      </c>
      <c r="CV6" s="35">
        <f t="shared" si="10"/>
        <v>42.84</v>
      </c>
      <c r="CW6" s="34" t="str">
        <f>IF(CW7="","",IF(CW7="-","【-】","【"&amp;SUBSTITUTE(TEXT(CW7,"#,##0.00"),"-","△")&amp;"】"))</f>
        <v>【59.15】</v>
      </c>
      <c r="CX6" s="35">
        <f>IF(CX7="",NA(),CX7)</f>
        <v>60.31</v>
      </c>
      <c r="CY6" s="35">
        <f t="shared" ref="CY6:DG6" si="11">IF(CY7="",NA(),CY7)</f>
        <v>69.11</v>
      </c>
      <c r="CZ6" s="35">
        <f t="shared" si="11"/>
        <v>71.23</v>
      </c>
      <c r="DA6" s="35">
        <f t="shared" si="11"/>
        <v>71.45</v>
      </c>
      <c r="DB6" s="35">
        <f t="shared" si="11"/>
        <v>73.459999999999994</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104281</v>
      </c>
      <c r="D7" s="37">
        <v>47</v>
      </c>
      <c r="E7" s="37">
        <v>17</v>
      </c>
      <c r="F7" s="37">
        <v>5</v>
      </c>
      <c r="G7" s="37">
        <v>0</v>
      </c>
      <c r="H7" s="37" t="s">
        <v>109</v>
      </c>
      <c r="I7" s="37" t="s">
        <v>110</v>
      </c>
      <c r="J7" s="37" t="s">
        <v>111</v>
      </c>
      <c r="K7" s="37" t="s">
        <v>112</v>
      </c>
      <c r="L7" s="37" t="s">
        <v>113</v>
      </c>
      <c r="M7" s="37"/>
      <c r="N7" s="38" t="s">
        <v>114</v>
      </c>
      <c r="O7" s="38" t="s">
        <v>115</v>
      </c>
      <c r="P7" s="38">
        <v>52.5</v>
      </c>
      <c r="Q7" s="38">
        <v>88.56</v>
      </c>
      <c r="R7" s="38">
        <v>2000</v>
      </c>
      <c r="S7" s="38">
        <v>3730</v>
      </c>
      <c r="T7" s="38">
        <v>64.180000000000007</v>
      </c>
      <c r="U7" s="38">
        <v>58.12</v>
      </c>
      <c r="V7" s="38">
        <v>1944</v>
      </c>
      <c r="W7" s="38">
        <v>1.98</v>
      </c>
      <c r="X7" s="38">
        <v>981.82</v>
      </c>
      <c r="Y7" s="38">
        <v>100.25</v>
      </c>
      <c r="Z7" s="38">
        <v>99.84</v>
      </c>
      <c r="AA7" s="38">
        <v>97.6</v>
      </c>
      <c r="AB7" s="38">
        <v>99.68</v>
      </c>
      <c r="AC7" s="38">
        <v>100.19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7909.95</v>
      </c>
      <c r="BG7" s="38">
        <v>7365.79</v>
      </c>
      <c r="BH7" s="38">
        <v>7323.14</v>
      </c>
      <c r="BI7" s="38">
        <v>0</v>
      </c>
      <c r="BJ7" s="38">
        <v>0</v>
      </c>
      <c r="BK7" s="38">
        <v>1144.05</v>
      </c>
      <c r="BL7" s="38">
        <v>1117.1099999999999</v>
      </c>
      <c r="BM7" s="38">
        <v>1161.05</v>
      </c>
      <c r="BN7" s="38">
        <v>979.89</v>
      </c>
      <c r="BO7" s="38">
        <v>1051.43</v>
      </c>
      <c r="BP7" s="38">
        <v>914.53</v>
      </c>
      <c r="BQ7" s="38">
        <v>41.64</v>
      </c>
      <c r="BR7" s="38">
        <v>53.33</v>
      </c>
      <c r="BS7" s="38">
        <v>45.79</v>
      </c>
      <c r="BT7" s="38">
        <v>41.64</v>
      </c>
      <c r="BU7" s="38">
        <v>46.3</v>
      </c>
      <c r="BV7" s="38">
        <v>42.48</v>
      </c>
      <c r="BW7" s="38">
        <v>41.04</v>
      </c>
      <c r="BX7" s="38">
        <v>41.08</v>
      </c>
      <c r="BY7" s="38">
        <v>41.34</v>
      </c>
      <c r="BZ7" s="38">
        <v>40.06</v>
      </c>
      <c r="CA7" s="38">
        <v>55.73</v>
      </c>
      <c r="CB7" s="38">
        <v>294.35000000000002</v>
      </c>
      <c r="CC7" s="38">
        <v>231.36</v>
      </c>
      <c r="CD7" s="38">
        <v>270.32</v>
      </c>
      <c r="CE7" s="38">
        <v>296.60000000000002</v>
      </c>
      <c r="CF7" s="38">
        <v>268.27</v>
      </c>
      <c r="CG7" s="38">
        <v>343.8</v>
      </c>
      <c r="CH7" s="38">
        <v>357.08</v>
      </c>
      <c r="CI7" s="38">
        <v>378.08</v>
      </c>
      <c r="CJ7" s="38">
        <v>357.49</v>
      </c>
      <c r="CK7" s="38">
        <v>355.22</v>
      </c>
      <c r="CL7" s="38">
        <v>276.77999999999997</v>
      </c>
      <c r="CM7" s="38">
        <v>37.61</v>
      </c>
      <c r="CN7" s="38">
        <v>39.450000000000003</v>
      </c>
      <c r="CO7" s="38">
        <v>38.94</v>
      </c>
      <c r="CP7" s="38">
        <v>39.25</v>
      </c>
      <c r="CQ7" s="38">
        <v>39.96</v>
      </c>
      <c r="CR7" s="38">
        <v>46.06</v>
      </c>
      <c r="CS7" s="38">
        <v>45.95</v>
      </c>
      <c r="CT7" s="38">
        <v>44.69</v>
      </c>
      <c r="CU7" s="38">
        <v>44.69</v>
      </c>
      <c r="CV7" s="38">
        <v>42.84</v>
      </c>
      <c r="CW7" s="38">
        <v>59.15</v>
      </c>
      <c r="CX7" s="38">
        <v>60.31</v>
      </c>
      <c r="CY7" s="38">
        <v>69.11</v>
      </c>
      <c r="CZ7" s="38">
        <v>71.23</v>
      </c>
      <c r="DA7" s="38">
        <v>71.45</v>
      </c>
      <c r="DB7" s="38">
        <v>73.459999999999994</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2018-02-26T09:23:16Z</cp:lastPrinted>
  <dcterms:created xsi:type="dcterms:W3CDTF">2017-12-25T02:27:07Z</dcterms:created>
  <dcterms:modified xsi:type="dcterms:W3CDTF">2018-02-26T09:23:18Z</dcterms:modified>
  <cp:category/>
</cp:coreProperties>
</file>