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0" yWindow="0" windowWidth="19560" windowHeight="781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F11" i="4"/>
  <c r="KW10" i="5"/>
  <c r="JH10" i="5"/>
  <c r="HS10" i="5"/>
  <c r="GD10" i="5"/>
  <c r="EO10" i="5"/>
  <c r="DA10" i="5"/>
  <c r="BJ10" i="5"/>
  <c r="KL10" i="5"/>
  <c r="IX10" i="5"/>
  <c r="HI10" i="5"/>
  <c r="FT10" i="5"/>
  <c r="EE10" i="5"/>
  <c r="CP10" i="5"/>
  <c r="AY10" i="5"/>
  <c r="MK10" i="5"/>
  <c r="MA10" i="5"/>
  <c r="LQ10" i="5"/>
  <c r="KB10" i="5"/>
  <c r="IM10" i="5"/>
  <c r="GY10" i="5"/>
  <c r="FJ10" i="5"/>
  <c r="DU10" i="5"/>
  <c r="CF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H11" i="4"/>
  <c r="MB10" i="5"/>
  <c r="LR10" i="5"/>
  <c r="KC10" i="5"/>
  <c r="IN10" i="5"/>
  <c r="GZ10" i="5"/>
  <c r="FK10" i="5"/>
  <c r="DV10" i="5"/>
  <c r="CG10" i="5"/>
  <c r="LH10" i="5"/>
  <c r="JS10" i="5"/>
  <c r="ID10" i="5"/>
  <c r="GO10" i="5"/>
  <c r="FA10" i="5"/>
  <c r="DL10" i="5"/>
  <c r="BV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<sst xmlns="http://schemas.openxmlformats.org/spreadsheetml/2006/main" count="929" uniqueCount="185">
  <si>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</si>
  <si>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</si>
  <si>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</si>
  <si>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</si>
  <si>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</si>
  <si>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</si>
  <si>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</si>
  <si>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</si>
  <si>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新エネルギー基金積立金　20,224千円
翌年度繰越金　38,212千円
【積立金の目的】：基金を設置することで、新エネルギーの普及促進及び環境分野に係る各種事業の推進並びに太陽光発電設備の維持管理、更新及び処分に係る事業を円滑に実施する。
【積立金の具体的な使途】：積立金から毎年1,000万円を本市の住宅用新エネルギーシステム設置補助事業の財源に充てる。
【剰余金の使途等】：突発的な修繕等に対応するため、予備費としている。事業が終了し、残額がある場合は、一般会計へ繰り出す。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</si>
  <si>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</si>
  <si>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</si>
  <si>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</si>
  <si>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</si>
  <si>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</si>
  <si>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</si>
  <si>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</si>
  <si>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</si>
  <si>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</si>
  <si>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</si>
  <si>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</si>
  <si>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</si>
  <si>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</si>
  <si>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</si>
  <si>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</si>
  <si>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</si>
  <si>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</si>
  <si>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</si>
  <si>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</si>
  <si>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</si>
  <si>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</si>
  <si>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</si>
  <si>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</si>
  <si>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</si>
  <si>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</si>
  <si>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</si>
  <si>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</si>
  <si>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</si>
  <si>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</si>
  <si>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</si>
  <si>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</si>
  <si>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</si>
  <si>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</si>
  <si>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</si>
  <si>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</si>
  <si>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</si>
  <si>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</si>
  <si>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</si>
  <si>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</si>
  <si>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</si>
  <si>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</si>
  <si>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</si>
  <si>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</si>
  <si>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</si>
  <si>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</si>
  <si>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</si>
  <si>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</si>
  <si>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</si>
  <si>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</si>
  <si>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</si>
  <si>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</si>
  <si>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</si>
  <si>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</si>
  <si>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</si>
  <si>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</si>
  <si>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</si>
  <si>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</si>
  <si>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</si>
  <si>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</si>
  <si>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</si>
  <si>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</si>
  <si>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</si>
  <si>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</si>
  <si>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</si>
  <si>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</si>
  <si>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</si>
  <si>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</si>
  <si>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</si>
  <si>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</si>
  <si>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</si>
  <si>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</si>
  <si>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</si>
  <si>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</si>
  <si>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</si>
  <si>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</si>
  <si>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</si>
  <si>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</si>
  <si>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</si>
  <si>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</si>
  <si>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</si>
  <si>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</si>
  <si>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</si>
  <si>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</si>
  <si>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</si>
  <si>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</si>
  <si>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</si>
  <si>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</si>
  <si>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</si>
  <si>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</si>
  <si>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</si>
  <si>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</si>
  <si>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</si>
  <si>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</si>
  <si>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</si>
  <si>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</si>
  <si>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</si>
  <si>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</si>
  <si>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</si>
  <si>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</si>
  <si>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</si>
  <si>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</si>
  <si>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</si>
  <si>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</si>
  <si>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</si>
  <si>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</si>
  <si>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</si>
  <si>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</si>
  <si>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</si>
  <si>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102121</t>
  </si>
  <si>
    <t>47</t>
  </si>
  <si>
    <t>04</t>
  </si>
  <si>
    <t>0</t>
  </si>
  <si>
    <t>000</t>
  </si>
  <si>
    <t>群馬県　みどり市</t>
  </si>
  <si>
    <t>法非適用</t>
  </si>
  <si>
    <t>電気事業</t>
  </si>
  <si>
    <t/>
  </si>
  <si>
    <t>該当数値なし</t>
  </si>
  <si>
    <t>-</t>
  </si>
  <si>
    <t>平成46年1月15日　笠懸町久宮（調整池14）太陽光発電所</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</si>
  <si>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</si>
  <si>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</si>
  <si>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</si>
  <si>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</si>
  <si>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</si>
  <si>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</si>
  <si>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</si>
  <si>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</si>
  <si>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</si>
  <si>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</si>
  <si>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</si>
  <si>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</si>
  <si>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</si>
  <si>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</si>
  <si>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</si>
  <si>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</si>
  <si>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</si>
  <si>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</si>
  <si>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</si>
  <si>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</si>
  <si>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</si>
  <si>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</si>
  <si>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</si>
  <si>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</si>
  <si>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</si>
  <si>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</si>
  <si>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</si>
  <si>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</si>
  <si>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</si>
  <si>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</si>
  <si>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</si>
  <si>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</si>
  <si>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</si>
  <si>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</si>
  <si>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</si>
  <si>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</si>
  <si>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</si>
  <si>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</si>
  <si>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</si>
  <si>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</si>
  <si>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</si>
  <si>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</si>
  <si>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</si>
  <si>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</si>
  <si>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</si>
  <si>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</si>
  <si>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</si>
  <si>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</si>
  <si>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</si>
  <si>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</si>
  <si>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</si>
  <si>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</si>
  <si>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25年度の事業開始以来、大きな機器の故障や自然災害などもなく、日照も安定していることから、一定の電力収入を確保できており、収益的収支比率及び営業収支比率は100％を大きく上回って推移している。
費用については、光熱水費や保安管理委託料等の施設維持管理費のみであり、大きな費用がかかっていないことから、販売電力量１MWhあたりにどれだけの費用がかかっているかを表す指標である供給原価は、平均値を大きく下回って推移しており、良好である。また、太陽光発電所も平成28年度に3施設から4施設に増加し、総収益も増加していることから、経年の推移を見て企業の本業の収益が継続して成長しているかどうかを判断するための指標であるＥＢＩＴＤＡ（減価償却前営業利益）についても、収益性を経年比較すると上昇しており、良好である。</t>
    <rPh sb="0" eb="2">
      <t>ヘイセイ</t>
    </rPh>
    <rPh sb="14" eb="15">
      <t>オオ</t>
    </rPh>
    <rPh sb="63" eb="66">
      <t>シュウエキテキ</t>
    </rPh>
    <rPh sb="70" eb="71">
      <t>オヨ</t>
    </rPh>
    <rPh sb="72" eb="74">
      <t>エイギョウ</t>
    </rPh>
    <rPh sb="74" eb="76">
      <t>シュウシ</t>
    </rPh>
    <rPh sb="76" eb="78">
      <t>ヒリツ</t>
    </rPh>
    <rPh sb="84" eb="85">
      <t>オオ</t>
    </rPh>
    <rPh sb="100" eb="102">
      <t>ヒヨウ</t>
    </rPh>
    <rPh sb="108" eb="112">
      <t>コウネツスイヒ</t>
    </rPh>
    <rPh sb="113" eb="115">
      <t>ホアン</t>
    </rPh>
    <rPh sb="115" eb="117">
      <t>カンリ</t>
    </rPh>
    <rPh sb="117" eb="120">
      <t>イタクリョウ</t>
    </rPh>
    <rPh sb="120" eb="121">
      <t>トウ</t>
    </rPh>
    <rPh sb="122" eb="124">
      <t>シセツ</t>
    </rPh>
    <rPh sb="124" eb="126">
      <t>イジ</t>
    </rPh>
    <rPh sb="126" eb="129">
      <t>カンリヒ</t>
    </rPh>
    <rPh sb="135" eb="136">
      <t>オオ</t>
    </rPh>
    <rPh sb="138" eb="140">
      <t>ヒヨウ</t>
    </rPh>
    <rPh sb="202" eb="204">
      <t>シタマワ</t>
    </rPh>
    <rPh sb="206" eb="208">
      <t>スイイ</t>
    </rPh>
    <rPh sb="222" eb="225">
      <t>タイヨウコウ</t>
    </rPh>
    <rPh sb="225" eb="228">
      <t>ハツデンショ</t>
    </rPh>
    <rPh sb="229" eb="231">
      <t>ヘイセイ</t>
    </rPh>
    <rPh sb="233" eb="235">
      <t>ネンド</t>
    </rPh>
    <rPh sb="237" eb="239">
      <t>シセツ</t>
    </rPh>
    <rPh sb="242" eb="244">
      <t>シセツ</t>
    </rPh>
    <rPh sb="245" eb="247">
      <t>ゾウカ</t>
    </rPh>
    <rPh sb="249" eb="252">
      <t>ソウシュウエキ</t>
    </rPh>
    <rPh sb="253" eb="255">
      <t>ゾウカ</t>
    </rPh>
    <phoneticPr fontId="3"/>
  </si>
  <si>
    <t>日照時間の長い土地を選定し、太陽光発電所を建設したため、設備利用率は平均値（資源エネルギー庁の「長期エネルギー需給見通し小委員会に対する発電コスト等の検証に関する報告」（平成27 年５月 発電コスト検証ワーキンググループ）で設定されている設備利用率）と同等もしくは上回っており、リスクは低い。
施設修繕、管理やメンテナンスにかかった費用はないため、修繕費比率は0％であり、リスクは低い。
企業債残高対料金収入比率は、料金収入に対する企業債残高の割合であるが、企業債を発行していないため、0％であり、リスクは低い。
料金収入のうち、再生可能エネルギー固定価格買取制度により売電した収入の割合を表す指標であるＦＩＴ収入割合が100％であり、全収入がFITで占められているため、FIT適用期間終了（平成46年以降、順次）後は、収入が大きく変動するリスクを抱えている。</t>
    <rPh sb="0" eb="2">
      <t>ニッショウ</t>
    </rPh>
    <rPh sb="2" eb="4">
      <t>ジカン</t>
    </rPh>
    <rPh sb="5" eb="6">
      <t>ナガ</t>
    </rPh>
    <rPh sb="7" eb="9">
      <t>トチ</t>
    </rPh>
    <rPh sb="10" eb="12">
      <t>センテイ</t>
    </rPh>
    <rPh sb="14" eb="17">
      <t>タイヨウコウ</t>
    </rPh>
    <rPh sb="17" eb="20">
      <t>ハツデンショ</t>
    </rPh>
    <rPh sb="21" eb="23">
      <t>ケンセツ</t>
    </rPh>
    <rPh sb="34" eb="37">
      <t>ヘイキンチ</t>
    </rPh>
    <rPh sb="126" eb="128">
      <t>ドウトウ</t>
    </rPh>
    <rPh sb="132" eb="134">
      <t>ウワマワ</t>
    </rPh>
    <rPh sb="143" eb="144">
      <t>ヒク</t>
    </rPh>
    <rPh sb="167" eb="169">
      <t>ヒヨウ</t>
    </rPh>
    <rPh sb="231" eb="234">
      <t>キギョウサイ</t>
    </rPh>
    <rPh sb="235" eb="237">
      <t>ハッコウ</t>
    </rPh>
    <rPh sb="349" eb="351">
      <t>ヘイセイ</t>
    </rPh>
    <rPh sb="353" eb="354">
      <t>ネン</t>
    </rPh>
    <rPh sb="354" eb="356">
      <t>イコウ</t>
    </rPh>
    <rPh sb="357" eb="359">
      <t>ジュンジ</t>
    </rPh>
    <phoneticPr fontId="3"/>
  </si>
  <si>
    <t>非設置</t>
    <rPh sb="0" eb="1">
      <t>ヒ</t>
    </rPh>
    <rPh sb="1" eb="3">
      <t>セッチ</t>
    </rPh>
    <phoneticPr fontId="3"/>
  </si>
  <si>
    <t>現在のところ、経営の状況及びリスクを示す各指標について、全てにおいて非常によい数値を維持しているため、現時点では、経営のリスクは低く、良好な経営状況と判断できる。
なお、経営状況が良好であるため、経営戦略の策定に関しては、現在のところ未定である。
また、FIT適用終了（平成46年以降、順次）後は、事業の廃止を検討している。</t>
    <rPh sb="0" eb="2">
      <t>ゲンザイ</t>
    </rPh>
    <rPh sb="7" eb="9">
      <t>ケイエイ</t>
    </rPh>
    <rPh sb="10" eb="12">
      <t>ジョウキョウ</t>
    </rPh>
    <rPh sb="12" eb="13">
      <t>オヨ</t>
    </rPh>
    <rPh sb="18" eb="19">
      <t>シメ</t>
    </rPh>
    <rPh sb="20" eb="21">
      <t>カク</t>
    </rPh>
    <rPh sb="21" eb="23">
      <t>シヒョウ</t>
    </rPh>
    <rPh sb="28" eb="29">
      <t>スベ</t>
    </rPh>
    <rPh sb="34" eb="36">
      <t>ヒジョウ</t>
    </rPh>
    <rPh sb="39" eb="41">
      <t>スウチ</t>
    </rPh>
    <rPh sb="42" eb="44">
      <t>イジ</t>
    </rPh>
    <rPh sb="51" eb="54">
      <t>ゲンジテン</t>
    </rPh>
    <rPh sb="57" eb="59">
      <t>ケイエイ</t>
    </rPh>
    <rPh sb="64" eb="65">
      <t>ヒク</t>
    </rPh>
    <rPh sb="67" eb="69">
      <t>リョウコウ</t>
    </rPh>
    <rPh sb="70" eb="72">
      <t>ケイエイ</t>
    </rPh>
    <rPh sb="72" eb="74">
      <t>ジョウキョウ</t>
    </rPh>
    <rPh sb="75" eb="77">
      <t>ハンダン</t>
    </rPh>
    <rPh sb="135" eb="137">
      <t>ヘイセイ</t>
    </rPh>
    <rPh sb="139" eb="140">
      <t>ネン</t>
    </rPh>
    <rPh sb="140" eb="142">
      <t>イコウ</t>
    </rPh>
    <rPh sb="143" eb="145">
      <t>ジュンジ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</si>
</sst>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2670.1</c:v>
                </c:pt>
                <c:pt idx="3">
                  <c:v>2623.6</c:v>
                </c:pt>
                <c:pt idx="4">
                  <c:v>2210.6</c:v>
                </c:pt>
              </c:numCache>
            </c:numRef>
          </c:val>
        </c:ser>
        <c:dLbls>
          <c:showLegendKey val="0"/>
          <c:showVal val="0"/>
          <c:showCatName val="0"/>
          <c:showSerName val="0"/>
          <c:showPercent val="0"/>
          <c:showBubbleSize val="0"/>
        </c:dLbls>
        <c:gapWidth val="180"/>
        <c:overlap val="-90"/>
        <c:axId val="168650888"/>
        <c:axId val="16865167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8650888"/>
        <c:axId val="168651672"/>
      </c:lineChart>
      <c:catAx>
        <c:axId val="168650888"/>
        <c:scaling>
          <c:orientation val="minMax"/>
        </c:scaling>
        <c:delete val="0"/>
        <c:axPos val="b"/>
        <c:numFmt formatCode="ge" sourceLinked="1"/>
        <c:majorTickMark val="none"/>
        <c:minorTickMark val="none"/>
        <c:tickLblPos val="none"/>
        <c:crossAx val="168651672"/>
        <c:crosses val="autoZero"/>
        <c:auto val="0"/>
        <c:lblAlgn val="ctr"/>
        <c:lblOffset val="100"/>
        <c:noMultiLvlLbl val="1"/>
      </c:catAx>
      <c:valAx>
        <c:axId val="16865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86508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72023912"/>
        <c:axId val="23948067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72023912"/>
        <c:axId val="239480672"/>
      </c:lineChart>
      <c:catAx>
        <c:axId val="172023912"/>
        <c:scaling>
          <c:orientation val="minMax"/>
        </c:scaling>
        <c:delete val="0"/>
        <c:axPos val="b"/>
        <c:numFmt formatCode="ge" sourceLinked="1"/>
        <c:majorTickMark val="none"/>
        <c:minorTickMark val="none"/>
        <c:tickLblPos val="none"/>
        <c:crossAx val="239480672"/>
        <c:crosses val="autoZero"/>
        <c:auto val="0"/>
        <c:lblAlgn val="ctr"/>
        <c:lblOffset val="100"/>
        <c:noMultiLvlLbl val="1"/>
      </c:catAx>
      <c:valAx>
        <c:axId val="23948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02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481456"/>
        <c:axId val="23948184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81456"/>
        <c:axId val="239481848"/>
      </c:lineChart>
      <c:catAx>
        <c:axId val="239481456"/>
        <c:scaling>
          <c:orientation val="minMax"/>
        </c:scaling>
        <c:delete val="0"/>
        <c:axPos val="b"/>
        <c:numFmt formatCode="ge" sourceLinked="1"/>
        <c:majorTickMark val="none"/>
        <c:minorTickMark val="none"/>
        <c:tickLblPos val="none"/>
        <c:crossAx val="239481848"/>
        <c:crosses val="autoZero"/>
        <c:auto val="0"/>
        <c:lblAlgn val="ctr"/>
        <c:lblOffset val="100"/>
        <c:noMultiLvlLbl val="1"/>
      </c:catAx>
      <c:valAx>
        <c:axId val="23948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48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482632"/>
        <c:axId val="23948302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82632"/>
        <c:axId val="239483024"/>
      </c:lineChart>
      <c:catAx>
        <c:axId val="239482632"/>
        <c:scaling>
          <c:orientation val="minMax"/>
        </c:scaling>
        <c:delete val="0"/>
        <c:axPos val="b"/>
        <c:numFmt formatCode="ge" sourceLinked="1"/>
        <c:majorTickMark val="none"/>
        <c:minorTickMark val="none"/>
        <c:tickLblPos val="none"/>
        <c:crossAx val="239483024"/>
        <c:crosses val="autoZero"/>
        <c:auto val="0"/>
        <c:lblAlgn val="ctr"/>
        <c:lblOffset val="100"/>
        <c:noMultiLvlLbl val="1"/>
      </c:catAx>
      <c:valAx>
        <c:axId val="23948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48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483808"/>
        <c:axId val="23948420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83808"/>
        <c:axId val="239484200"/>
      </c:lineChart>
      <c:catAx>
        <c:axId val="239483808"/>
        <c:scaling>
          <c:orientation val="minMax"/>
        </c:scaling>
        <c:delete val="0"/>
        <c:axPos val="b"/>
        <c:numFmt formatCode="ge" sourceLinked="1"/>
        <c:majorTickMark val="none"/>
        <c:minorTickMark val="none"/>
        <c:tickLblPos val="none"/>
        <c:crossAx val="239484200"/>
        <c:crosses val="autoZero"/>
        <c:auto val="0"/>
        <c:lblAlgn val="ctr"/>
        <c:lblOffset val="100"/>
        <c:noMultiLvlLbl val="1"/>
      </c:catAx>
      <c:valAx>
        <c:axId val="23948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4838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669128"/>
        <c:axId val="2396695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69128"/>
        <c:axId val="239669520"/>
      </c:lineChart>
      <c:catAx>
        <c:axId val="239669128"/>
        <c:scaling>
          <c:orientation val="minMax"/>
        </c:scaling>
        <c:delete val="0"/>
        <c:axPos val="b"/>
        <c:numFmt formatCode="ge" sourceLinked="1"/>
        <c:majorTickMark val="none"/>
        <c:minorTickMark val="none"/>
        <c:tickLblPos val="none"/>
        <c:crossAx val="239669520"/>
        <c:crosses val="autoZero"/>
        <c:auto val="0"/>
        <c:lblAlgn val="ctr"/>
        <c:lblOffset val="100"/>
        <c:noMultiLvlLbl val="1"/>
      </c:catAx>
      <c:valAx>
        <c:axId val="23966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69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670304"/>
        <c:axId val="2397879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670304"/>
        <c:axId val="239787944"/>
      </c:lineChart>
      <c:catAx>
        <c:axId val="239670304"/>
        <c:scaling>
          <c:orientation val="minMax"/>
        </c:scaling>
        <c:delete val="0"/>
        <c:axPos val="b"/>
        <c:numFmt formatCode="ge" sourceLinked="1"/>
        <c:majorTickMark val="none"/>
        <c:minorTickMark val="none"/>
        <c:tickLblPos val="none"/>
        <c:crossAx val="239787944"/>
        <c:crosses val="autoZero"/>
        <c:auto val="0"/>
        <c:lblAlgn val="ctr"/>
        <c:lblOffset val="100"/>
        <c:noMultiLvlLbl val="1"/>
      </c:catAx>
      <c:valAx>
        <c:axId val="23978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7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788728"/>
        <c:axId val="239789120"/>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88728"/>
        <c:axId val="239789120"/>
      </c:lineChart>
      <c:catAx>
        <c:axId val="239788728"/>
        <c:scaling>
          <c:orientation val="minMax"/>
        </c:scaling>
        <c:delete val="0"/>
        <c:axPos val="b"/>
        <c:numFmt formatCode="ge" sourceLinked="1"/>
        <c:majorTickMark val="none"/>
        <c:minorTickMark val="none"/>
        <c:tickLblPos val="none"/>
        <c:crossAx val="239789120"/>
        <c:crosses val="autoZero"/>
        <c:auto val="0"/>
        <c:lblAlgn val="ctr"/>
        <c:lblOffset val="100"/>
        <c:noMultiLvlLbl val="1"/>
      </c:catAx>
      <c:valAx>
        <c:axId val="23978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88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789904"/>
        <c:axId val="23979029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89904"/>
        <c:axId val="239790296"/>
      </c:lineChart>
      <c:catAx>
        <c:axId val="239789904"/>
        <c:scaling>
          <c:orientation val="minMax"/>
        </c:scaling>
        <c:delete val="0"/>
        <c:axPos val="b"/>
        <c:numFmt formatCode="ge" sourceLinked="1"/>
        <c:majorTickMark val="none"/>
        <c:minorTickMark val="none"/>
        <c:tickLblPos val="none"/>
        <c:crossAx val="239790296"/>
        <c:crosses val="autoZero"/>
        <c:auto val="0"/>
        <c:lblAlgn val="ctr"/>
        <c:lblOffset val="100"/>
        <c:noMultiLvlLbl val="1"/>
      </c:catAx>
      <c:valAx>
        <c:axId val="23979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8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791472"/>
        <c:axId val="2399599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791472"/>
        <c:axId val="239959920"/>
      </c:lineChart>
      <c:catAx>
        <c:axId val="239791472"/>
        <c:scaling>
          <c:orientation val="minMax"/>
        </c:scaling>
        <c:delete val="0"/>
        <c:axPos val="b"/>
        <c:numFmt formatCode="ge" sourceLinked="1"/>
        <c:majorTickMark val="none"/>
        <c:minorTickMark val="none"/>
        <c:tickLblPos val="none"/>
        <c:crossAx val="239959920"/>
        <c:crosses val="autoZero"/>
        <c:auto val="0"/>
        <c:lblAlgn val="ctr"/>
        <c:lblOffset val="100"/>
        <c:noMultiLvlLbl val="1"/>
      </c:catAx>
      <c:valAx>
        <c:axId val="23995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79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60312"/>
        <c:axId val="2399607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60312"/>
        <c:axId val="239960704"/>
      </c:lineChart>
      <c:catAx>
        <c:axId val="239960312"/>
        <c:scaling>
          <c:orientation val="minMax"/>
        </c:scaling>
        <c:delete val="0"/>
        <c:axPos val="b"/>
        <c:numFmt formatCode="ge" sourceLinked="1"/>
        <c:majorTickMark val="none"/>
        <c:minorTickMark val="none"/>
        <c:tickLblPos val="none"/>
        <c:crossAx val="239960704"/>
        <c:crosses val="autoZero"/>
        <c:auto val="0"/>
        <c:lblAlgn val="ctr"/>
        <c:lblOffset val="100"/>
        <c:noMultiLvlLbl val="1"/>
      </c:catAx>
      <c:valAx>
        <c:axId val="23996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60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2670.1</c:v>
                </c:pt>
                <c:pt idx="3">
                  <c:v>2623.6</c:v>
                </c:pt>
                <c:pt idx="4">
                  <c:v>2210.6</c:v>
                </c:pt>
              </c:numCache>
            </c:numRef>
          </c:val>
        </c:ser>
        <c:dLbls>
          <c:showLegendKey val="0"/>
          <c:showVal val="0"/>
          <c:showCatName val="0"/>
          <c:showSerName val="0"/>
          <c:showPercent val="0"/>
          <c:showBubbleSize val="0"/>
        </c:dLbls>
        <c:gapWidth val="180"/>
        <c:overlap val="-90"/>
        <c:axId val="170622624"/>
        <c:axId val="17062301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0622624"/>
        <c:axId val="170623016"/>
      </c:lineChart>
      <c:catAx>
        <c:axId val="170622624"/>
        <c:scaling>
          <c:orientation val="minMax"/>
        </c:scaling>
        <c:delete val="0"/>
        <c:axPos val="b"/>
        <c:numFmt formatCode="ge" sourceLinked="1"/>
        <c:majorTickMark val="none"/>
        <c:minorTickMark val="none"/>
        <c:tickLblPos val="none"/>
        <c:crossAx val="170623016"/>
        <c:crosses val="autoZero"/>
        <c:auto val="0"/>
        <c:lblAlgn val="ctr"/>
        <c:lblOffset val="100"/>
        <c:noMultiLvlLbl val="1"/>
      </c:catAx>
      <c:valAx>
        <c:axId val="17062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2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61488"/>
        <c:axId val="23996188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61488"/>
        <c:axId val="239961880"/>
      </c:lineChart>
      <c:catAx>
        <c:axId val="239961488"/>
        <c:scaling>
          <c:orientation val="minMax"/>
        </c:scaling>
        <c:delete val="0"/>
        <c:axPos val="b"/>
        <c:numFmt formatCode="ge" sourceLinked="1"/>
        <c:majorTickMark val="none"/>
        <c:minorTickMark val="none"/>
        <c:tickLblPos val="none"/>
        <c:crossAx val="239961880"/>
        <c:crosses val="autoZero"/>
        <c:auto val="0"/>
        <c:lblAlgn val="ctr"/>
        <c:lblOffset val="100"/>
        <c:noMultiLvlLbl val="1"/>
      </c:catAx>
      <c:valAx>
        <c:axId val="239961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6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39962664"/>
        <c:axId val="23996305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962664"/>
        <c:axId val="239963056"/>
      </c:lineChart>
      <c:catAx>
        <c:axId val="239962664"/>
        <c:scaling>
          <c:orientation val="minMax"/>
        </c:scaling>
        <c:delete val="0"/>
        <c:axPos val="b"/>
        <c:numFmt formatCode="ge" sourceLinked="1"/>
        <c:majorTickMark val="none"/>
        <c:minorTickMark val="none"/>
        <c:tickLblPos val="none"/>
        <c:crossAx val="239963056"/>
        <c:crosses val="autoZero"/>
        <c:auto val="0"/>
        <c:lblAlgn val="ctr"/>
        <c:lblOffset val="100"/>
        <c:noMultiLvlLbl val="1"/>
      </c:catAx>
      <c:valAx>
        <c:axId val="23996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62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154320"/>
        <c:axId val="240154712"/>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54320"/>
        <c:axId val="240154712"/>
      </c:lineChart>
      <c:catAx>
        <c:axId val="240154320"/>
        <c:scaling>
          <c:orientation val="minMax"/>
        </c:scaling>
        <c:delete val="0"/>
        <c:axPos val="b"/>
        <c:numFmt formatCode="ge" sourceLinked="1"/>
        <c:majorTickMark val="none"/>
        <c:minorTickMark val="none"/>
        <c:tickLblPos val="none"/>
        <c:crossAx val="240154712"/>
        <c:crosses val="autoZero"/>
        <c:auto val="0"/>
        <c:lblAlgn val="ctr"/>
        <c:lblOffset val="100"/>
        <c:noMultiLvlLbl val="1"/>
      </c:catAx>
      <c:valAx>
        <c:axId val="24015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5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155496"/>
        <c:axId val="24015588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55496"/>
        <c:axId val="240155888"/>
      </c:lineChart>
      <c:catAx>
        <c:axId val="240155496"/>
        <c:scaling>
          <c:orientation val="minMax"/>
        </c:scaling>
        <c:delete val="0"/>
        <c:axPos val="b"/>
        <c:numFmt formatCode="ge" sourceLinked="1"/>
        <c:majorTickMark val="none"/>
        <c:minorTickMark val="none"/>
        <c:tickLblPos val="none"/>
        <c:crossAx val="240155888"/>
        <c:crosses val="autoZero"/>
        <c:auto val="0"/>
        <c:lblAlgn val="ctr"/>
        <c:lblOffset val="100"/>
        <c:noMultiLvlLbl val="1"/>
      </c:catAx>
      <c:valAx>
        <c:axId val="24015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55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167000"/>
        <c:axId val="24016739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67000"/>
        <c:axId val="240167392"/>
      </c:lineChart>
      <c:catAx>
        <c:axId val="240167000"/>
        <c:scaling>
          <c:orientation val="minMax"/>
        </c:scaling>
        <c:delete val="0"/>
        <c:axPos val="b"/>
        <c:numFmt formatCode="ge" sourceLinked="1"/>
        <c:majorTickMark val="none"/>
        <c:minorTickMark val="none"/>
        <c:tickLblPos val="none"/>
        <c:crossAx val="240167392"/>
        <c:crosses val="autoZero"/>
        <c:auto val="0"/>
        <c:lblAlgn val="ctr"/>
        <c:lblOffset val="100"/>
        <c:noMultiLvlLbl val="1"/>
      </c:catAx>
      <c:valAx>
        <c:axId val="24016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6700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168176"/>
        <c:axId val="24058604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168176"/>
        <c:axId val="240586048"/>
      </c:lineChart>
      <c:catAx>
        <c:axId val="240168176"/>
        <c:scaling>
          <c:orientation val="minMax"/>
        </c:scaling>
        <c:delete val="0"/>
        <c:axPos val="b"/>
        <c:numFmt formatCode="ge" sourceLinked="1"/>
        <c:majorTickMark val="none"/>
        <c:minorTickMark val="none"/>
        <c:tickLblPos val="none"/>
        <c:crossAx val="240586048"/>
        <c:crosses val="autoZero"/>
        <c:auto val="0"/>
        <c:lblAlgn val="ctr"/>
        <c:lblOffset val="100"/>
        <c:noMultiLvlLbl val="1"/>
      </c:catAx>
      <c:valAx>
        <c:axId val="24058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16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1.5</c:v>
                </c:pt>
                <c:pt idx="2">
                  <c:v>15.3</c:v>
                </c:pt>
                <c:pt idx="3">
                  <c:v>14.1</c:v>
                </c:pt>
                <c:pt idx="4">
                  <c:v>13.9</c:v>
                </c:pt>
              </c:numCache>
            </c:numRef>
          </c:val>
        </c:ser>
        <c:dLbls>
          <c:showLegendKey val="0"/>
          <c:showVal val="0"/>
          <c:showCatName val="0"/>
          <c:showSerName val="0"/>
          <c:showPercent val="0"/>
          <c:showBubbleSize val="0"/>
        </c:dLbls>
        <c:gapWidth val="180"/>
        <c:overlap val="-90"/>
        <c:axId val="240586832"/>
        <c:axId val="24058722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240586832"/>
        <c:axId val="240587224"/>
      </c:lineChart>
      <c:catAx>
        <c:axId val="240586832"/>
        <c:scaling>
          <c:orientation val="minMax"/>
        </c:scaling>
        <c:delete val="0"/>
        <c:axPos val="b"/>
        <c:numFmt formatCode="ge" sourceLinked="1"/>
        <c:majorTickMark val="none"/>
        <c:minorTickMark val="none"/>
        <c:tickLblPos val="none"/>
        <c:crossAx val="240587224"/>
        <c:crosses val="autoZero"/>
        <c:auto val="0"/>
        <c:lblAlgn val="ctr"/>
        <c:lblOffset val="100"/>
        <c:noMultiLvlLbl val="1"/>
      </c:catAx>
      <c:valAx>
        <c:axId val="240587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8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40588008"/>
        <c:axId val="24058840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240588008"/>
        <c:axId val="240588400"/>
      </c:lineChart>
      <c:catAx>
        <c:axId val="240588008"/>
        <c:scaling>
          <c:orientation val="minMax"/>
        </c:scaling>
        <c:delete val="0"/>
        <c:axPos val="b"/>
        <c:numFmt formatCode="ge" sourceLinked="1"/>
        <c:majorTickMark val="none"/>
        <c:minorTickMark val="none"/>
        <c:tickLblPos val="none"/>
        <c:crossAx val="240588400"/>
        <c:crosses val="autoZero"/>
        <c:auto val="0"/>
        <c:lblAlgn val="ctr"/>
        <c:lblOffset val="100"/>
        <c:noMultiLvlLbl val="1"/>
      </c:catAx>
      <c:valAx>
        <c:axId val="240588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88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0589184"/>
        <c:axId val="2405895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240589184"/>
        <c:axId val="240589576"/>
      </c:lineChart>
      <c:catAx>
        <c:axId val="240589184"/>
        <c:scaling>
          <c:orientation val="minMax"/>
        </c:scaling>
        <c:delete val="0"/>
        <c:axPos val="b"/>
        <c:numFmt formatCode="ge" sourceLinked="1"/>
        <c:majorTickMark val="none"/>
        <c:minorTickMark val="none"/>
        <c:tickLblPos val="none"/>
        <c:crossAx val="240589576"/>
        <c:crosses val="autoZero"/>
        <c:auto val="0"/>
        <c:lblAlgn val="ctr"/>
        <c:lblOffset val="100"/>
        <c:noMultiLvlLbl val="1"/>
      </c:catAx>
      <c:valAx>
        <c:axId val="240589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8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64456"/>
        <c:axId val="2403648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64456"/>
        <c:axId val="240364848"/>
      </c:lineChart>
      <c:catAx>
        <c:axId val="240364456"/>
        <c:scaling>
          <c:orientation val="minMax"/>
        </c:scaling>
        <c:delete val="0"/>
        <c:axPos val="b"/>
        <c:numFmt formatCode="ge" sourceLinked="1"/>
        <c:majorTickMark val="none"/>
        <c:minorTickMark val="none"/>
        <c:tickLblPos val="none"/>
        <c:crossAx val="240364848"/>
        <c:crosses val="autoZero"/>
        <c:auto val="0"/>
        <c:lblAlgn val="ctr"/>
        <c:lblOffset val="100"/>
        <c:noMultiLvlLbl val="1"/>
      </c:catAx>
      <c:valAx>
        <c:axId val="24036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4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623800"/>
        <c:axId val="1706241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623800"/>
        <c:axId val="170624192"/>
      </c:lineChart>
      <c:catAx>
        <c:axId val="170623800"/>
        <c:scaling>
          <c:orientation val="minMax"/>
        </c:scaling>
        <c:delete val="0"/>
        <c:axPos val="b"/>
        <c:numFmt formatCode="ge" sourceLinked="1"/>
        <c:majorTickMark val="none"/>
        <c:minorTickMark val="none"/>
        <c:tickLblPos val="none"/>
        <c:crossAx val="170624192"/>
        <c:crosses val="autoZero"/>
        <c:auto val="0"/>
        <c:lblAlgn val="ctr"/>
        <c:lblOffset val="100"/>
        <c:noMultiLvlLbl val="1"/>
      </c:catAx>
      <c:valAx>
        <c:axId val="17062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2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0365632"/>
        <c:axId val="2403660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240365632"/>
        <c:axId val="240366024"/>
      </c:lineChart>
      <c:catAx>
        <c:axId val="240365632"/>
        <c:scaling>
          <c:orientation val="minMax"/>
        </c:scaling>
        <c:delete val="0"/>
        <c:axPos val="b"/>
        <c:numFmt formatCode="ge" sourceLinked="1"/>
        <c:majorTickMark val="none"/>
        <c:minorTickMark val="none"/>
        <c:tickLblPos val="none"/>
        <c:crossAx val="240366024"/>
        <c:crosses val="autoZero"/>
        <c:auto val="0"/>
        <c:lblAlgn val="ctr"/>
        <c:lblOffset val="100"/>
        <c:noMultiLvlLbl val="1"/>
      </c:catAx>
      <c:valAx>
        <c:axId val="24036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6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0</c:v>
                </c:pt>
                <c:pt idx="2">
                  <c:v>1453</c:v>
                </c:pt>
                <c:pt idx="3">
                  <c:v>1469.6</c:v>
                </c:pt>
                <c:pt idx="4">
                  <c:v>1624.7</c:v>
                </c:pt>
              </c:numCache>
            </c:numRef>
          </c:val>
        </c:ser>
        <c:dLbls>
          <c:showLegendKey val="0"/>
          <c:showVal val="0"/>
          <c:showCatName val="0"/>
          <c:showSerName val="0"/>
          <c:showPercent val="0"/>
          <c:showBubbleSize val="0"/>
        </c:dLbls>
        <c:gapWidth val="180"/>
        <c:overlap val="-90"/>
        <c:axId val="172025480"/>
        <c:axId val="17202587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72025480"/>
        <c:axId val="172025872"/>
      </c:lineChart>
      <c:catAx>
        <c:axId val="172025480"/>
        <c:scaling>
          <c:orientation val="minMax"/>
        </c:scaling>
        <c:delete val="0"/>
        <c:axPos val="b"/>
        <c:numFmt formatCode="ge" sourceLinked="1"/>
        <c:majorTickMark val="none"/>
        <c:minorTickMark val="none"/>
        <c:tickLblPos val="none"/>
        <c:crossAx val="172025872"/>
        <c:crosses val="autoZero"/>
        <c:auto val="0"/>
        <c:lblAlgn val="ctr"/>
        <c:lblOffset val="100"/>
        <c:noMultiLvlLbl val="1"/>
      </c:catAx>
      <c:valAx>
        <c:axId val="17202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02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1977</c:v>
                </c:pt>
                <c:pt idx="2">
                  <c:v>19456</c:v>
                </c:pt>
                <c:pt idx="3">
                  <c:v>20138</c:v>
                </c:pt>
                <c:pt idx="4">
                  <c:v>25306</c:v>
                </c:pt>
              </c:numCache>
            </c:numRef>
          </c:val>
        </c:ser>
        <c:dLbls>
          <c:showLegendKey val="0"/>
          <c:showVal val="0"/>
          <c:showCatName val="0"/>
          <c:showSerName val="0"/>
          <c:showPercent val="0"/>
          <c:showBubbleSize val="0"/>
        </c:dLbls>
        <c:gapWidth val="180"/>
        <c:overlap val="-90"/>
        <c:axId val="172027048"/>
        <c:axId val="23916963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72027048"/>
        <c:axId val="239169632"/>
      </c:lineChart>
      <c:catAx>
        <c:axId val="172027048"/>
        <c:scaling>
          <c:orientation val="minMax"/>
        </c:scaling>
        <c:delete val="0"/>
        <c:axPos val="b"/>
        <c:numFmt formatCode="ge" sourceLinked="1"/>
        <c:majorTickMark val="none"/>
        <c:minorTickMark val="none"/>
        <c:tickLblPos val="none"/>
        <c:crossAx val="239169632"/>
        <c:crosses val="autoZero"/>
        <c:auto val="0"/>
        <c:lblAlgn val="ctr"/>
        <c:lblOffset val="100"/>
        <c:noMultiLvlLbl val="1"/>
      </c:catAx>
      <c:valAx>
        <c:axId val="2391696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027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1.5</c:v>
                </c:pt>
                <c:pt idx="2">
                  <c:v>15.3</c:v>
                </c:pt>
                <c:pt idx="3">
                  <c:v>14.1</c:v>
                </c:pt>
                <c:pt idx="4">
                  <c:v>13.9</c:v>
                </c:pt>
              </c:numCache>
            </c:numRef>
          </c:val>
        </c:ser>
        <c:dLbls>
          <c:showLegendKey val="0"/>
          <c:showVal val="0"/>
          <c:showCatName val="0"/>
          <c:showSerName val="0"/>
          <c:showPercent val="0"/>
          <c:showBubbleSize val="0"/>
        </c:dLbls>
        <c:gapWidth val="180"/>
        <c:overlap val="-90"/>
        <c:axId val="239170416"/>
        <c:axId val="23917080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239170416"/>
        <c:axId val="239170808"/>
      </c:lineChart>
      <c:catAx>
        <c:axId val="239170416"/>
        <c:scaling>
          <c:orientation val="minMax"/>
        </c:scaling>
        <c:delete val="0"/>
        <c:axPos val="b"/>
        <c:numFmt formatCode="ge" sourceLinked="1"/>
        <c:majorTickMark val="none"/>
        <c:minorTickMark val="none"/>
        <c:tickLblPos val="none"/>
        <c:crossAx val="239170808"/>
        <c:crosses val="autoZero"/>
        <c:auto val="0"/>
        <c:lblAlgn val="ctr"/>
        <c:lblOffset val="100"/>
        <c:noMultiLvlLbl val="1"/>
      </c:catAx>
      <c:valAx>
        <c:axId val="23917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7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239171592"/>
        <c:axId val="2391719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239171592"/>
        <c:axId val="239171984"/>
      </c:lineChart>
      <c:catAx>
        <c:axId val="239171592"/>
        <c:scaling>
          <c:orientation val="minMax"/>
        </c:scaling>
        <c:delete val="0"/>
        <c:axPos val="b"/>
        <c:numFmt formatCode="ge" sourceLinked="1"/>
        <c:majorTickMark val="none"/>
        <c:minorTickMark val="none"/>
        <c:tickLblPos val="none"/>
        <c:crossAx val="239171984"/>
        <c:crosses val="autoZero"/>
        <c:auto val="0"/>
        <c:lblAlgn val="ctr"/>
        <c:lblOffset val="100"/>
        <c:noMultiLvlLbl val="1"/>
      </c:catAx>
      <c:valAx>
        <c:axId val="23917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17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72026656"/>
        <c:axId val="23917276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72026656"/>
        <c:axId val="239172768"/>
      </c:lineChart>
      <c:catAx>
        <c:axId val="172026656"/>
        <c:scaling>
          <c:orientation val="minMax"/>
        </c:scaling>
        <c:delete val="0"/>
        <c:axPos val="b"/>
        <c:numFmt formatCode="ge" sourceLinked="1"/>
        <c:majorTickMark val="none"/>
        <c:minorTickMark val="none"/>
        <c:tickLblPos val="none"/>
        <c:crossAx val="239172768"/>
        <c:crosses val="autoZero"/>
        <c:auto val="0"/>
        <c:lblAlgn val="ctr"/>
        <c:lblOffset val="100"/>
        <c:noMultiLvlLbl val="1"/>
      </c:catAx>
      <c:valAx>
        <c:axId val="23917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202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2025088"/>
        <c:axId val="17202469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25088"/>
        <c:axId val="172024696"/>
      </c:lineChart>
      <c:catAx>
        <c:axId val="172025088"/>
        <c:scaling>
          <c:orientation val="minMax"/>
        </c:scaling>
        <c:delete val="0"/>
        <c:axPos val="b"/>
        <c:numFmt formatCode="ge" sourceLinked="1"/>
        <c:majorTickMark val="none"/>
        <c:minorTickMark val="none"/>
        <c:tickLblPos val="none"/>
        <c:crossAx val="172024696"/>
        <c:crosses val="autoZero"/>
        <c:auto val="0"/>
        <c:lblAlgn val="ctr"/>
        <c:lblOffset val="100"/>
        <c:noMultiLvlLbl val="1"/>
      </c:catAx>
      <c:valAx>
        <c:axId val="17202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20250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212624</xdr:colOff>
      <xdr:row>41</xdr:row>
      <xdr:rowOff>117765</xdr:rowOff>
    </xdr:from>
    <xdr:ext cx="2608406" cy="392415"/>
    <xdr:sp macro="" textlink="データ!KU9">
      <xdr:nvSpPr>
        <xdr:cNvPr id="27" name="正方形/長方形 26"/>
        <xdr:cNvSpPr/>
      </xdr:nvSpPr>
      <xdr:spPr>
        <a:xfrm>
          <a:off x="26991481"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92000"/>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57319"/>
          <a:ext cx="5660287" cy="2909863"/>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39954"/>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405273"/>
          <a:ext cx="5660287" cy="2909865"/>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35956"/>
          <a:ext cx="5660287" cy="2909863"/>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92000"/>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57319"/>
          <a:ext cx="5156476" cy="2909863"/>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39954"/>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405273"/>
          <a:ext cx="5156476" cy="2909865"/>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35956"/>
          <a:ext cx="5156476" cy="2909863"/>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92000"/>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57319"/>
          <a:ext cx="5165999" cy="2909863"/>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39954"/>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405273"/>
          <a:ext cx="5165999" cy="2909865"/>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35956"/>
          <a:ext cx="5165999" cy="2909863"/>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92000"/>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57319"/>
          <a:ext cx="5166000" cy="2909863"/>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39954"/>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405273"/>
          <a:ext cx="5166000" cy="2909865"/>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35956"/>
          <a:ext cx="5166000" cy="2909863"/>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92000"/>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57319"/>
          <a:ext cx="5166000" cy="2909863"/>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39954"/>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405273"/>
          <a:ext cx="5166000" cy="2909865"/>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35956"/>
          <a:ext cx="5166000" cy="2909863"/>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みどり市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183</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4</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128</v>
      </c>
      <c r="G7" s="148"/>
      <c r="H7" s="148"/>
      <c r="I7" s="148"/>
      <c r="J7" s="130" t="s">
        <v>128</v>
      </c>
      <c r="K7" s="130"/>
      <c r="L7" s="130"/>
      <c r="M7" s="130"/>
      <c r="N7" s="149" t="str">
        <f>データ!T6</f>
        <v>無</v>
      </c>
      <c r="O7" s="149"/>
      <c r="P7" s="149"/>
      <c r="Q7" s="150"/>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3" t="s">
        <v>130</v>
      </c>
      <c r="C9" s="154"/>
      <c r="D9" s="154"/>
      <c r="E9" s="154"/>
      <c r="F9" s="155" t="str">
        <f>データ!V6</f>
        <v>-</v>
      </c>
      <c r="G9" s="155"/>
      <c r="H9" s="155"/>
      <c r="I9" s="155"/>
      <c r="J9" s="156"/>
      <c r="K9" s="156"/>
      <c r="L9" s="156"/>
      <c r="M9" s="156"/>
      <c r="N9" s="157"/>
      <c r="O9" s="157"/>
      <c r="P9" s="157"/>
      <c r="Q9" s="158"/>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59">
        <f>データ!B10</f>
        <v>40909</v>
      </c>
      <c r="G11" s="160"/>
      <c r="H11" s="159">
        <f>データ!C10</f>
        <v>41275</v>
      </c>
      <c r="I11" s="160"/>
      <c r="J11" s="159">
        <f>データ!D10</f>
        <v>41640</v>
      </c>
      <c r="K11" s="160"/>
      <c r="L11" s="159">
        <f>データ!E10</f>
        <v>42005</v>
      </c>
      <c r="M11" s="160"/>
      <c r="N11" s="159">
        <f>データ!F10</f>
        <v>42370</v>
      </c>
      <c r="O11" s="161"/>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2" t="str">
        <f>データ!W6</f>
        <v>-</v>
      </c>
      <c r="G12" s="163"/>
      <c r="H12" s="162" t="str">
        <f>データ!X6</f>
        <v>-</v>
      </c>
      <c r="I12" s="163"/>
      <c r="J12" s="162" t="str">
        <f>データ!Y6</f>
        <v>-</v>
      </c>
      <c r="K12" s="163"/>
      <c r="L12" s="162" t="str">
        <f>データ!Z6</f>
        <v>-</v>
      </c>
      <c r="M12" s="163"/>
      <c r="N12" s="151" t="str">
        <f>データ!AA6</f>
        <v>-</v>
      </c>
      <c r="O12" s="152"/>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4" t="s">
        <v>23</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4" t="s">
        <v>24</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9" t="s">
        <v>25</v>
      </c>
      <c r="C15" s="170"/>
      <c r="D15" s="170"/>
      <c r="E15" s="171"/>
      <c r="F15" s="172" t="str">
        <f>データ!AL6</f>
        <v>-</v>
      </c>
      <c r="G15" s="172"/>
      <c r="H15" s="172">
        <f>データ!AM6</f>
        <v>52</v>
      </c>
      <c r="I15" s="172"/>
      <c r="J15" s="172">
        <f>データ!AN6</f>
        <v>521</v>
      </c>
      <c r="K15" s="172"/>
      <c r="L15" s="172">
        <f>データ!AO6</f>
        <v>543</v>
      </c>
      <c r="M15" s="172"/>
      <c r="N15" s="173">
        <f>データ!AP6</f>
        <v>738</v>
      </c>
      <c r="O15" s="174"/>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5" t="s">
        <v>26</v>
      </c>
      <c r="C16" s="176"/>
      <c r="D16" s="176"/>
      <c r="E16" s="177"/>
      <c r="F16" s="178" t="str">
        <f>データ!AQ6</f>
        <v>-</v>
      </c>
      <c r="G16" s="178"/>
      <c r="H16" s="178">
        <f>データ!AR6</f>
        <v>52</v>
      </c>
      <c r="I16" s="178"/>
      <c r="J16" s="178">
        <f>データ!AS6</f>
        <v>521</v>
      </c>
      <c r="K16" s="178"/>
      <c r="L16" s="178">
        <f>データ!AT6</f>
        <v>543</v>
      </c>
      <c r="M16" s="178"/>
      <c r="N16" s="167">
        <f>データ!AU6</f>
        <v>738</v>
      </c>
      <c r="O16" s="168"/>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9"/>
      <c r="C18" s="180"/>
      <c r="D18" s="180"/>
      <c r="E18" s="180"/>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5" t="s">
        <v>29</v>
      </c>
      <c r="C19" s="176"/>
      <c r="D19" s="176"/>
      <c r="E19" s="177"/>
      <c r="F19" s="181" t="str">
        <f>データ!AV6</f>
        <v>-</v>
      </c>
      <c r="G19" s="181"/>
      <c r="H19" s="181"/>
      <c r="I19" s="181">
        <f>データ!AW6</f>
        <v>24542</v>
      </c>
      <c r="J19" s="181"/>
      <c r="K19" s="181"/>
      <c r="L19" s="181">
        <f>データ!AX6</f>
        <v>24542</v>
      </c>
      <c r="M19" s="181"/>
      <c r="N19" s="181"/>
      <c r="O19" s="182"/>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3" t="s">
        <v>32</v>
      </c>
      <c r="AL39" s="184"/>
      <c r="AM39" s="184"/>
      <c r="AN39" s="184"/>
      <c r="AO39" s="184"/>
      <c r="AP39" s="184"/>
      <c r="AQ39" s="185"/>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182</v>
      </c>
      <c r="AL40" s="120"/>
      <c r="AM40" s="120"/>
      <c r="AN40" s="120"/>
      <c r="AO40" s="120"/>
      <c r="AP40" s="120"/>
      <c r="AQ40" s="121"/>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6"/>
      <c r="C42" s="187"/>
      <c r="D42" s="18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3" t="s">
        <v>35</v>
      </c>
      <c r="AL97" s="184"/>
      <c r="AM97" s="184"/>
      <c r="AN97" s="184"/>
      <c r="AO97" s="184"/>
      <c r="AP97" s="184"/>
      <c r="AQ97" s="185"/>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8"/>
      <c r="AL98" s="189"/>
      <c r="AM98" s="189"/>
      <c r="AN98" s="189"/>
      <c r="AO98" s="189"/>
      <c r="AP98" s="189"/>
      <c r="AQ98" s="190"/>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1" t="s">
        <v>184</v>
      </c>
      <c r="AL99" s="192"/>
      <c r="AM99" s="192"/>
      <c r="AN99" s="192"/>
      <c r="AO99" s="192"/>
      <c r="AP99" s="192"/>
      <c r="AQ99" s="193"/>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1"/>
      <c r="AL100" s="192"/>
      <c r="AM100" s="192"/>
      <c r="AN100" s="192"/>
      <c r="AO100" s="192"/>
      <c r="AP100" s="192"/>
      <c r="AQ100" s="193"/>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1"/>
      <c r="AL101" s="192"/>
      <c r="AM101" s="192"/>
      <c r="AN101" s="192"/>
      <c r="AO101" s="192"/>
      <c r="AP101" s="192"/>
      <c r="AQ101" s="193"/>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1"/>
      <c r="AL102" s="192"/>
      <c r="AM102" s="192"/>
      <c r="AN102" s="192"/>
      <c r="AO102" s="192"/>
      <c r="AP102" s="192"/>
      <c r="AQ102" s="193"/>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1"/>
      <c r="AL103" s="192"/>
      <c r="AM103" s="192"/>
      <c r="AN103" s="192"/>
      <c r="AO103" s="192"/>
      <c r="AP103" s="192"/>
      <c r="AQ103" s="193"/>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1"/>
      <c r="AL104" s="192"/>
      <c r="AM104" s="192"/>
      <c r="AN104" s="192"/>
      <c r="AO104" s="192"/>
      <c r="AP104" s="192"/>
      <c r="AQ104" s="193"/>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1"/>
      <c r="AL105" s="192"/>
      <c r="AM105" s="192"/>
      <c r="AN105" s="192"/>
      <c r="AO105" s="192"/>
      <c r="AP105" s="192"/>
      <c r="AQ105" s="193"/>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1"/>
      <c r="AL106" s="192"/>
      <c r="AM106" s="192"/>
      <c r="AN106" s="192"/>
      <c r="AO106" s="192"/>
      <c r="AP106" s="192"/>
      <c r="AQ106" s="193"/>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1"/>
      <c r="AL107" s="192"/>
      <c r="AM107" s="192"/>
      <c r="AN107" s="192"/>
      <c r="AO107" s="192"/>
      <c r="AP107" s="192"/>
      <c r="AQ107" s="193"/>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1"/>
      <c r="AL108" s="192"/>
      <c r="AM108" s="192"/>
      <c r="AN108" s="192"/>
      <c r="AO108" s="192"/>
      <c r="AP108" s="192"/>
      <c r="AQ108" s="193"/>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1"/>
      <c r="AL109" s="192"/>
      <c r="AM109" s="192"/>
      <c r="AN109" s="192"/>
      <c r="AO109" s="192"/>
      <c r="AP109" s="192"/>
      <c r="AQ109" s="193"/>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1"/>
      <c r="AL110" s="192"/>
      <c r="AM110" s="192"/>
      <c r="AN110" s="192"/>
      <c r="AO110" s="192"/>
      <c r="AP110" s="192"/>
      <c r="AQ110" s="193"/>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1"/>
      <c r="AL111" s="192"/>
      <c r="AM111" s="192"/>
      <c r="AN111" s="192"/>
      <c r="AO111" s="192"/>
      <c r="AP111" s="192"/>
      <c r="AQ111" s="193"/>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1"/>
      <c r="AL112" s="192"/>
      <c r="AM112" s="192"/>
      <c r="AN112" s="192"/>
      <c r="AO112" s="192"/>
      <c r="AP112" s="192"/>
      <c r="AQ112" s="193"/>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1"/>
      <c r="AL113" s="192"/>
      <c r="AM113" s="192"/>
      <c r="AN113" s="192"/>
      <c r="AO113" s="192"/>
      <c r="AP113" s="192"/>
      <c r="AQ113" s="193"/>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1"/>
      <c r="AL114" s="192"/>
      <c r="AM114" s="192"/>
      <c r="AN114" s="192"/>
      <c r="AO114" s="192"/>
      <c r="AP114" s="192"/>
      <c r="AQ114" s="193"/>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1"/>
      <c r="AL115" s="192"/>
      <c r="AM115" s="192"/>
      <c r="AN115" s="192"/>
      <c r="AO115" s="192"/>
      <c r="AP115" s="192"/>
      <c r="AQ115" s="193"/>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1"/>
      <c r="AL116" s="192"/>
      <c r="AM116" s="192"/>
      <c r="AN116" s="192"/>
      <c r="AO116" s="192"/>
      <c r="AP116" s="192"/>
      <c r="AQ116" s="193"/>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4"/>
      <c r="AL117" s="195"/>
      <c r="AM117" s="195"/>
      <c r="AN117" s="195"/>
      <c r="AO117" s="195"/>
      <c r="AP117" s="195"/>
      <c r="AQ117" s="196"/>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c r="A6" s="50" t="s">
        <v>115</v>
      </c>
      <c r="B6" s="68" t="str">
        <f>B7</f>
        <v>2016</v>
      </c>
      <c r="C6" s="68" t="str">
        <f t="shared" ref="C6:AX6" si="6">C7</f>
        <v>102121</v>
      </c>
      <c r="D6" s="68" t="str">
        <f t="shared" si="6"/>
        <v>47</v>
      </c>
      <c r="E6" s="68" t="str">
        <f t="shared" si="6"/>
        <v>04</v>
      </c>
      <c r="F6" s="68" t="str">
        <f t="shared" si="6"/>
        <v>0</v>
      </c>
      <c r="G6" s="68" t="str">
        <f t="shared" si="6"/>
        <v>000</v>
      </c>
      <c r="H6" s="68" t="str">
        <f t="shared" si="6"/>
        <v>群馬県　みどり市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4</v>
      </c>
      <c r="Q6" s="70" t="str">
        <f t="shared" si="6"/>
        <v>-</v>
      </c>
      <c r="R6" s="71" t="str">
        <f>R7</f>
        <v>平成46年1月15日　笠懸町久宮（調整池14）太陽光発電所</v>
      </c>
      <c r="S6" s="72" t="str">
        <f t="shared" si="6"/>
        <v>平成46年1月15日　笠懸町久宮（調整池14）太陽光発電所</v>
      </c>
      <c r="T6" s="68" t="str">
        <f t="shared" si="6"/>
        <v>無</v>
      </c>
      <c r="U6" s="72" t="str">
        <f t="shared" si="6"/>
        <v>東京電力エナジーパートナー株式会社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52</v>
      </c>
      <c r="AN6" s="70">
        <f t="shared" si="6"/>
        <v>521</v>
      </c>
      <c r="AO6" s="70">
        <f t="shared" si="6"/>
        <v>543</v>
      </c>
      <c r="AP6" s="70">
        <f t="shared" si="6"/>
        <v>738</v>
      </c>
      <c r="AQ6" s="70" t="str">
        <f t="shared" si="6"/>
        <v>-</v>
      </c>
      <c r="AR6" s="70">
        <f t="shared" si="6"/>
        <v>52</v>
      </c>
      <c r="AS6" s="70">
        <f t="shared" si="6"/>
        <v>521</v>
      </c>
      <c r="AT6" s="70">
        <f t="shared" si="6"/>
        <v>543</v>
      </c>
      <c r="AU6" s="70">
        <f t="shared" si="6"/>
        <v>738</v>
      </c>
      <c r="AV6" s="70" t="str">
        <f t="shared" si="6"/>
        <v>-</v>
      </c>
      <c r="AW6" s="70">
        <f t="shared" si="6"/>
        <v>24542</v>
      </c>
      <c r="AX6" s="70">
        <f t="shared" si="6"/>
        <v>24542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4</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v>52</v>
      </c>
      <c r="AN7" s="81">
        <v>521</v>
      </c>
      <c r="AO7" s="81">
        <v>543</v>
      </c>
      <c r="AP7" s="81">
        <v>738</v>
      </c>
      <c r="AQ7" s="81" t="s">
        <v>127</v>
      </c>
      <c r="AR7" s="81">
        <v>52</v>
      </c>
      <c r="AS7" s="81">
        <v>521</v>
      </c>
      <c r="AT7" s="81">
        <v>543</v>
      </c>
      <c r="AU7" s="81">
        <v>738</v>
      </c>
      <c r="AV7" s="81" t="s">
        <v>127</v>
      </c>
      <c r="AW7" s="81">
        <v>24542</v>
      </c>
      <c r="AX7" s="81">
        <v>24542</v>
      </c>
      <c r="AY7" s="84" t="s">
        <v>127</v>
      </c>
      <c r="AZ7" s="84" t="s">
        <v>127</v>
      </c>
      <c r="BA7" s="84">
        <v>2670.1</v>
      </c>
      <c r="BB7" s="84">
        <v>2623.6</v>
      </c>
      <c r="BC7" s="84">
        <v>2210.6</v>
      </c>
      <c r="BD7" s="84" t="s">
        <v>127</v>
      </c>
      <c r="BE7" s="84">
        <v>164.1</v>
      </c>
      <c r="BF7" s="84">
        <v>124.4</v>
      </c>
      <c r="BG7" s="84">
        <v>118.8</v>
      </c>
      <c r="BH7" s="84">
        <v>88.8</v>
      </c>
      <c r="BI7" s="84">
        <v>100</v>
      </c>
      <c r="BJ7" s="84" t="s">
        <v>127</v>
      </c>
      <c r="BK7" s="84" t="s">
        <v>127</v>
      </c>
      <c r="BL7" s="84">
        <v>2670.1</v>
      </c>
      <c r="BM7" s="84">
        <v>2623.6</v>
      </c>
      <c r="BN7" s="84">
        <v>2210.6</v>
      </c>
      <c r="BO7" s="84" t="s">
        <v>127</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v>0</v>
      </c>
      <c r="CH7" s="84">
        <v>1453</v>
      </c>
      <c r="CI7" s="84">
        <v>1469.6</v>
      </c>
      <c r="CJ7" s="84">
        <v>1624.7</v>
      </c>
      <c r="CK7" s="84" t="s">
        <v>127</v>
      </c>
      <c r="CL7" s="84">
        <v>11717.4</v>
      </c>
      <c r="CM7" s="84">
        <v>17642.5</v>
      </c>
      <c r="CN7" s="84">
        <v>18815.8</v>
      </c>
      <c r="CO7" s="84">
        <v>22847.9</v>
      </c>
      <c r="CP7" s="81" t="s">
        <v>127</v>
      </c>
      <c r="CQ7" s="81">
        <v>1977</v>
      </c>
      <c r="CR7" s="81">
        <v>19456</v>
      </c>
      <c r="CS7" s="81">
        <v>20138</v>
      </c>
      <c r="CT7" s="81">
        <v>25306</v>
      </c>
      <c r="CU7" s="81" t="s">
        <v>127</v>
      </c>
      <c r="CV7" s="81">
        <v>108538</v>
      </c>
      <c r="CW7" s="81">
        <v>58539</v>
      </c>
      <c r="CX7" s="81">
        <v>37685</v>
      </c>
      <c r="CY7" s="81">
        <v>2390</v>
      </c>
      <c r="CZ7" s="81">
        <v>605</v>
      </c>
      <c r="DA7" s="84" t="s">
        <v>127</v>
      </c>
      <c r="DB7" s="84">
        <v>1.5</v>
      </c>
      <c r="DC7" s="84">
        <v>15.3</v>
      </c>
      <c r="DD7" s="84">
        <v>14.1</v>
      </c>
      <c r="DE7" s="84">
        <v>13.9</v>
      </c>
      <c r="DF7" s="84" t="s">
        <v>127</v>
      </c>
      <c r="DG7" s="84">
        <v>38.5</v>
      </c>
      <c r="DH7" s="84">
        <v>37.700000000000003</v>
      </c>
      <c r="DI7" s="84">
        <v>33.9</v>
      </c>
      <c r="DJ7" s="84">
        <v>37.9</v>
      </c>
      <c r="DK7" s="84" t="s">
        <v>127</v>
      </c>
      <c r="DL7" s="84" t="s">
        <v>127</v>
      </c>
      <c r="DM7" s="84">
        <v>0</v>
      </c>
      <c r="DN7" s="84">
        <v>0</v>
      </c>
      <c r="DO7" s="84">
        <v>0</v>
      </c>
      <c r="DP7" s="84" t="s">
        <v>127</v>
      </c>
      <c r="DQ7" s="84">
        <v>21.6</v>
      </c>
      <c r="DR7" s="84">
        <v>13.7</v>
      </c>
      <c r="DS7" s="84">
        <v>16.3</v>
      </c>
      <c r="DT7" s="84">
        <v>14.2</v>
      </c>
      <c r="DU7" s="84" t="s">
        <v>127</v>
      </c>
      <c r="DV7" s="84">
        <v>0</v>
      </c>
      <c r="DW7" s="84">
        <v>0</v>
      </c>
      <c r="DX7" s="84">
        <v>0</v>
      </c>
      <c r="DY7" s="84">
        <v>0</v>
      </c>
      <c r="DZ7" s="84" t="s">
        <v>127</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v>100</v>
      </c>
      <c r="EQ7" s="84">
        <v>100</v>
      </c>
      <c r="ER7" s="84">
        <v>100</v>
      </c>
      <c r="ES7" s="84">
        <v>100</v>
      </c>
      <c r="ET7" s="84" t="s">
        <v>127</v>
      </c>
      <c r="EU7" s="84">
        <v>56.1</v>
      </c>
      <c r="EV7" s="84">
        <v>70.2</v>
      </c>
      <c r="EW7" s="84">
        <v>73.099999999999994</v>
      </c>
      <c r="EX7" s="84">
        <v>74.8</v>
      </c>
      <c r="EY7" s="81" t="s">
        <v>127</v>
      </c>
      <c r="EZ7" s="84" t="s">
        <v>127</v>
      </c>
      <c r="FA7" s="84" t="s">
        <v>127</v>
      </c>
      <c r="FB7" s="84" t="s">
        <v>127</v>
      </c>
      <c r="FC7" s="84" t="s">
        <v>127</v>
      </c>
      <c r="FD7" s="84" t="s">
        <v>127</v>
      </c>
      <c r="FE7" s="84" t="s">
        <v>127</v>
      </c>
      <c r="FF7" s="84">
        <v>64</v>
      </c>
      <c r="FG7" s="84">
        <v>56.1</v>
      </c>
      <c r="FH7" s="84">
        <v>61.8</v>
      </c>
      <c r="FI7" s="84">
        <v>61.6</v>
      </c>
      <c r="FJ7" s="84" t="s">
        <v>127</v>
      </c>
      <c r="FK7" s="84" t="s">
        <v>127</v>
      </c>
      <c r="FL7" s="84" t="s">
        <v>127</v>
      </c>
      <c r="FM7" s="84" t="s">
        <v>127</v>
      </c>
      <c r="FN7" s="84" t="s">
        <v>127</v>
      </c>
      <c r="FO7" s="84" t="s">
        <v>127</v>
      </c>
      <c r="FP7" s="84">
        <v>22.1</v>
      </c>
      <c r="FQ7" s="84">
        <v>16.7</v>
      </c>
      <c r="FR7" s="84">
        <v>8.6999999999999993</v>
      </c>
      <c r="FS7" s="84">
        <v>5.7</v>
      </c>
      <c r="FT7" s="84" t="s">
        <v>127</v>
      </c>
      <c r="FU7" s="84" t="s">
        <v>127</v>
      </c>
      <c r="FV7" s="84" t="s">
        <v>127</v>
      </c>
      <c r="FW7" s="84" t="s">
        <v>127</v>
      </c>
      <c r="FX7" s="84" t="s">
        <v>127</v>
      </c>
      <c r="FY7" s="84" t="s">
        <v>127</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v>56.2</v>
      </c>
      <c r="GU7" s="84">
        <v>58.4</v>
      </c>
      <c r="GV7" s="84">
        <v>80.599999999999994</v>
      </c>
      <c r="GW7" s="84">
        <v>85.6</v>
      </c>
      <c r="GX7" s="81" t="s">
        <v>127</v>
      </c>
      <c r="GY7" s="84" t="s">
        <v>127</v>
      </c>
      <c r="GZ7" s="84" t="s">
        <v>127</v>
      </c>
      <c r="HA7" s="84" t="s">
        <v>127</v>
      </c>
      <c r="HB7" s="84" t="s">
        <v>127</v>
      </c>
      <c r="HC7" s="84" t="s">
        <v>127</v>
      </c>
      <c r="HD7" s="84" t="s">
        <v>127</v>
      </c>
      <c r="HE7" s="84">
        <v>49.8</v>
      </c>
      <c r="HF7" s="84">
        <v>50.3</v>
      </c>
      <c r="HG7" s="84">
        <v>47.9</v>
      </c>
      <c r="HH7" s="84">
        <v>54</v>
      </c>
      <c r="HI7" s="84" t="s">
        <v>127</v>
      </c>
      <c r="HJ7" s="84" t="s">
        <v>127</v>
      </c>
      <c r="HK7" s="84" t="s">
        <v>127</v>
      </c>
      <c r="HL7" s="84" t="s">
        <v>127</v>
      </c>
      <c r="HM7" s="84" t="s">
        <v>127</v>
      </c>
      <c r="HN7" s="84" t="s">
        <v>127</v>
      </c>
      <c r="HO7" s="84">
        <v>11.5</v>
      </c>
      <c r="HP7" s="84">
        <v>5.2</v>
      </c>
      <c r="HQ7" s="84">
        <v>13</v>
      </c>
      <c r="HR7" s="84">
        <v>8.9</v>
      </c>
      <c r="HS7" s="84" t="s">
        <v>127</v>
      </c>
      <c r="HT7" s="84" t="s">
        <v>127</v>
      </c>
      <c r="HU7" s="84" t="s">
        <v>127</v>
      </c>
      <c r="HV7" s="84" t="s">
        <v>127</v>
      </c>
      <c r="HW7" s="84" t="s">
        <v>127</v>
      </c>
      <c r="HX7" s="84" t="s">
        <v>127</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v>40.700000000000003</v>
      </c>
      <c r="IT7" s="84">
        <v>52.3</v>
      </c>
      <c r="IU7" s="84">
        <v>52.8</v>
      </c>
      <c r="IV7" s="84">
        <v>51.2</v>
      </c>
      <c r="IW7" s="81" t="s">
        <v>127</v>
      </c>
      <c r="IX7" s="84" t="s">
        <v>127</v>
      </c>
      <c r="IY7" s="84" t="s">
        <v>127</v>
      </c>
      <c r="IZ7" s="84" t="s">
        <v>127</v>
      </c>
      <c r="JA7" s="84" t="s">
        <v>127</v>
      </c>
      <c r="JB7" s="84" t="s">
        <v>127</v>
      </c>
      <c r="JC7" s="84" t="s">
        <v>127</v>
      </c>
      <c r="JD7" s="84">
        <v>19.600000000000001</v>
      </c>
      <c r="JE7" s="84">
        <v>18.5</v>
      </c>
      <c r="JF7" s="84">
        <v>16.100000000000001</v>
      </c>
      <c r="JG7" s="84">
        <v>19.600000000000001</v>
      </c>
      <c r="JH7" s="84" t="s">
        <v>127</v>
      </c>
      <c r="JI7" s="84" t="s">
        <v>127</v>
      </c>
      <c r="JJ7" s="84" t="s">
        <v>127</v>
      </c>
      <c r="JK7" s="84" t="s">
        <v>127</v>
      </c>
      <c r="JL7" s="84" t="s">
        <v>127</v>
      </c>
      <c r="JM7" s="84" t="s">
        <v>127</v>
      </c>
      <c r="JN7" s="84">
        <v>42.6</v>
      </c>
      <c r="JO7" s="84">
        <v>43.7</v>
      </c>
      <c r="JP7" s="84">
        <v>45.4</v>
      </c>
      <c r="JQ7" s="84">
        <v>48.2</v>
      </c>
      <c r="JR7" s="84" t="s">
        <v>127</v>
      </c>
      <c r="JS7" s="84" t="s">
        <v>127</v>
      </c>
      <c r="JT7" s="84" t="s">
        <v>127</v>
      </c>
      <c r="JU7" s="84" t="s">
        <v>127</v>
      </c>
      <c r="JV7" s="84" t="s">
        <v>127</v>
      </c>
      <c r="JW7" s="84" t="s">
        <v>127</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v>86.6</v>
      </c>
      <c r="KS7" s="84">
        <v>98.4</v>
      </c>
      <c r="KT7" s="84">
        <v>98.4</v>
      </c>
      <c r="KU7" s="84">
        <v>99.1</v>
      </c>
      <c r="KV7" s="81">
        <v>605</v>
      </c>
      <c r="KW7" s="84" t="s">
        <v>127</v>
      </c>
      <c r="KX7" s="84">
        <v>1.5</v>
      </c>
      <c r="KY7" s="84">
        <v>15.3</v>
      </c>
      <c r="KZ7" s="84">
        <v>14.1</v>
      </c>
      <c r="LA7" s="84">
        <v>13.9</v>
      </c>
      <c r="LB7" s="84" t="s">
        <v>127</v>
      </c>
      <c r="LC7" s="84">
        <v>6.4</v>
      </c>
      <c r="LD7" s="84">
        <v>13.7</v>
      </c>
      <c r="LE7" s="84">
        <v>12</v>
      </c>
      <c r="LF7" s="84">
        <v>14.5</v>
      </c>
      <c r="LG7" s="84" t="s">
        <v>127</v>
      </c>
      <c r="LH7" s="84" t="s">
        <v>127</v>
      </c>
      <c r="LI7" s="84">
        <v>0</v>
      </c>
      <c r="LJ7" s="84">
        <v>0</v>
      </c>
      <c r="LK7" s="84">
        <v>0</v>
      </c>
      <c r="LL7" s="84" t="s">
        <v>127</v>
      </c>
      <c r="LM7" s="84">
        <v>0.2</v>
      </c>
      <c r="LN7" s="84">
        <v>2.9</v>
      </c>
      <c r="LO7" s="84">
        <v>0.6</v>
      </c>
      <c r="LP7" s="84">
        <v>0.3</v>
      </c>
      <c r="LQ7" s="84" t="s">
        <v>127</v>
      </c>
      <c r="LR7" s="84">
        <v>0</v>
      </c>
      <c r="LS7" s="84">
        <v>0</v>
      </c>
      <c r="LT7" s="84">
        <v>0</v>
      </c>
      <c r="LU7" s="84">
        <v>0</v>
      </c>
      <c r="LV7" s="84" t="s">
        <v>127</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v>100</v>
      </c>
      <c r="MM7" s="84">
        <v>100</v>
      </c>
      <c r="MN7" s="84">
        <v>100</v>
      </c>
      <c r="MO7" s="84">
        <v>100</v>
      </c>
      <c r="MP7" s="84" t="s">
        <v>127</v>
      </c>
      <c r="MQ7" s="84">
        <v>100</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v>2</v>
      </c>
      <c r="NI7" s="84">
        <v>2</v>
      </c>
      <c r="NJ7" s="84">
        <v>3</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（最大出力合計605kW）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（最大出力合計605kW）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2670.1</v>
      </c>
      <c r="BB11" s="96">
        <f>BB7</f>
        <v>2623.6</v>
      </c>
      <c r="BC11" s="96">
        <f>BC7</f>
        <v>2210.6</v>
      </c>
      <c r="BD11" s="85"/>
      <c r="BE11" s="85"/>
      <c r="BF11" s="85"/>
      <c r="BG11" s="85"/>
      <c r="BH11" s="85"/>
      <c r="BI11" s="95" t="s">
        <v>141</v>
      </c>
      <c r="BJ11" s="96" t="str">
        <f>BJ7</f>
        <v>-</v>
      </c>
      <c r="BK11" s="96" t="str">
        <f>BK7</f>
        <v>-</v>
      </c>
      <c r="BL11" s="96">
        <f>BL7</f>
        <v>2670.1</v>
      </c>
      <c r="BM11" s="96">
        <f>BM7</f>
        <v>2623.6</v>
      </c>
      <c r="BN11" s="96">
        <f>BN7</f>
        <v>2210.6</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141</v>
      </c>
      <c r="CF11" s="96" t="str">
        <f>CF7</f>
        <v>-</v>
      </c>
      <c r="CG11" s="96">
        <f>CG7</f>
        <v>0</v>
      </c>
      <c r="CH11" s="96">
        <f>CH7</f>
        <v>1453</v>
      </c>
      <c r="CI11" s="96">
        <f>CI7</f>
        <v>1469.6</v>
      </c>
      <c r="CJ11" s="96">
        <f>CJ7</f>
        <v>1624.7</v>
      </c>
      <c r="CK11" s="85"/>
      <c r="CL11" s="85"/>
      <c r="CM11" s="85"/>
      <c r="CN11" s="85"/>
      <c r="CO11" s="95" t="s">
        <v>142</v>
      </c>
      <c r="CP11" s="97" t="str">
        <f>CP7</f>
        <v>-</v>
      </c>
      <c r="CQ11" s="97">
        <f>CQ7</f>
        <v>1977</v>
      </c>
      <c r="CR11" s="97">
        <f>CR7</f>
        <v>19456</v>
      </c>
      <c r="CS11" s="97">
        <f>CS7</f>
        <v>20138</v>
      </c>
      <c r="CT11" s="97">
        <f>CT7</f>
        <v>25306</v>
      </c>
      <c r="CU11" s="85"/>
      <c r="CV11" s="85"/>
      <c r="CW11" s="85"/>
      <c r="CX11" s="85"/>
      <c r="CY11" s="85"/>
      <c r="CZ11" s="95" t="s">
        <v>141</v>
      </c>
      <c r="DA11" s="96" t="str">
        <f>DA7</f>
        <v>-</v>
      </c>
      <c r="DB11" s="96">
        <f>DB7</f>
        <v>1.5</v>
      </c>
      <c r="DC11" s="96">
        <f>DC7</f>
        <v>15.3</v>
      </c>
      <c r="DD11" s="96">
        <f>DD7</f>
        <v>14.1</v>
      </c>
      <c r="DE11" s="96">
        <f>DE7</f>
        <v>13.9</v>
      </c>
      <c r="DF11" s="85"/>
      <c r="DG11" s="85"/>
      <c r="DH11" s="85"/>
      <c r="DI11" s="85"/>
      <c r="DJ11" s="95" t="s">
        <v>141</v>
      </c>
      <c r="DK11" s="96" t="str">
        <f>DK7</f>
        <v>-</v>
      </c>
      <c r="DL11" s="96" t="str">
        <f>DL7</f>
        <v>-</v>
      </c>
      <c r="DM11" s="96">
        <f>DM7</f>
        <v>0</v>
      </c>
      <c r="DN11" s="96">
        <f>DN7</f>
        <v>0</v>
      </c>
      <c r="DO11" s="96">
        <f>DO7</f>
        <v>0</v>
      </c>
      <c r="DP11" s="85"/>
      <c r="DQ11" s="85"/>
      <c r="DR11" s="85"/>
      <c r="DS11" s="85"/>
      <c r="DT11" s="95" t="s">
        <v>141</v>
      </c>
      <c r="DU11" s="96" t="str">
        <f>DU7</f>
        <v>-</v>
      </c>
      <c r="DV11" s="96">
        <f>DV7</f>
        <v>0</v>
      </c>
      <c r="DW11" s="96">
        <f>DW7</f>
        <v>0</v>
      </c>
      <c r="DX11" s="96">
        <f>DX7</f>
        <v>0</v>
      </c>
      <c r="DY11" s="96">
        <f>DY7</f>
        <v>0</v>
      </c>
      <c r="DZ11" s="85"/>
      <c r="EA11" s="85"/>
      <c r="EB11" s="85"/>
      <c r="EC11" s="85"/>
      <c r="ED11" s="95" t="s">
        <v>141</v>
      </c>
      <c r="EE11" s="96" t="str">
        <f>EE7</f>
        <v>-</v>
      </c>
      <c r="EF11" s="96" t="str">
        <f>EF7</f>
        <v>-</v>
      </c>
      <c r="EG11" s="96" t="str">
        <f>EG7</f>
        <v>-</v>
      </c>
      <c r="EH11" s="96" t="str">
        <f>EH7</f>
        <v>-</v>
      </c>
      <c r="EI11" s="96" t="str">
        <f>EI7</f>
        <v>-</v>
      </c>
      <c r="EJ11" s="85"/>
      <c r="EK11" s="85"/>
      <c r="EL11" s="85"/>
      <c r="EM11" s="85"/>
      <c r="EN11" s="95" t="s">
        <v>141</v>
      </c>
      <c r="EO11" s="96" t="str">
        <f>EO7</f>
        <v>-</v>
      </c>
      <c r="EP11" s="96">
        <f>EP7</f>
        <v>100</v>
      </c>
      <c r="EQ11" s="96">
        <f>EQ7</f>
        <v>100</v>
      </c>
      <c r="ER11" s="96">
        <f>ER7</f>
        <v>100</v>
      </c>
      <c r="ES11" s="96">
        <f>ES7</f>
        <v>100</v>
      </c>
      <c r="ET11" s="85"/>
      <c r="EU11" s="85"/>
      <c r="EV11" s="85"/>
      <c r="EW11" s="85"/>
      <c r="EX11" s="85"/>
      <c r="EY11" s="95" t="s">
        <v>143</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143</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f>KX7</f>
        <v>1.5</v>
      </c>
      <c r="KY11" s="96">
        <f>KY7</f>
        <v>15.3</v>
      </c>
      <c r="KZ11" s="96">
        <f>KZ7</f>
        <v>14.1</v>
      </c>
      <c r="LA11" s="96">
        <f>LA7</f>
        <v>13.9</v>
      </c>
      <c r="LB11" s="85"/>
      <c r="LC11" s="85"/>
      <c r="LD11" s="85"/>
      <c r="LE11" s="85"/>
      <c r="LF11" s="95" t="s">
        <v>141</v>
      </c>
      <c r="LG11" s="96" t="str">
        <f>LG7</f>
        <v>-</v>
      </c>
      <c r="LH11" s="96" t="str">
        <f>LH7</f>
        <v>-</v>
      </c>
      <c r="LI11" s="96">
        <f>LI7</f>
        <v>0</v>
      </c>
      <c r="LJ11" s="96">
        <f>LJ7</f>
        <v>0</v>
      </c>
      <c r="LK11" s="96">
        <f>LK7</f>
        <v>0</v>
      </c>
      <c r="LL11" s="85"/>
      <c r="LM11" s="85"/>
      <c r="LN11" s="85"/>
      <c r="LO11" s="85"/>
      <c r="LP11" s="95" t="s">
        <v>144</v>
      </c>
      <c r="LQ11" s="96" t="str">
        <f>LQ7</f>
        <v>-</v>
      </c>
      <c r="LR11" s="96">
        <f>LR7</f>
        <v>0</v>
      </c>
      <c r="LS11" s="96">
        <f>LS7</f>
        <v>0</v>
      </c>
      <c r="LT11" s="96">
        <f>LT7</f>
        <v>0</v>
      </c>
      <c r="LU11" s="96">
        <f>LU7</f>
        <v>0</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t="str">
        <f>BD7</f>
        <v>-</v>
      </c>
      <c r="AZ12" s="96">
        <f>BE7</f>
        <v>164.1</v>
      </c>
      <c r="BA12" s="96">
        <f>BF7</f>
        <v>124.4</v>
      </c>
      <c r="BB12" s="96">
        <f>BG7</f>
        <v>118.8</v>
      </c>
      <c r="BC12" s="96">
        <f>BH7</f>
        <v>88.8</v>
      </c>
      <c r="BD12" s="85"/>
      <c r="BE12" s="85"/>
      <c r="BF12" s="85"/>
      <c r="BG12" s="85"/>
      <c r="BH12" s="85"/>
      <c r="BI12" s="95" t="s">
        <v>145</v>
      </c>
      <c r="BJ12" s="96" t="str">
        <f>BO7</f>
        <v>-</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146</v>
      </c>
      <c r="CF12" s="96" t="str">
        <f>CK7</f>
        <v>-</v>
      </c>
      <c r="CG12" s="96">
        <f>CL7</f>
        <v>11717.4</v>
      </c>
      <c r="CH12" s="96">
        <f>CM7</f>
        <v>17642.5</v>
      </c>
      <c r="CI12" s="96">
        <f>CN7</f>
        <v>18815.8</v>
      </c>
      <c r="CJ12" s="96">
        <f>CO7</f>
        <v>22847.9</v>
      </c>
      <c r="CK12" s="85"/>
      <c r="CL12" s="85"/>
      <c r="CM12" s="85"/>
      <c r="CN12" s="85"/>
      <c r="CO12" s="95" t="s">
        <v>145</v>
      </c>
      <c r="CP12" s="97" t="str">
        <f>CU7</f>
        <v>-</v>
      </c>
      <c r="CQ12" s="97">
        <f>CV7</f>
        <v>108538</v>
      </c>
      <c r="CR12" s="97">
        <f>CW7</f>
        <v>58539</v>
      </c>
      <c r="CS12" s="97">
        <f>CX7</f>
        <v>37685</v>
      </c>
      <c r="CT12" s="97">
        <f>CY7</f>
        <v>2390</v>
      </c>
      <c r="CU12" s="85"/>
      <c r="CV12" s="85"/>
      <c r="CW12" s="85"/>
      <c r="CX12" s="85"/>
      <c r="CY12" s="85"/>
      <c r="CZ12" s="95" t="s">
        <v>145</v>
      </c>
      <c r="DA12" s="96" t="str">
        <f>DF7</f>
        <v>-</v>
      </c>
      <c r="DB12" s="96">
        <f>DG7</f>
        <v>38.5</v>
      </c>
      <c r="DC12" s="96">
        <f>DH7</f>
        <v>37.700000000000003</v>
      </c>
      <c r="DD12" s="96">
        <f>DI7</f>
        <v>33.9</v>
      </c>
      <c r="DE12" s="96">
        <f>DJ7</f>
        <v>37.9</v>
      </c>
      <c r="DF12" s="85"/>
      <c r="DG12" s="85"/>
      <c r="DH12" s="85"/>
      <c r="DI12" s="85"/>
      <c r="DJ12" s="95" t="s">
        <v>145</v>
      </c>
      <c r="DK12" s="96" t="str">
        <f>DP7</f>
        <v>-</v>
      </c>
      <c r="DL12" s="96">
        <f>DQ7</f>
        <v>21.6</v>
      </c>
      <c r="DM12" s="96">
        <f>DR7</f>
        <v>13.7</v>
      </c>
      <c r="DN12" s="96">
        <f>DS7</f>
        <v>16.3</v>
      </c>
      <c r="DO12" s="96">
        <f>DT7</f>
        <v>14.2</v>
      </c>
      <c r="DP12" s="85"/>
      <c r="DQ12" s="85"/>
      <c r="DR12" s="85"/>
      <c r="DS12" s="85"/>
      <c r="DT12" s="95" t="s">
        <v>147</v>
      </c>
      <c r="DU12" s="96" t="str">
        <f>DZ7</f>
        <v>-</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t="str">
        <f>ET7</f>
        <v>-</v>
      </c>
      <c r="EP12" s="96">
        <f>EU7</f>
        <v>56.1</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f>IF($KW$8,LC7,"-")</f>
        <v>6.4</v>
      </c>
      <c r="KY12" s="96">
        <f>IF($KW$8,LD7,"-")</f>
        <v>13.7</v>
      </c>
      <c r="KZ12" s="96">
        <f>IF($KW$8,LE7,"-")</f>
        <v>12</v>
      </c>
      <c r="LA12" s="96">
        <f>IF($KW$8,LF7,"-")</f>
        <v>14.5</v>
      </c>
      <c r="LB12" s="85"/>
      <c r="LC12" s="85"/>
      <c r="LD12" s="85"/>
      <c r="LE12" s="85"/>
      <c r="LF12" s="95" t="s">
        <v>145</v>
      </c>
      <c r="LG12" s="96" t="str">
        <f>IF($LG$8,LL7,"-")</f>
        <v>-</v>
      </c>
      <c r="LH12" s="96">
        <f>IF($LG$8,LM7,"-")</f>
        <v>0.2</v>
      </c>
      <c r="LI12" s="96">
        <f>IF($LG$8,LN7,"-")</f>
        <v>2.9</v>
      </c>
      <c r="LJ12" s="96">
        <f>IF($LG$8,LO7,"-")</f>
        <v>0.6</v>
      </c>
      <c r="LK12" s="96">
        <f>IF($LG$8,LP7,"-")</f>
        <v>0.3</v>
      </c>
      <c r="LL12" s="85"/>
      <c r="LM12" s="85"/>
      <c r="LN12" s="85"/>
      <c r="LO12" s="85"/>
      <c r="LP12" s="95" t="s">
        <v>145</v>
      </c>
      <c r="LQ12" s="96" t="str">
        <f>IF($LQ$8,LV7,"-")</f>
        <v>-</v>
      </c>
      <c r="LR12" s="96">
        <f>IF($LQ$8,LW7,"-")</f>
        <v>448</v>
      </c>
      <c r="LS12" s="96">
        <f>IF($LQ$8,LX7,"-")</f>
        <v>259</v>
      </c>
      <c r="LT12" s="96">
        <f>IF($LQ$8,LY7,"-")</f>
        <v>197.2</v>
      </c>
      <c r="LU12" s="96">
        <f>IF($LQ$8,LZ7,"-")</f>
        <v>184.6</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149</v>
      </c>
      <c r="C14" s="100"/>
      <c r="D14" s="101"/>
      <c r="E14" s="100"/>
      <c r="F14" s="198" t="s">
        <v>150</v>
      </c>
      <c r="G14" s="19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151</v>
      </c>
      <c r="C15" s="197"/>
      <c r="D15" s="101"/>
      <c r="E15" s="98">
        <v>1</v>
      </c>
      <c r="F15" s="197" t="s">
        <v>152</v>
      </c>
      <c r="G15" s="197"/>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155</v>
      </c>
      <c r="C16" s="197"/>
      <c r="D16" s="101"/>
      <c r="E16" s="98">
        <f>E15+1</f>
        <v>2</v>
      </c>
      <c r="F16" s="197" t="s">
        <v>156</v>
      </c>
      <c r="G16" s="197"/>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158</v>
      </c>
      <c r="C17" s="197"/>
      <c r="D17" s="101"/>
      <c r="E17" s="98">
        <f t="shared" ref="E17" si="8">E16+1</f>
        <v>3</v>
      </c>
      <c r="F17" s="197" t="s">
        <v>159</v>
      </c>
      <c r="G17" s="197"/>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t="e">
        <f>IF(AY7="-",NA(),AY7)</f>
        <v>#N/A</v>
      </c>
      <c r="AZ17" s="107" t="e">
        <f t="shared" ref="AZ17:BC17" si="9">IF(AZ7="-",NA(),AZ7)</f>
        <v>#N/A</v>
      </c>
      <c r="BA17" s="107">
        <f t="shared" si="9"/>
        <v>2670.1</v>
      </c>
      <c r="BB17" s="107">
        <f t="shared" si="9"/>
        <v>2623.6</v>
      </c>
      <c r="BC17" s="107">
        <f t="shared" si="9"/>
        <v>2210.6</v>
      </c>
      <c r="BD17" s="101"/>
      <c r="BE17" s="101"/>
      <c r="BF17" s="101"/>
      <c r="BG17" s="101"/>
      <c r="BH17" s="101"/>
      <c r="BI17" s="106" t="s">
        <v>161</v>
      </c>
      <c r="BJ17" s="107" t="e">
        <f>IF(BJ7="-",NA(),BJ7)</f>
        <v>#N/A</v>
      </c>
      <c r="BK17" s="107" t="e">
        <f t="shared" ref="BK17:BN17" si="10">IF(BK7="-",NA(),BK7)</f>
        <v>#N/A</v>
      </c>
      <c r="BL17" s="107">
        <f t="shared" si="10"/>
        <v>2670.1</v>
      </c>
      <c r="BM17" s="107">
        <f t="shared" si="10"/>
        <v>2623.6</v>
      </c>
      <c r="BN17" s="107">
        <f t="shared" si="10"/>
        <v>2210.6</v>
      </c>
      <c r="BO17" s="101"/>
      <c r="BP17" s="101"/>
      <c r="BQ17" s="101"/>
      <c r="BR17" s="101"/>
      <c r="BS17" s="101"/>
      <c r="BT17" s="106" t="s">
        <v>161</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161</v>
      </c>
      <c r="CF17" s="107" t="e">
        <f>IF(CF7="-",NA(),CF7)</f>
        <v>#N/A</v>
      </c>
      <c r="CG17" s="107">
        <f t="shared" ref="CG17:CJ17" si="12">IF(CG7="-",NA(),CG7)</f>
        <v>0</v>
      </c>
      <c r="CH17" s="107">
        <f t="shared" si="12"/>
        <v>1453</v>
      </c>
      <c r="CI17" s="107">
        <f t="shared" si="12"/>
        <v>1469.6</v>
      </c>
      <c r="CJ17" s="107">
        <f t="shared" si="12"/>
        <v>1624.7</v>
      </c>
      <c r="CK17" s="101"/>
      <c r="CL17" s="101"/>
      <c r="CM17" s="101"/>
      <c r="CN17" s="101"/>
      <c r="CO17" s="106" t="s">
        <v>161</v>
      </c>
      <c r="CP17" s="108" t="e">
        <f>IF(CP7="-",NA(),CP7)</f>
        <v>#N/A</v>
      </c>
      <c r="CQ17" s="108">
        <f t="shared" ref="CQ17:CT17" si="13">IF(CQ7="-",NA(),CQ7)</f>
        <v>1977</v>
      </c>
      <c r="CR17" s="108">
        <f t="shared" si="13"/>
        <v>19456</v>
      </c>
      <c r="CS17" s="108">
        <f t="shared" si="13"/>
        <v>20138</v>
      </c>
      <c r="CT17" s="108">
        <f t="shared" si="13"/>
        <v>25306</v>
      </c>
      <c r="CU17" s="101"/>
      <c r="CV17" s="101"/>
      <c r="CW17" s="101"/>
      <c r="CX17" s="101"/>
      <c r="CY17" s="101"/>
      <c r="CZ17" s="106" t="s">
        <v>161</v>
      </c>
      <c r="DA17" s="107" t="e">
        <f>IF(DA7="-",NA(),DA7)</f>
        <v>#N/A</v>
      </c>
      <c r="DB17" s="107">
        <f t="shared" ref="DB17:DE17" si="14">IF(DB7="-",NA(),DB7)</f>
        <v>1.5</v>
      </c>
      <c r="DC17" s="107">
        <f t="shared" si="14"/>
        <v>15.3</v>
      </c>
      <c r="DD17" s="107">
        <f t="shared" si="14"/>
        <v>14.1</v>
      </c>
      <c r="DE17" s="107">
        <f t="shared" si="14"/>
        <v>13.9</v>
      </c>
      <c r="DF17" s="101"/>
      <c r="DG17" s="101"/>
      <c r="DH17" s="101"/>
      <c r="DI17" s="101"/>
      <c r="DJ17" s="106" t="s">
        <v>161</v>
      </c>
      <c r="DK17" s="107" t="e">
        <f>IF(DK7="-",NA(),DK7)</f>
        <v>#N/A</v>
      </c>
      <c r="DL17" s="107" t="e">
        <f t="shared" ref="DL17:DO17" si="15">IF(DL7="-",NA(),DL7)</f>
        <v>#N/A</v>
      </c>
      <c r="DM17" s="107">
        <f t="shared" si="15"/>
        <v>0</v>
      </c>
      <c r="DN17" s="107">
        <f t="shared" si="15"/>
        <v>0</v>
      </c>
      <c r="DO17" s="107">
        <f t="shared" si="15"/>
        <v>0</v>
      </c>
      <c r="DP17" s="101"/>
      <c r="DQ17" s="101"/>
      <c r="DR17" s="101"/>
      <c r="DS17" s="101"/>
      <c r="DT17" s="106" t="s">
        <v>161</v>
      </c>
      <c r="DU17" s="107" t="e">
        <f>IF(DU7="-",NA(),DU7)</f>
        <v>#N/A</v>
      </c>
      <c r="DV17" s="107">
        <f t="shared" ref="DV17:DY17" si="16">IF(DV7="-",NA(),DV7)</f>
        <v>0</v>
      </c>
      <c r="DW17" s="107">
        <f t="shared" si="16"/>
        <v>0</v>
      </c>
      <c r="DX17" s="107">
        <f t="shared" si="16"/>
        <v>0</v>
      </c>
      <c r="DY17" s="107">
        <f t="shared" si="16"/>
        <v>0</v>
      </c>
      <c r="DZ17" s="101"/>
      <c r="EA17" s="101"/>
      <c r="EB17" s="101"/>
      <c r="EC17" s="101"/>
      <c r="ED17" s="106" t="s">
        <v>161</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161</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161</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161</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161</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161</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161</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f t="shared" ref="KX17:LA17" si="34">IF(KX7="-",NA(),KX7)</f>
        <v>1.5</v>
      </c>
      <c r="KY17" s="107">
        <f t="shared" si="34"/>
        <v>15.3</v>
      </c>
      <c r="KZ17" s="107">
        <f t="shared" si="34"/>
        <v>14.1</v>
      </c>
      <c r="LA17" s="107">
        <f t="shared" si="34"/>
        <v>13.9</v>
      </c>
      <c r="LB17" s="101"/>
      <c r="LC17" s="101"/>
      <c r="LD17" s="101"/>
      <c r="LE17" s="101"/>
      <c r="LF17" s="106" t="s">
        <v>161</v>
      </c>
      <c r="LG17" s="107" t="e">
        <f>IF(LG7="-",NA(),LG7)</f>
        <v>#N/A</v>
      </c>
      <c r="LH17" s="107" t="e">
        <f t="shared" ref="LH17:LK17" si="35">IF(LH7="-",NA(),LH7)</f>
        <v>#N/A</v>
      </c>
      <c r="LI17" s="107">
        <f t="shared" si="35"/>
        <v>0</v>
      </c>
      <c r="LJ17" s="107">
        <f t="shared" si="35"/>
        <v>0</v>
      </c>
      <c r="LK17" s="107">
        <f t="shared" si="35"/>
        <v>0</v>
      </c>
      <c r="LL17" s="101"/>
      <c r="LM17" s="101"/>
      <c r="LN17" s="101"/>
      <c r="LO17" s="101"/>
      <c r="LP17" s="106" t="s">
        <v>161</v>
      </c>
      <c r="LQ17" s="107" t="e">
        <f>IF(LQ7="-",NA(),LQ7)</f>
        <v>#N/A</v>
      </c>
      <c r="LR17" s="107">
        <f t="shared" ref="LR17:LU17" si="36">IF(LR7="-",NA(),LR7)</f>
        <v>0</v>
      </c>
      <c r="LS17" s="107">
        <f t="shared" si="36"/>
        <v>0</v>
      </c>
      <c r="LT17" s="107">
        <f t="shared" si="36"/>
        <v>0</v>
      </c>
      <c r="LU17" s="107">
        <f t="shared" si="36"/>
        <v>0</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162</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163</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163</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163</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163</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163</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163</v>
      </c>
      <c r="DK18" s="107" t="e">
        <f>IF(DP7="-",NA(),DP7)</f>
        <v>#N/A</v>
      </c>
      <c r="DL18" s="107">
        <f t="shared" ref="DL18:DO18" si="45">IF(DQ7="-",NA(),DQ7)</f>
        <v>21.6</v>
      </c>
      <c r="DM18" s="107">
        <f t="shared" si="45"/>
        <v>13.7</v>
      </c>
      <c r="DN18" s="107">
        <f t="shared" si="45"/>
        <v>16.3</v>
      </c>
      <c r="DO18" s="107">
        <f t="shared" si="45"/>
        <v>14.2</v>
      </c>
      <c r="DP18" s="101"/>
      <c r="DQ18" s="101"/>
      <c r="DR18" s="101"/>
      <c r="DS18" s="101"/>
      <c r="DT18" s="106" t="s">
        <v>163</v>
      </c>
      <c r="DU18" s="107" t="e">
        <f>IF(DZ7="-",NA(),DZ7)</f>
        <v>#N/A</v>
      </c>
      <c r="DV18" s="107">
        <f t="shared" ref="DV18:DY18" si="46">IF(EA7="-",NA(),EA7)</f>
        <v>102.3</v>
      </c>
      <c r="DW18" s="107">
        <f t="shared" si="46"/>
        <v>98.2</v>
      </c>
      <c r="DX18" s="107">
        <f t="shared" si="46"/>
        <v>100.3</v>
      </c>
      <c r="DY18" s="107">
        <f t="shared" si="46"/>
        <v>98.3</v>
      </c>
      <c r="DZ18" s="101"/>
      <c r="EA18" s="101"/>
      <c r="EB18" s="101"/>
      <c r="EC18" s="101"/>
      <c r="ED18" s="106" t="s">
        <v>163</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163</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163</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163</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163</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163</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163</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163</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163</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164</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165</v>
      </c>
      <c r="C20" s="197"/>
      <c r="D20" s="101"/>
    </row>
    <row r="21" spans="1:374">
      <c r="A21" s="98">
        <f t="shared" si="7"/>
        <v>7</v>
      </c>
      <c r="B21" s="197" t="s">
        <v>166</v>
      </c>
      <c r="C21" s="197"/>
      <c r="D21" s="101"/>
    </row>
    <row r="22" spans="1:374">
      <c r="A22" s="98">
        <f t="shared" si="7"/>
        <v>8</v>
      </c>
      <c r="B22" s="197" t="s">
        <v>167</v>
      </c>
      <c r="C22" s="197"/>
      <c r="D22" s="101"/>
      <c r="E22" s="199" t="s">
        <v>168</v>
      </c>
      <c r="F22" s="200"/>
      <c r="G22" s="200"/>
      <c r="H22" s="200"/>
      <c r="I22" s="201"/>
    </row>
    <row r="23" spans="1:374">
      <c r="A23" s="98">
        <f t="shared" si="7"/>
        <v>9</v>
      </c>
      <c r="B23" s="197" t="s">
        <v>169</v>
      </c>
      <c r="C23" s="197"/>
      <c r="D23" s="101"/>
      <c r="E23" s="202"/>
      <c r="F23" s="203"/>
      <c r="G23" s="203"/>
      <c r="H23" s="203"/>
      <c r="I23" s="204"/>
    </row>
    <row r="24" spans="1:374">
      <c r="A24" s="98">
        <f t="shared" si="7"/>
        <v>10</v>
      </c>
      <c r="B24" s="197" t="s">
        <v>170</v>
      </c>
      <c r="C24" s="197"/>
      <c r="D24" s="101"/>
      <c r="E24" s="202"/>
      <c r="F24" s="203"/>
      <c r="G24" s="203"/>
      <c r="H24" s="203"/>
      <c r="I24" s="204"/>
    </row>
    <row r="25" spans="1:374">
      <c r="A25" s="98">
        <f t="shared" si="7"/>
        <v>11</v>
      </c>
      <c r="B25" s="197" t="s">
        <v>171</v>
      </c>
      <c r="C25" s="197"/>
      <c r="D25" s="101"/>
      <c r="E25" s="202"/>
      <c r="F25" s="203"/>
      <c r="G25" s="203"/>
      <c r="H25" s="203"/>
      <c r="I25" s="204"/>
    </row>
    <row r="26" spans="1:374">
      <c r="A26" s="98">
        <f t="shared" si="7"/>
        <v>12</v>
      </c>
      <c r="B26" s="197" t="s">
        <v>172</v>
      </c>
      <c r="C26" s="197"/>
      <c r="D26" s="101"/>
      <c r="E26" s="202"/>
      <c r="F26" s="203"/>
      <c r="G26" s="203"/>
      <c r="H26" s="203"/>
      <c r="I26" s="204"/>
    </row>
    <row r="27" spans="1:374">
      <c r="A27" s="98">
        <f t="shared" si="7"/>
        <v>13</v>
      </c>
      <c r="B27" s="197" t="s">
        <v>173</v>
      </c>
      <c r="C27" s="197"/>
      <c r="D27" s="101"/>
      <c r="E27" s="202"/>
      <c r="F27" s="203"/>
      <c r="G27" s="203"/>
      <c r="H27" s="203"/>
      <c r="I27" s="204"/>
    </row>
    <row r="28" spans="1:374">
      <c r="A28" s="98">
        <f t="shared" si="7"/>
        <v>14</v>
      </c>
      <c r="B28" s="197" t="s">
        <v>174</v>
      </c>
      <c r="C28" s="197"/>
      <c r="D28" s="101"/>
      <c r="E28" s="202"/>
      <c r="F28" s="203"/>
      <c r="G28" s="203"/>
      <c r="H28" s="203"/>
      <c r="I28" s="204"/>
    </row>
    <row r="29" spans="1:374">
      <c r="A29" s="98">
        <f t="shared" si="7"/>
        <v>15</v>
      </c>
      <c r="B29" s="197" t="s">
        <v>175</v>
      </c>
      <c r="C29" s="197"/>
      <c r="D29" s="101"/>
      <c r="E29" s="202"/>
      <c r="F29" s="203"/>
      <c r="G29" s="203"/>
      <c r="H29" s="203"/>
      <c r="I29" s="204"/>
    </row>
    <row r="30" spans="1:374">
      <c r="A30" s="98">
        <f t="shared" si="7"/>
        <v>16</v>
      </c>
      <c r="B30" s="197" t="s">
        <v>176</v>
      </c>
      <c r="C30" s="197"/>
      <c r="D30" s="101"/>
      <c r="E30" s="202"/>
      <c r="F30" s="203"/>
      <c r="G30" s="203"/>
      <c r="H30" s="203"/>
      <c r="I30" s="204"/>
    </row>
    <row r="31" spans="1:374">
      <c r="A31" s="98">
        <f t="shared" si="7"/>
        <v>17</v>
      </c>
      <c r="B31" s="197" t="s">
        <v>177</v>
      </c>
      <c r="C31" s="197"/>
      <c r="D31" s="101"/>
      <c r="E31" s="202"/>
      <c r="F31" s="203"/>
      <c r="G31" s="203"/>
      <c r="H31" s="203"/>
      <c r="I31" s="204"/>
    </row>
    <row r="32" spans="1:374">
      <c r="A32" s="98">
        <f t="shared" si="7"/>
        <v>18</v>
      </c>
      <c r="B32" s="197" t="s">
        <v>178</v>
      </c>
      <c r="C32" s="197"/>
      <c r="D32" s="101"/>
      <c r="E32" s="202"/>
      <c r="F32" s="203"/>
      <c r="G32" s="203"/>
      <c r="H32" s="203"/>
      <c r="I32" s="204"/>
    </row>
    <row r="33" spans="1:16">
      <c r="A33" s="98">
        <f t="shared" si="7"/>
        <v>19</v>
      </c>
      <c r="B33" s="197" t="s">
        <v>179</v>
      </c>
      <c r="C33" s="197"/>
      <c r="D33" s="101"/>
      <c r="E33" s="202"/>
      <c r="F33" s="203"/>
      <c r="G33" s="203"/>
      <c r="H33" s="203"/>
      <c r="I33" s="204"/>
    </row>
    <row r="34" spans="1:16">
      <c r="A34" s="98">
        <f t="shared" si="7"/>
        <v>20</v>
      </c>
      <c r="B34" s="197" t="s">
        <v>180</v>
      </c>
      <c r="C34" s="197"/>
      <c r="D34" s="101"/>
      <c r="E34" s="202"/>
      <c r="F34" s="203"/>
      <c r="G34" s="203"/>
      <c r="H34" s="203"/>
      <c r="I34" s="204"/>
    </row>
    <row r="35" spans="1:16" ht="25.5" customHeight="1">
      <c r="E35" s="205"/>
      <c r="F35" s="206"/>
      <c r="G35" s="206"/>
      <c r="H35" s="206"/>
      <c r="I35" s="207"/>
    </row>
    <row r="37" spans="1:16">
      <c r="L37" s="199" t="s">
        <v>168</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2018-02-20T05:43:40Z</cp:lastPrinted>
  <dcterms:created xsi:type="dcterms:W3CDTF">2017-12-18T05:32:21Z</dcterms:created>
  <dcterms:modified xsi:type="dcterms:W3CDTF">2018-02-20T05:43:46Z</dcterms:modified>
  <cp:category/>
</cp:coreProperties>
</file>