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O6" i="5"/>
  <c r="J5" i="4" s="1"/>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N5" i="4"/>
  <c r="F5" i="4"/>
  <c r="N3" i="4"/>
  <c r="F3" i="4"/>
  <c r="B3" i="4"/>
  <c r="B1" i="4"/>
  <c r="B5" i="4" l="1"/>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N11" i="4"/>
  <c r="LA10" i="5"/>
  <c r="JL10" i="5"/>
  <c r="HW10" i="5"/>
  <c r="GH10" i="5"/>
  <c r="ES10" i="5"/>
  <c r="DE10" i="5"/>
  <c r="BN10" i="5"/>
  <c r="KP10" i="5"/>
  <c r="JB10" i="5"/>
  <c r="HM10" i="5"/>
  <c r="FX10" i="5"/>
  <c r="EI10" i="5"/>
  <c r="CT10" i="5"/>
  <c r="BC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KL10" i="5"/>
  <c r="IX10" i="5"/>
  <c r="HI10" i="5"/>
  <c r="FT10" i="5"/>
  <c r="EE10" i="5"/>
  <c r="CP10" i="5"/>
  <c r="AY10" i="5"/>
  <c r="F11" i="4"/>
  <c r="MK10" i="5"/>
  <c r="MA10" i="5"/>
  <c r="LQ10" i="5"/>
  <c r="KB10" i="5"/>
  <c r="IM10" i="5"/>
  <c r="GY10" i="5"/>
  <c r="FJ10" i="5"/>
  <c r="DU10" i="5"/>
  <c r="CF10" i="5"/>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<sst xmlns="http://schemas.openxmlformats.org/spreadsheetml/2006/main" count="925" uniqueCount="183">
  <si>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</si>
  <si>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</si>
  <si>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</si>
  <si>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</si>
  <si>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</si>
  <si>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</si>
  <si>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</si>
  <si>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</si>
  <si>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</si>
  <si>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</si>
  <si>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</si>
  <si>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</si>
  <si>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</si>
  <si>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</si>
  <si>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</si>
  <si>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</si>
  <si>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</si>
  <si>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</si>
  <si>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</si>
  <si>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</si>
  <si>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</si>
  <si>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</si>
  <si>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</si>
  <si>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</si>
  <si>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</si>
  <si>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</si>
  <si>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</si>
  <si>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</si>
  <si>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</si>
  <si>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</si>
  <si>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</si>
  <si>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</si>
  <si>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</si>
  <si>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</si>
  <si>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</si>
  <si>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</si>
  <si>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</si>
  <si>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</si>
  <si>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</si>
  <si>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</si>
  <si>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</si>
  <si>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</si>
  <si>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</si>
  <si>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</si>
  <si>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</si>
  <si>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</si>
  <si>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</si>
  <si>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</si>
  <si>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</si>
  <si>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</si>
  <si>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</si>
  <si>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</si>
  <si>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</si>
  <si>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</si>
  <si>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</si>
  <si>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</si>
  <si>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</si>
  <si>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</si>
  <si>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</si>
  <si>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</si>
  <si>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</si>
  <si>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</si>
  <si>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</si>
  <si>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</si>
  <si>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</si>
  <si>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</si>
  <si>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</si>
  <si>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</si>
  <si>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</si>
  <si>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</si>
  <si>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</si>
  <si>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</si>
  <si>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</si>
  <si>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</si>
  <si>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</si>
  <si>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</si>
  <si>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</si>
  <si>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</si>
  <si>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</si>
  <si>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</si>
  <si>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</si>
  <si>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</si>
  <si>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</si>
  <si>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</si>
  <si>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</si>
  <si>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</si>
  <si>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</si>
  <si>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</si>
  <si>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</si>
  <si>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</si>
  <si>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</si>
  <si>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</si>
  <si>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</si>
  <si>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</si>
  <si>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</si>
  <si>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</si>
  <si>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</si>
  <si>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</si>
  <si>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</si>
  <si>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</si>
  <si>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</si>
  <si>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</si>
  <si>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</si>
  <si>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</si>
  <si>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</si>
  <si>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</si>
  <si>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</si>
  <si>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</si>
  <si>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</si>
  <si>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</si>
  <si>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</si>
  <si>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</si>
  <si>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</si>
  <si>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</si>
  <si>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</si>
  <si>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</si>
  <si>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103446</t>
  </si>
  <si>
    <t>47</t>
  </si>
  <si>
    <t>04</t>
  </si>
  <si>
    <t>0</t>
  </si>
  <si>
    <t>000</t>
  </si>
  <si>
    <t>群馬県　榛東村</t>
  </si>
  <si>
    <t>法非適用</t>
  </si>
  <si>
    <t>電気事業</t>
  </si>
  <si>
    <t/>
  </si>
  <si>
    <t>該当数値なし</t>
  </si>
  <si>
    <t>-</t>
  </si>
  <si>
    <t>平成45年 6月30日　榛東村白子の海ソーラーポート</t>
  </si>
  <si>
    <t>平成45年 6月30日　白子の海ソーラーポート</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</si>
  <si>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</si>
  <si>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</si>
  <si>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</si>
  <si>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</si>
  <si>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</si>
  <si>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</si>
  <si>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</si>
  <si>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</si>
  <si>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</si>
  <si>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</si>
  <si>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</si>
  <si>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</si>
  <si>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</si>
  <si>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</si>
  <si>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</si>
  <si>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</si>
  <si>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</si>
  <si>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</si>
  <si>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</si>
  <si>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</si>
  <si>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</si>
  <si>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</si>
  <si>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</si>
  <si>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</si>
  <si>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</si>
  <si>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</si>
  <si>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</si>
  <si>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</si>
  <si>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</si>
  <si>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</si>
  <si>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</si>
  <si>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</si>
  <si>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</si>
  <si>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</si>
  <si>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</si>
  <si>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</si>
  <si>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</si>
  <si>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</si>
  <si>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</si>
  <si>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</si>
  <si>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</si>
  <si>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</si>
  <si>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</si>
  <si>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</si>
  <si>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</si>
  <si>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</si>
  <si>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</si>
  <si>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</si>
  <si>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東京電力エナジーパートナー株式会社・SBパワー株式会社</t>
    <rPh sb="23" eb="27">
      <t>カブシキカイシャ</t>
    </rPh>
    <phoneticPr fontId="3"/>
  </si>
  <si>
    <t xml:space="preserve">
○設備利用率について
　・資源エネルギー庁の「長期エネルギー需給見通し小委員会に対する発電コスト等の検証に関する報告」(平成27年5月　発電コスト検証ワーキンググループ)で設定されている太陽光(メガ)の設備利用率は14％とされていることから当該施設は効率的かつ安定した運用が行えている。
　・数値の変動については気象状況や日照時間など環境的要因によるものである。
○修繕費比率について
　・過去2年は修繕の必要が無かったため、数値は0となっている。
　・自然災害等により修繕の必要性が生じても対応できるように建物災害保険に加入している。
　・電気系統のトラブルが生じても対応できるようにメンテナンス契約を結んでいる。
○企業債残高対料金収入比率について
　・初期投資に要する経費について企業債を発行していないため、企業債残高対料金比率が算出されない。
○FIT収入割合について
　・固定価格買取制度による全量買取のためFIT割合が100％となっている。そのため当該制度の調達期間終了後、買取価格が下落し、収入が減少するリスクがあるため事業の廃止も含めて撤去費用を基金に積み立てている。</t>
    <rPh sb="2" eb="4">
      <t>セツビ</t>
    </rPh>
    <rPh sb="4" eb="7">
      <t>リヨウリツ</t>
    </rPh>
    <rPh sb="121" eb="123">
      <t>トウガイ</t>
    </rPh>
    <rPh sb="123" eb="125">
      <t>シセツ</t>
    </rPh>
    <rPh sb="126" eb="129">
      <t>コウリツテキ</t>
    </rPh>
    <rPh sb="131" eb="133">
      <t>アンテイ</t>
    </rPh>
    <rPh sb="135" eb="137">
      <t>ウンヨウ</t>
    </rPh>
    <rPh sb="138" eb="139">
      <t>オコナ</t>
    </rPh>
    <rPh sb="147" eb="149">
      <t>スウチ</t>
    </rPh>
    <rPh sb="150" eb="152">
      <t>ヘンドウ</t>
    </rPh>
    <rPh sb="157" eb="159">
      <t>キショウ</t>
    </rPh>
    <rPh sb="159" eb="161">
      <t>ジョウキョウ</t>
    </rPh>
    <rPh sb="162" eb="164">
      <t>ニッショウ</t>
    </rPh>
    <rPh sb="164" eb="166">
      <t>ジカン</t>
    </rPh>
    <rPh sb="168" eb="170">
      <t>カンキョウ</t>
    </rPh>
    <rPh sb="170" eb="171">
      <t>テキ</t>
    </rPh>
    <rPh sb="171" eb="173">
      <t>ヨウイン</t>
    </rPh>
    <rPh sb="185" eb="187">
      <t>シュウゼン</t>
    </rPh>
    <rPh sb="187" eb="188">
      <t>ヒ</t>
    </rPh>
    <rPh sb="188" eb="190">
      <t>ヒリツ</t>
    </rPh>
    <rPh sb="197" eb="199">
      <t>カコ</t>
    </rPh>
    <rPh sb="200" eb="201">
      <t>ネン</t>
    </rPh>
    <rPh sb="202" eb="204">
      <t>シュウゼン</t>
    </rPh>
    <rPh sb="205" eb="207">
      <t>ヒツヨウ</t>
    </rPh>
    <rPh sb="208" eb="209">
      <t>ナ</t>
    </rPh>
    <rPh sb="215" eb="217">
      <t>スウチ</t>
    </rPh>
    <rPh sb="229" eb="231">
      <t>シゼン</t>
    </rPh>
    <rPh sb="231" eb="233">
      <t>サイガイ</t>
    </rPh>
    <rPh sb="233" eb="234">
      <t>トウ</t>
    </rPh>
    <rPh sb="242" eb="243">
      <t>セイ</t>
    </rPh>
    <rPh sb="273" eb="275">
      <t>デンキ</t>
    </rPh>
    <rPh sb="275" eb="277">
      <t>ケイトウ</t>
    </rPh>
    <rPh sb="283" eb="284">
      <t>ショウ</t>
    </rPh>
    <rPh sb="287" eb="289">
      <t>タイオウ</t>
    </rPh>
    <rPh sb="301" eb="303">
      <t>ケイヤク</t>
    </rPh>
    <rPh sb="304" eb="305">
      <t>ムス</t>
    </rPh>
    <rPh sb="384" eb="386">
      <t>シュウニュウ</t>
    </rPh>
    <rPh sb="386" eb="388">
      <t>ワリアイ</t>
    </rPh>
    <rPh sb="395" eb="397">
      <t>コテイ</t>
    </rPh>
    <rPh sb="397" eb="399">
      <t>カカク</t>
    </rPh>
    <rPh sb="399" eb="401">
      <t>カイトリ</t>
    </rPh>
    <rPh sb="401" eb="403">
      <t>セイド</t>
    </rPh>
    <rPh sb="406" eb="408">
      <t>ゼンリョウ</t>
    </rPh>
    <rPh sb="408" eb="410">
      <t>カイトリ</t>
    </rPh>
    <rPh sb="416" eb="418">
      <t>ワリアイ</t>
    </rPh>
    <rPh sb="434" eb="436">
      <t>トウガイ</t>
    </rPh>
    <rPh sb="436" eb="438">
      <t>セイド</t>
    </rPh>
    <rPh sb="439" eb="441">
      <t>チョウタツ</t>
    </rPh>
    <rPh sb="441" eb="443">
      <t>キカン</t>
    </rPh>
    <rPh sb="443" eb="446">
      <t>シュウリョウゴ</t>
    </rPh>
    <rPh sb="447" eb="449">
      <t>カイトリ</t>
    </rPh>
    <rPh sb="449" eb="451">
      <t>カカク</t>
    </rPh>
    <rPh sb="452" eb="454">
      <t>ゲラク</t>
    </rPh>
    <rPh sb="456" eb="458">
      <t>シュウニュウ</t>
    </rPh>
    <rPh sb="459" eb="461">
      <t>ゲンショウ</t>
    </rPh>
    <rPh sb="471" eb="473">
      <t>ジギョウ</t>
    </rPh>
    <rPh sb="474" eb="476">
      <t>ハイシ</t>
    </rPh>
    <rPh sb="477" eb="478">
      <t>フク</t>
    </rPh>
    <rPh sb="480" eb="482">
      <t>テッキョ</t>
    </rPh>
    <rPh sb="482" eb="484">
      <t>ヒヨウ</t>
    </rPh>
    <rPh sb="485" eb="487">
      <t>キキン</t>
    </rPh>
    <rPh sb="488" eb="489">
      <t>ツ</t>
    </rPh>
    <rPh sb="490" eb="491">
      <t>タ</t>
    </rPh>
    <phoneticPr fontId="3"/>
  </si>
  <si>
    <t xml:space="preserve">
　・経営の状況は安定していると考える。しかし、太陽光発電施設は気象条件や日照時間の影響を大きく受けることから、環境的要因により、経営状況が大きく変わる可能性がある。
　・発電設備の故障等のリスクについては保険の加入、メンテナンス契約を結び対応できるようにしている。
　・固定買取価格制度の調達期間終了後のあり方については、現時点で方針は定まっていないが、今後策定を予定している経営戦略において、事業の廃止も含めて検討していく。</t>
    <rPh sb="3" eb="5">
      <t>ケイエイ</t>
    </rPh>
    <rPh sb="6" eb="8">
      <t>ジョウキョウ</t>
    </rPh>
    <rPh sb="9" eb="11">
      <t>アンテイ</t>
    </rPh>
    <rPh sb="16" eb="17">
      <t>カンガ</t>
    </rPh>
    <rPh sb="24" eb="27">
      <t>タイヨウコウ</t>
    </rPh>
    <rPh sb="27" eb="29">
      <t>ハツデン</t>
    </rPh>
    <rPh sb="29" eb="31">
      <t>シセツ</t>
    </rPh>
    <rPh sb="32" eb="34">
      <t>キショウ</t>
    </rPh>
    <rPh sb="34" eb="36">
      <t>ジョウケン</t>
    </rPh>
    <rPh sb="37" eb="39">
      <t>ニッショウ</t>
    </rPh>
    <rPh sb="39" eb="41">
      <t>ジカン</t>
    </rPh>
    <rPh sb="42" eb="44">
      <t>エイキョウ</t>
    </rPh>
    <rPh sb="45" eb="46">
      <t>オオ</t>
    </rPh>
    <rPh sb="48" eb="49">
      <t>ウ</t>
    </rPh>
    <rPh sb="56" eb="59">
      <t>カンキョウテキ</t>
    </rPh>
    <rPh sb="59" eb="61">
      <t>ヨウイン</t>
    </rPh>
    <rPh sb="65" eb="67">
      <t>ケイエイ</t>
    </rPh>
    <rPh sb="67" eb="69">
      <t>ジョウキョウ</t>
    </rPh>
    <rPh sb="70" eb="71">
      <t>オオ</t>
    </rPh>
    <rPh sb="73" eb="74">
      <t>カ</t>
    </rPh>
    <rPh sb="76" eb="79">
      <t>カノウセイ</t>
    </rPh>
    <rPh sb="86" eb="88">
      <t>ハツデン</t>
    </rPh>
    <rPh sb="88" eb="90">
      <t>セツビ</t>
    </rPh>
    <rPh sb="91" eb="93">
      <t>コショウ</t>
    </rPh>
    <rPh sb="93" eb="94">
      <t>トウ</t>
    </rPh>
    <rPh sb="103" eb="105">
      <t>ホケン</t>
    </rPh>
    <rPh sb="106" eb="108">
      <t>カニュウ</t>
    </rPh>
    <rPh sb="115" eb="117">
      <t>ケイヤク</t>
    </rPh>
    <rPh sb="118" eb="119">
      <t>ムス</t>
    </rPh>
    <rPh sb="120" eb="122">
      <t>タイオウ</t>
    </rPh>
    <rPh sb="136" eb="138">
      <t>コテイ</t>
    </rPh>
    <rPh sb="138" eb="140">
      <t>カイトリ</t>
    </rPh>
    <rPh sb="140" eb="142">
      <t>カカク</t>
    </rPh>
    <rPh sb="142" eb="144">
      <t>セイド</t>
    </rPh>
    <rPh sb="145" eb="147">
      <t>チョウタツ</t>
    </rPh>
    <rPh sb="147" eb="149">
      <t>キカン</t>
    </rPh>
    <rPh sb="149" eb="152">
      <t>シュウリョウゴ</t>
    </rPh>
    <rPh sb="155" eb="156">
      <t>カタ</t>
    </rPh>
    <rPh sb="162" eb="165">
      <t>ゲンジテン</t>
    </rPh>
    <rPh sb="166" eb="168">
      <t>ホウシン</t>
    </rPh>
    <rPh sb="169" eb="170">
      <t>サダ</t>
    </rPh>
    <rPh sb="178" eb="180">
      <t>コンゴ</t>
    </rPh>
    <rPh sb="180" eb="182">
      <t>サクテイ</t>
    </rPh>
    <rPh sb="183" eb="185">
      <t>ヨテイ</t>
    </rPh>
    <rPh sb="189" eb="191">
      <t>ケイエイ</t>
    </rPh>
    <rPh sb="191" eb="193">
      <t>センリャク</t>
    </rPh>
    <rPh sb="198" eb="200">
      <t>ジギョウ</t>
    </rPh>
    <rPh sb="201" eb="203">
      <t>ハイシ</t>
    </rPh>
    <rPh sb="204" eb="205">
      <t>フク</t>
    </rPh>
    <rPh sb="207" eb="209">
      <t>ケントウ</t>
    </rPh>
    <phoneticPr fontId="3"/>
  </si>
  <si>
    <t xml:space="preserve">
○収益的収支比率について
　・H27において高い比率となっているのは、発電施設の整備に充てた他会計からの借入金を当該会計に戻入するための財源とした一般会計からの繰入金140,000千円を収益的収入として処理したが、他会計からの借入金に対する戻入を資本的支出として処理したことによるもの。
　・H28は収支が黒字であり、収入については料金収入が大部分を占め、料金収入以外の収入(一般会計からの繰入金等)への依存は無いことから経営は安定している。
○営業収支比率について
　・H28は706.4％と高い比率となっており、営業費用を営業利益で十分に賄えている。
○供給原価について
　・気象状況や日照時間など環境的要因により数値が大きく変動するため、年度により価格に大きな差が生じている。
　・利益分は営業外費用として一般会計に繰り出し、各種事業の財源としている。このことから目的を達成しているので現段階では経営改善に向けた取組みは必要ないと考える。
○EBITDAについて
・H28は利益分の大部分を一般会計に繰り出したことにより過去4年間で最も低い数値となった。
・今後もH28と同様の数値で推移していくと考えられる。　
</t>
    <rPh sb="4" eb="5">
      <t>テキ</t>
    </rPh>
    <rPh sb="5" eb="7">
      <t>シュウシ</t>
    </rPh>
    <rPh sb="7" eb="9">
      <t>ヒリツ</t>
    </rPh>
    <rPh sb="23" eb="24">
      <t>タカ</t>
    </rPh>
    <rPh sb="25" eb="27">
      <t>ヒリツ</t>
    </rPh>
    <rPh sb="36" eb="38">
      <t>ハツデン</t>
    </rPh>
    <rPh sb="38" eb="40">
      <t>シセツ</t>
    </rPh>
    <rPh sb="41" eb="43">
      <t>セイビ</t>
    </rPh>
    <rPh sb="44" eb="45">
      <t>ア</t>
    </rPh>
    <rPh sb="47" eb="48">
      <t>タ</t>
    </rPh>
    <rPh sb="48" eb="50">
      <t>カイケイ</t>
    </rPh>
    <rPh sb="53" eb="56">
      <t>カリイレキン</t>
    </rPh>
    <rPh sb="57" eb="59">
      <t>トウガイ</t>
    </rPh>
    <rPh sb="59" eb="61">
      <t>カイケイ</t>
    </rPh>
    <rPh sb="62" eb="64">
      <t>レイニュウ</t>
    </rPh>
    <rPh sb="69" eb="71">
      <t>ザイゲン</t>
    </rPh>
    <rPh sb="74" eb="78">
      <t>イッパンカイケイ</t>
    </rPh>
    <rPh sb="81" eb="84">
      <t>クリイレキン</t>
    </rPh>
    <rPh sb="91" eb="93">
      <t>センエン</t>
    </rPh>
    <rPh sb="94" eb="97">
      <t>シュウエキテキ</t>
    </rPh>
    <rPh sb="97" eb="99">
      <t>シュウニュウ</t>
    </rPh>
    <rPh sb="102" eb="104">
      <t>ショリ</t>
    </rPh>
    <rPh sb="108" eb="109">
      <t>タ</t>
    </rPh>
    <rPh sb="109" eb="111">
      <t>カイケイ</t>
    </rPh>
    <rPh sb="114" eb="117">
      <t>カリイレキン</t>
    </rPh>
    <rPh sb="118" eb="119">
      <t>タイ</t>
    </rPh>
    <rPh sb="121" eb="123">
      <t>レイニュウ</t>
    </rPh>
    <rPh sb="124" eb="127">
      <t>シホンテキ</t>
    </rPh>
    <rPh sb="127" eb="129">
      <t>シシュツ</t>
    </rPh>
    <rPh sb="132" eb="134">
      <t>ショリ</t>
    </rPh>
    <rPh sb="151" eb="153">
      <t>シュウシ</t>
    </rPh>
    <rPh sb="154" eb="156">
      <t>クロジ</t>
    </rPh>
    <rPh sb="160" eb="162">
      <t>シュウニュウ</t>
    </rPh>
    <rPh sb="167" eb="169">
      <t>リョウキン</t>
    </rPh>
    <rPh sb="169" eb="171">
      <t>シュウニュウ</t>
    </rPh>
    <rPh sb="172" eb="175">
      <t>ダイブブン</t>
    </rPh>
    <rPh sb="176" eb="177">
      <t>シ</t>
    </rPh>
    <rPh sb="179" eb="181">
      <t>リョウキン</t>
    </rPh>
    <rPh sb="181" eb="183">
      <t>シュウニュウ</t>
    </rPh>
    <rPh sb="183" eb="185">
      <t>イガイ</t>
    </rPh>
    <rPh sb="186" eb="188">
      <t>シュウニュウ</t>
    </rPh>
    <rPh sb="189" eb="193">
      <t>イッパンカイケイ</t>
    </rPh>
    <rPh sb="196" eb="199">
      <t>クリイレキン</t>
    </rPh>
    <rPh sb="199" eb="200">
      <t>トウ</t>
    </rPh>
    <rPh sb="203" eb="205">
      <t>イゾン</t>
    </rPh>
    <rPh sb="206" eb="207">
      <t>ナ</t>
    </rPh>
    <rPh sb="212" eb="214">
      <t>ケイエイ</t>
    </rPh>
    <rPh sb="215" eb="217">
      <t>アンテイ</t>
    </rPh>
    <rPh sb="225" eb="227">
      <t>エイギョウ</t>
    </rPh>
    <rPh sb="227" eb="229">
      <t>シュウシ</t>
    </rPh>
    <rPh sb="229" eb="231">
      <t>ヒリツ</t>
    </rPh>
    <rPh sb="249" eb="250">
      <t>タカ</t>
    </rPh>
    <rPh sb="251" eb="253">
      <t>ヒリツ</t>
    </rPh>
    <rPh sb="260" eb="262">
      <t>エイギョウ</t>
    </rPh>
    <rPh sb="262" eb="264">
      <t>ヒヨウ</t>
    </rPh>
    <rPh sb="265" eb="267">
      <t>エイギョウ</t>
    </rPh>
    <rPh sb="267" eb="269">
      <t>リエキ</t>
    </rPh>
    <rPh sb="270" eb="272">
      <t>ジュウブン</t>
    </rPh>
    <rPh sb="273" eb="274">
      <t>マカナ</t>
    </rPh>
    <rPh sb="282" eb="284">
      <t>キョウキュウ</t>
    </rPh>
    <rPh sb="284" eb="286">
      <t>ゲンカ</t>
    </rPh>
    <rPh sb="293" eb="295">
      <t>キショウ</t>
    </rPh>
    <rPh sb="295" eb="297">
      <t>ジョウキョウ</t>
    </rPh>
    <rPh sb="298" eb="300">
      <t>ニッショウ</t>
    </rPh>
    <rPh sb="300" eb="302">
      <t>ジカン</t>
    </rPh>
    <rPh sb="304" eb="307">
      <t>カンキョウテキ</t>
    </rPh>
    <rPh sb="307" eb="309">
      <t>ヨウイン</t>
    </rPh>
    <rPh sb="315" eb="316">
      <t>オオ</t>
    </rPh>
    <rPh sb="318" eb="320">
      <t>ヘンドウ</t>
    </rPh>
    <rPh sb="325" eb="327">
      <t>ネンド</t>
    </rPh>
    <rPh sb="330" eb="332">
      <t>カカク</t>
    </rPh>
    <rPh sb="333" eb="334">
      <t>オオ</t>
    </rPh>
    <rPh sb="336" eb="337">
      <t>サ</t>
    </rPh>
    <rPh sb="338" eb="339">
      <t>ショウ</t>
    </rPh>
    <rPh sb="347" eb="349">
      <t>リエキ</t>
    </rPh>
    <rPh sb="349" eb="350">
      <t>ブン</t>
    </rPh>
    <rPh sb="351" eb="354">
      <t>エイギョウガイ</t>
    </rPh>
    <rPh sb="354" eb="356">
      <t>ヒヨウ</t>
    </rPh>
    <rPh sb="359" eb="363">
      <t>イッパンカイケイ</t>
    </rPh>
    <rPh sb="364" eb="365">
      <t>ク</t>
    </rPh>
    <rPh sb="366" eb="367">
      <t>ダ</t>
    </rPh>
    <rPh sb="369" eb="371">
      <t>カクシュ</t>
    </rPh>
    <rPh sb="371" eb="373">
      <t>ジギョウ</t>
    </rPh>
    <rPh sb="374" eb="376">
      <t>ザイゲン</t>
    </rPh>
    <rPh sb="388" eb="390">
      <t>モクテキ</t>
    </rPh>
    <rPh sb="391" eb="393">
      <t>タッセイ</t>
    </rPh>
    <rPh sb="399" eb="402">
      <t>ゲンダンカイ</t>
    </rPh>
    <rPh sb="404" eb="406">
      <t>ケイエイ</t>
    </rPh>
    <rPh sb="406" eb="408">
      <t>カイゼン</t>
    </rPh>
    <rPh sb="409" eb="410">
      <t>ム</t>
    </rPh>
    <rPh sb="412" eb="414">
      <t>トリクミ</t>
    </rPh>
    <rPh sb="416" eb="418">
      <t>ヒツヨウ</t>
    </rPh>
    <rPh sb="421" eb="422">
      <t>カンガ</t>
    </rPh>
    <rPh sb="448" eb="451">
      <t>ダイブブン</t>
    </rPh>
    <rPh sb="452" eb="456">
      <t>イッパンカイケイ</t>
    </rPh>
    <rPh sb="457" eb="458">
      <t>ク</t>
    </rPh>
    <rPh sb="459" eb="460">
      <t>ダ</t>
    </rPh>
    <rPh sb="467" eb="469">
      <t>カコ</t>
    </rPh>
    <rPh sb="470" eb="472">
      <t>ネンカン</t>
    </rPh>
    <rPh sb="473" eb="474">
      <t>モット</t>
    </rPh>
    <rPh sb="475" eb="476">
      <t>ヒク</t>
    </rPh>
    <rPh sb="477" eb="479">
      <t>スウチ</t>
    </rPh>
    <rPh sb="486" eb="488">
      <t>コンゴ</t>
    </rPh>
    <rPh sb="493" eb="495">
      <t>ドウヨウ</t>
    </rPh>
    <rPh sb="496" eb="498">
      <t>スウチ</t>
    </rPh>
    <rPh sb="499" eb="501">
      <t>スイイ</t>
    </rPh>
    <rPh sb="506" eb="507">
      <t>カンガ</t>
    </rPh>
    <phoneticPr fontId="3"/>
  </si>
  <si>
    <t>　当該施設は、一般会計からの繰入金を財源とし建設したため、電気事業により生じた利益は、一般会計に繰り出し、各種事業の財源とすることとしている。また、一部は維持管理等の財源に充てるため、太陽光発電所維持管理基金に積み立てている。今後も事業運営に必要な財源を確保しつつ、一般会計への繰出しを通じて住民の福祉の向上に努める方針としている。
・一般会計への繰出し　　当該年度繰出金22,360千円　実質収支1,536千円（H29年度繰出しの予定）
・基金への積立て　　名称：太陽光発電所維持管理基金　498千円　　目的：維持管理等の財源</t>
    <rPh sb="249" eb="251">
      <t>センエン</t>
    </rPh>
    <phoneticPr fontId="6"/>
  </si>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</sst>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36" fillId="0" borderId="11" xfId="1" applyNumberFormat="1" applyFont="1" applyFill="1" applyBorder="1" applyAlignment="1" applyProtection="1">
      <alignment horizontal="center" vertical="center" wrapText="1"/>
      <protection locked="0"/>
    </xf>
    <xf numFmtId="0" fontId="36" fillId="0" borderId="11" xfId="1" applyNumberFormat="1" applyFont="1" applyFill="1" applyBorder="1" applyAlignment="1" applyProtection="1">
      <alignment horizontal="center" vertical="center" wrapText="1"/>
      <protection locked="0"/>
    </xf>
    <xf numFmtId="0" fontId="36"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22" fillId="0" borderId="18" xfId="1" applyFont="1" applyBorder="1" applyAlignment="1" applyProtection="1">
      <alignment horizontal="center" vertical="center" wrapText="1"/>
      <protection locked="0"/>
    </xf>
    <xf numFmtId="0" fontId="22"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287.8</c:v>
                </c:pt>
                <c:pt idx="2">
                  <c:v>473.6</c:v>
                </c:pt>
                <c:pt idx="3">
                  <c:v>1597.4</c:v>
                </c:pt>
                <c:pt idx="4">
                  <c:v>106.9</c:v>
                </c:pt>
              </c:numCache>
            </c:numRef>
          </c:val>
        </c:ser>
        <c:dLbls>
          <c:showLegendKey val="0"/>
          <c:showVal val="0"/>
          <c:showCatName val="0"/>
          <c:showSerName val="0"/>
          <c:showPercent val="0"/>
          <c:showBubbleSize val="0"/>
        </c:dLbls>
        <c:gapWidth val="180"/>
        <c:overlap val="-90"/>
        <c:axId val="182192368"/>
        <c:axId val="18219276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2192368"/>
        <c:axId val="182192760"/>
      </c:lineChart>
      <c:catAx>
        <c:axId val="182192368"/>
        <c:scaling>
          <c:orientation val="minMax"/>
        </c:scaling>
        <c:delete val="0"/>
        <c:axPos val="b"/>
        <c:numFmt formatCode="ge" sourceLinked="1"/>
        <c:majorTickMark val="none"/>
        <c:minorTickMark val="none"/>
        <c:tickLblPos val="none"/>
        <c:crossAx val="182192760"/>
        <c:crosses val="autoZero"/>
        <c:auto val="0"/>
        <c:lblAlgn val="ctr"/>
        <c:lblOffset val="100"/>
        <c:noMultiLvlLbl val="1"/>
      </c:catAx>
      <c:valAx>
        <c:axId val="182192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192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274.60000000000002</c:v>
                </c:pt>
                <c:pt idx="2">
                  <c:v>394.3</c:v>
                </c:pt>
                <c:pt idx="3">
                  <c:v>599.1</c:v>
                </c:pt>
                <c:pt idx="4">
                  <c:v>706.4</c:v>
                </c:pt>
              </c:numCache>
            </c:numRef>
          </c:val>
        </c:ser>
        <c:dLbls>
          <c:showLegendKey val="0"/>
          <c:showVal val="0"/>
          <c:showCatName val="0"/>
          <c:showSerName val="0"/>
          <c:showPercent val="0"/>
          <c:showBubbleSize val="0"/>
        </c:dLbls>
        <c:gapWidth val="180"/>
        <c:overlap val="-90"/>
        <c:axId val="180876504"/>
        <c:axId val="18213381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0876504"/>
        <c:axId val="182133816"/>
      </c:lineChart>
      <c:catAx>
        <c:axId val="180876504"/>
        <c:scaling>
          <c:orientation val="minMax"/>
        </c:scaling>
        <c:delete val="0"/>
        <c:axPos val="b"/>
        <c:numFmt formatCode="ge" sourceLinked="1"/>
        <c:majorTickMark val="none"/>
        <c:minorTickMark val="none"/>
        <c:tickLblPos val="none"/>
        <c:crossAx val="182133816"/>
        <c:crosses val="autoZero"/>
        <c:auto val="0"/>
        <c:lblAlgn val="ctr"/>
        <c:lblOffset val="100"/>
        <c:noMultiLvlLbl val="1"/>
      </c:catAx>
      <c:valAx>
        <c:axId val="182133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87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2732208"/>
        <c:axId val="1827326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2732208"/>
        <c:axId val="182732600"/>
      </c:lineChart>
      <c:catAx>
        <c:axId val="182732208"/>
        <c:scaling>
          <c:orientation val="minMax"/>
        </c:scaling>
        <c:delete val="0"/>
        <c:axPos val="b"/>
        <c:numFmt formatCode="ge" sourceLinked="1"/>
        <c:majorTickMark val="none"/>
        <c:minorTickMark val="none"/>
        <c:tickLblPos val="none"/>
        <c:crossAx val="182732600"/>
        <c:crosses val="autoZero"/>
        <c:auto val="0"/>
        <c:lblAlgn val="ctr"/>
        <c:lblOffset val="100"/>
        <c:noMultiLvlLbl val="1"/>
      </c:catAx>
      <c:valAx>
        <c:axId val="182732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732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16790.2</c:v>
                </c:pt>
                <c:pt idx="2">
                  <c:v>11790.8</c:v>
                </c:pt>
                <c:pt idx="3">
                  <c:v>14306.4</c:v>
                </c:pt>
                <c:pt idx="4">
                  <c:v>40073.599999999999</c:v>
                </c:pt>
              </c:numCache>
            </c:numRef>
          </c:val>
        </c:ser>
        <c:dLbls>
          <c:showLegendKey val="0"/>
          <c:showVal val="0"/>
          <c:showCatName val="0"/>
          <c:showSerName val="0"/>
          <c:showPercent val="0"/>
          <c:showBubbleSize val="0"/>
        </c:dLbls>
        <c:gapWidth val="180"/>
        <c:overlap val="-90"/>
        <c:axId val="182733384"/>
        <c:axId val="18273377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82733384"/>
        <c:axId val="182733776"/>
      </c:lineChart>
      <c:catAx>
        <c:axId val="182733384"/>
        <c:scaling>
          <c:orientation val="minMax"/>
        </c:scaling>
        <c:delete val="0"/>
        <c:axPos val="b"/>
        <c:numFmt formatCode="ge" sourceLinked="1"/>
        <c:majorTickMark val="none"/>
        <c:minorTickMark val="none"/>
        <c:tickLblPos val="none"/>
        <c:crossAx val="182733776"/>
        <c:crosses val="autoZero"/>
        <c:auto val="0"/>
        <c:lblAlgn val="ctr"/>
        <c:lblOffset val="100"/>
        <c:noMultiLvlLbl val="1"/>
      </c:catAx>
      <c:valAx>
        <c:axId val="18273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733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16083</c:v>
                </c:pt>
                <c:pt idx="2">
                  <c:v>29692</c:v>
                </c:pt>
                <c:pt idx="3">
                  <c:v>21522</c:v>
                </c:pt>
                <c:pt idx="4">
                  <c:v>2034</c:v>
                </c:pt>
              </c:numCache>
            </c:numRef>
          </c:val>
        </c:ser>
        <c:dLbls>
          <c:showLegendKey val="0"/>
          <c:showVal val="0"/>
          <c:showCatName val="0"/>
          <c:showSerName val="0"/>
          <c:showPercent val="0"/>
          <c:showBubbleSize val="0"/>
        </c:dLbls>
        <c:gapWidth val="180"/>
        <c:overlap val="-90"/>
        <c:axId val="183235864"/>
        <c:axId val="18323625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83235864"/>
        <c:axId val="183236256"/>
      </c:lineChart>
      <c:catAx>
        <c:axId val="183235864"/>
        <c:scaling>
          <c:orientation val="minMax"/>
        </c:scaling>
        <c:delete val="0"/>
        <c:axPos val="b"/>
        <c:numFmt formatCode="ge" sourceLinked="1"/>
        <c:majorTickMark val="none"/>
        <c:minorTickMark val="none"/>
        <c:tickLblPos val="none"/>
        <c:crossAx val="183236256"/>
        <c:crosses val="autoZero"/>
        <c:auto val="0"/>
        <c:lblAlgn val="ctr"/>
        <c:lblOffset val="100"/>
        <c:noMultiLvlLbl val="1"/>
      </c:catAx>
      <c:valAx>
        <c:axId val="1832362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23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11.4</c:v>
                </c:pt>
                <c:pt idx="2">
                  <c:v>15.1</c:v>
                </c:pt>
                <c:pt idx="3">
                  <c:v>15.4</c:v>
                </c:pt>
                <c:pt idx="4">
                  <c:v>15</c:v>
                </c:pt>
              </c:numCache>
            </c:numRef>
          </c:val>
        </c:ser>
        <c:dLbls>
          <c:showLegendKey val="0"/>
          <c:showVal val="0"/>
          <c:showCatName val="0"/>
          <c:showSerName val="0"/>
          <c:showPercent val="0"/>
          <c:showBubbleSize val="0"/>
        </c:dLbls>
        <c:gapWidth val="180"/>
        <c:overlap val="-90"/>
        <c:axId val="183237040"/>
        <c:axId val="18334104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83237040"/>
        <c:axId val="183341040"/>
      </c:lineChart>
      <c:catAx>
        <c:axId val="183237040"/>
        <c:scaling>
          <c:orientation val="minMax"/>
        </c:scaling>
        <c:delete val="0"/>
        <c:axPos val="b"/>
        <c:numFmt formatCode="ge" sourceLinked="1"/>
        <c:majorTickMark val="none"/>
        <c:minorTickMark val="none"/>
        <c:tickLblPos val="none"/>
        <c:crossAx val="183341040"/>
        <c:crosses val="autoZero"/>
        <c:auto val="0"/>
        <c:lblAlgn val="ctr"/>
        <c:lblOffset val="100"/>
        <c:noMultiLvlLbl val="1"/>
      </c:catAx>
      <c:valAx>
        <c:axId val="18334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23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0</c:v>
                </c:pt>
                <c:pt idx="2">
                  <c:v>0.6</c:v>
                </c:pt>
                <c:pt idx="3">
                  <c:v>0</c:v>
                </c:pt>
                <c:pt idx="4">
                  <c:v>0</c:v>
                </c:pt>
              </c:numCache>
            </c:numRef>
          </c:val>
        </c:ser>
        <c:dLbls>
          <c:showLegendKey val="0"/>
          <c:showVal val="0"/>
          <c:showCatName val="0"/>
          <c:showSerName val="0"/>
          <c:showPercent val="0"/>
          <c:showBubbleSize val="0"/>
        </c:dLbls>
        <c:gapWidth val="180"/>
        <c:overlap val="-90"/>
        <c:axId val="183235472"/>
        <c:axId val="18334182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183235472"/>
        <c:axId val="183341824"/>
      </c:lineChart>
      <c:catAx>
        <c:axId val="183235472"/>
        <c:scaling>
          <c:orientation val="minMax"/>
        </c:scaling>
        <c:delete val="0"/>
        <c:axPos val="b"/>
        <c:numFmt formatCode="ge" sourceLinked="1"/>
        <c:majorTickMark val="none"/>
        <c:minorTickMark val="none"/>
        <c:tickLblPos val="none"/>
        <c:crossAx val="183341824"/>
        <c:crosses val="autoZero"/>
        <c:auto val="0"/>
        <c:lblAlgn val="ctr"/>
        <c:lblOffset val="100"/>
        <c:noMultiLvlLbl val="1"/>
      </c:catAx>
      <c:valAx>
        <c:axId val="18334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23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83342608"/>
        <c:axId val="18306640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83342608"/>
        <c:axId val="183066408"/>
      </c:lineChart>
      <c:catAx>
        <c:axId val="183342608"/>
        <c:scaling>
          <c:orientation val="minMax"/>
        </c:scaling>
        <c:delete val="0"/>
        <c:axPos val="b"/>
        <c:numFmt formatCode="ge" sourceLinked="1"/>
        <c:majorTickMark val="none"/>
        <c:minorTickMark val="none"/>
        <c:tickLblPos val="none"/>
        <c:crossAx val="183066408"/>
        <c:crosses val="autoZero"/>
        <c:auto val="0"/>
        <c:lblAlgn val="ctr"/>
        <c:lblOffset val="100"/>
        <c:noMultiLvlLbl val="1"/>
      </c:catAx>
      <c:valAx>
        <c:axId val="18306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34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83065624"/>
        <c:axId val="18306523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065624"/>
        <c:axId val="183065232"/>
      </c:lineChart>
      <c:catAx>
        <c:axId val="183065624"/>
        <c:scaling>
          <c:orientation val="minMax"/>
        </c:scaling>
        <c:delete val="0"/>
        <c:axPos val="b"/>
        <c:numFmt formatCode="ge" sourceLinked="1"/>
        <c:majorTickMark val="none"/>
        <c:minorTickMark val="none"/>
        <c:tickLblPos val="none"/>
        <c:crossAx val="183065232"/>
        <c:crosses val="autoZero"/>
        <c:auto val="0"/>
        <c:lblAlgn val="ctr"/>
        <c:lblOffset val="100"/>
        <c:noMultiLvlLbl val="1"/>
      </c:catAx>
      <c:valAx>
        <c:axId val="18306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30656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11121032"/>
        <c:axId val="11112142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11121032"/>
        <c:axId val="111121424"/>
      </c:lineChart>
      <c:catAx>
        <c:axId val="111121032"/>
        <c:scaling>
          <c:orientation val="minMax"/>
        </c:scaling>
        <c:delete val="0"/>
        <c:axPos val="b"/>
        <c:numFmt formatCode="ge" sourceLinked="1"/>
        <c:majorTickMark val="none"/>
        <c:minorTickMark val="none"/>
        <c:tickLblPos val="none"/>
        <c:crossAx val="111121424"/>
        <c:crosses val="autoZero"/>
        <c:auto val="0"/>
        <c:lblAlgn val="ctr"/>
        <c:lblOffset val="100"/>
        <c:noMultiLvlLbl val="1"/>
      </c:catAx>
      <c:valAx>
        <c:axId val="11112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21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122208"/>
        <c:axId val="23988100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22208"/>
        <c:axId val="239881000"/>
      </c:lineChart>
      <c:catAx>
        <c:axId val="111122208"/>
        <c:scaling>
          <c:orientation val="minMax"/>
        </c:scaling>
        <c:delete val="0"/>
        <c:axPos val="b"/>
        <c:numFmt formatCode="ge" sourceLinked="1"/>
        <c:majorTickMark val="none"/>
        <c:minorTickMark val="none"/>
        <c:tickLblPos val="none"/>
        <c:crossAx val="239881000"/>
        <c:crosses val="autoZero"/>
        <c:auto val="0"/>
        <c:lblAlgn val="ctr"/>
        <c:lblOffset val="100"/>
        <c:noMultiLvlLbl val="1"/>
      </c:catAx>
      <c:valAx>
        <c:axId val="239881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22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881784"/>
        <c:axId val="23988217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881784"/>
        <c:axId val="239882176"/>
      </c:lineChart>
      <c:catAx>
        <c:axId val="239881784"/>
        <c:scaling>
          <c:orientation val="minMax"/>
        </c:scaling>
        <c:delete val="0"/>
        <c:axPos val="b"/>
        <c:numFmt formatCode="ge" sourceLinked="1"/>
        <c:majorTickMark val="none"/>
        <c:minorTickMark val="none"/>
        <c:tickLblPos val="none"/>
        <c:crossAx val="239882176"/>
        <c:crosses val="autoZero"/>
        <c:auto val="0"/>
        <c:lblAlgn val="ctr"/>
        <c:lblOffset val="100"/>
        <c:noMultiLvlLbl val="1"/>
      </c:catAx>
      <c:valAx>
        <c:axId val="23988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81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818536"/>
        <c:axId val="23981892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818536"/>
        <c:axId val="239818928"/>
      </c:lineChart>
      <c:catAx>
        <c:axId val="239818536"/>
        <c:scaling>
          <c:orientation val="minMax"/>
        </c:scaling>
        <c:delete val="0"/>
        <c:axPos val="b"/>
        <c:numFmt formatCode="ge" sourceLinked="1"/>
        <c:majorTickMark val="none"/>
        <c:minorTickMark val="none"/>
        <c:tickLblPos val="none"/>
        <c:crossAx val="239818928"/>
        <c:crosses val="autoZero"/>
        <c:auto val="0"/>
        <c:lblAlgn val="ctr"/>
        <c:lblOffset val="100"/>
        <c:noMultiLvlLbl val="1"/>
      </c:catAx>
      <c:valAx>
        <c:axId val="23981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8185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819712"/>
        <c:axId val="2398201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819712"/>
        <c:axId val="239820104"/>
      </c:lineChart>
      <c:catAx>
        <c:axId val="239819712"/>
        <c:scaling>
          <c:orientation val="minMax"/>
        </c:scaling>
        <c:delete val="0"/>
        <c:axPos val="b"/>
        <c:numFmt formatCode="ge" sourceLinked="1"/>
        <c:majorTickMark val="none"/>
        <c:minorTickMark val="none"/>
        <c:tickLblPos val="none"/>
        <c:crossAx val="239820104"/>
        <c:crosses val="autoZero"/>
        <c:auto val="0"/>
        <c:lblAlgn val="ctr"/>
        <c:lblOffset val="100"/>
        <c:noMultiLvlLbl val="1"/>
      </c:catAx>
      <c:valAx>
        <c:axId val="23982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81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501832"/>
        <c:axId val="23950222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501832"/>
        <c:axId val="239502224"/>
      </c:lineChart>
      <c:catAx>
        <c:axId val="239501832"/>
        <c:scaling>
          <c:orientation val="minMax"/>
        </c:scaling>
        <c:delete val="0"/>
        <c:axPos val="b"/>
        <c:numFmt formatCode="ge" sourceLinked="1"/>
        <c:majorTickMark val="none"/>
        <c:minorTickMark val="none"/>
        <c:tickLblPos val="none"/>
        <c:crossAx val="239502224"/>
        <c:crosses val="autoZero"/>
        <c:auto val="0"/>
        <c:lblAlgn val="ctr"/>
        <c:lblOffset val="100"/>
        <c:noMultiLvlLbl val="1"/>
      </c:catAx>
      <c:valAx>
        <c:axId val="23950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01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503008"/>
        <c:axId val="23951716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503008"/>
        <c:axId val="239517168"/>
      </c:lineChart>
      <c:catAx>
        <c:axId val="239503008"/>
        <c:scaling>
          <c:orientation val="minMax"/>
        </c:scaling>
        <c:delete val="0"/>
        <c:axPos val="b"/>
        <c:numFmt formatCode="ge" sourceLinked="1"/>
        <c:majorTickMark val="none"/>
        <c:minorTickMark val="none"/>
        <c:tickLblPos val="none"/>
        <c:crossAx val="239517168"/>
        <c:crosses val="autoZero"/>
        <c:auto val="0"/>
        <c:lblAlgn val="ctr"/>
        <c:lblOffset val="100"/>
        <c:noMultiLvlLbl val="1"/>
      </c:catAx>
      <c:valAx>
        <c:axId val="23951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03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517952"/>
        <c:axId val="23951834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517952"/>
        <c:axId val="239518344"/>
      </c:lineChart>
      <c:catAx>
        <c:axId val="239517952"/>
        <c:scaling>
          <c:orientation val="minMax"/>
        </c:scaling>
        <c:delete val="0"/>
        <c:axPos val="b"/>
        <c:numFmt formatCode="ge" sourceLinked="1"/>
        <c:majorTickMark val="none"/>
        <c:minorTickMark val="none"/>
        <c:tickLblPos val="none"/>
        <c:crossAx val="239518344"/>
        <c:crosses val="autoZero"/>
        <c:auto val="0"/>
        <c:lblAlgn val="ctr"/>
        <c:lblOffset val="100"/>
        <c:noMultiLvlLbl val="1"/>
      </c:catAx>
      <c:valAx>
        <c:axId val="239518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1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515128"/>
        <c:axId val="23951552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515128"/>
        <c:axId val="239515520"/>
      </c:lineChart>
      <c:catAx>
        <c:axId val="239515128"/>
        <c:scaling>
          <c:orientation val="minMax"/>
        </c:scaling>
        <c:delete val="0"/>
        <c:axPos val="b"/>
        <c:numFmt formatCode="ge" sourceLinked="1"/>
        <c:majorTickMark val="none"/>
        <c:minorTickMark val="none"/>
        <c:tickLblPos val="none"/>
        <c:crossAx val="239515520"/>
        <c:crosses val="autoZero"/>
        <c:auto val="0"/>
        <c:lblAlgn val="ctr"/>
        <c:lblOffset val="100"/>
        <c:noMultiLvlLbl val="1"/>
      </c:catAx>
      <c:valAx>
        <c:axId val="23951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1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515912"/>
        <c:axId val="2395163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515912"/>
        <c:axId val="239516304"/>
      </c:lineChart>
      <c:catAx>
        <c:axId val="239515912"/>
        <c:scaling>
          <c:orientation val="minMax"/>
        </c:scaling>
        <c:delete val="0"/>
        <c:axPos val="b"/>
        <c:numFmt formatCode="ge" sourceLinked="1"/>
        <c:majorTickMark val="none"/>
        <c:minorTickMark val="none"/>
        <c:tickLblPos val="none"/>
        <c:crossAx val="239516304"/>
        <c:crosses val="autoZero"/>
        <c:auto val="0"/>
        <c:lblAlgn val="ctr"/>
        <c:lblOffset val="100"/>
        <c:noMultiLvlLbl val="1"/>
      </c:catAx>
      <c:valAx>
        <c:axId val="23951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15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634888"/>
        <c:axId val="2396352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34888"/>
        <c:axId val="239635280"/>
      </c:lineChart>
      <c:catAx>
        <c:axId val="239634888"/>
        <c:scaling>
          <c:orientation val="minMax"/>
        </c:scaling>
        <c:delete val="0"/>
        <c:axPos val="b"/>
        <c:numFmt formatCode="ge" sourceLinked="1"/>
        <c:majorTickMark val="none"/>
        <c:minorTickMark val="none"/>
        <c:tickLblPos val="none"/>
        <c:crossAx val="239635280"/>
        <c:crosses val="autoZero"/>
        <c:auto val="0"/>
        <c:lblAlgn val="ctr"/>
        <c:lblOffset val="100"/>
        <c:noMultiLvlLbl val="1"/>
      </c:catAx>
      <c:valAx>
        <c:axId val="23963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34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636064"/>
        <c:axId val="2402139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36064"/>
        <c:axId val="240213944"/>
      </c:lineChart>
      <c:catAx>
        <c:axId val="239636064"/>
        <c:scaling>
          <c:orientation val="minMax"/>
        </c:scaling>
        <c:delete val="0"/>
        <c:axPos val="b"/>
        <c:numFmt formatCode="ge" sourceLinked="1"/>
        <c:majorTickMark val="none"/>
        <c:minorTickMark val="none"/>
        <c:tickLblPos val="none"/>
        <c:crossAx val="240213944"/>
        <c:crosses val="autoZero"/>
        <c:auto val="0"/>
        <c:lblAlgn val="ctr"/>
        <c:lblOffset val="100"/>
        <c:noMultiLvlLbl val="1"/>
      </c:catAx>
      <c:valAx>
        <c:axId val="24021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214728"/>
        <c:axId val="2402151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14728"/>
        <c:axId val="240215120"/>
      </c:lineChart>
      <c:catAx>
        <c:axId val="240214728"/>
        <c:scaling>
          <c:orientation val="minMax"/>
        </c:scaling>
        <c:delete val="0"/>
        <c:axPos val="b"/>
        <c:numFmt formatCode="ge" sourceLinked="1"/>
        <c:majorTickMark val="none"/>
        <c:minorTickMark val="none"/>
        <c:tickLblPos val="none"/>
        <c:crossAx val="240215120"/>
        <c:crosses val="autoZero"/>
        <c:auto val="0"/>
        <c:lblAlgn val="ctr"/>
        <c:lblOffset val="100"/>
        <c:noMultiLvlLbl val="1"/>
      </c:catAx>
      <c:valAx>
        <c:axId val="24021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21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18704"/>
        <c:axId val="24031909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18704"/>
        <c:axId val="240319096"/>
      </c:lineChart>
      <c:catAx>
        <c:axId val="240318704"/>
        <c:scaling>
          <c:orientation val="minMax"/>
        </c:scaling>
        <c:delete val="0"/>
        <c:axPos val="b"/>
        <c:numFmt formatCode="ge" sourceLinked="1"/>
        <c:majorTickMark val="none"/>
        <c:minorTickMark val="none"/>
        <c:tickLblPos val="none"/>
        <c:crossAx val="240319096"/>
        <c:crosses val="autoZero"/>
        <c:auto val="0"/>
        <c:lblAlgn val="ctr"/>
        <c:lblOffset val="100"/>
        <c:noMultiLvlLbl val="1"/>
      </c:catAx>
      <c:valAx>
        <c:axId val="24031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1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19880"/>
        <c:axId val="2403202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19880"/>
        <c:axId val="240320272"/>
      </c:lineChart>
      <c:catAx>
        <c:axId val="240319880"/>
        <c:scaling>
          <c:orientation val="minMax"/>
        </c:scaling>
        <c:delete val="0"/>
        <c:axPos val="b"/>
        <c:numFmt formatCode="ge" sourceLinked="1"/>
        <c:majorTickMark val="none"/>
        <c:minorTickMark val="none"/>
        <c:tickLblPos val="none"/>
        <c:crossAx val="240320272"/>
        <c:crosses val="autoZero"/>
        <c:auto val="0"/>
        <c:lblAlgn val="ctr"/>
        <c:lblOffset val="100"/>
        <c:noMultiLvlLbl val="1"/>
      </c:catAx>
      <c:valAx>
        <c:axId val="24032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198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276064"/>
        <c:axId val="24027645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76064"/>
        <c:axId val="240276456"/>
      </c:lineChart>
      <c:catAx>
        <c:axId val="240276064"/>
        <c:scaling>
          <c:orientation val="minMax"/>
        </c:scaling>
        <c:delete val="0"/>
        <c:axPos val="b"/>
        <c:numFmt formatCode="ge" sourceLinked="1"/>
        <c:majorTickMark val="none"/>
        <c:minorTickMark val="none"/>
        <c:tickLblPos val="none"/>
        <c:crossAx val="240276456"/>
        <c:crosses val="autoZero"/>
        <c:auto val="0"/>
        <c:lblAlgn val="ctr"/>
        <c:lblOffset val="100"/>
        <c:noMultiLvlLbl val="1"/>
      </c:catAx>
      <c:valAx>
        <c:axId val="240276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27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11.4</c:v>
                </c:pt>
                <c:pt idx="2">
                  <c:v>15.1</c:v>
                </c:pt>
                <c:pt idx="3">
                  <c:v>15.4</c:v>
                </c:pt>
                <c:pt idx="4">
                  <c:v>15</c:v>
                </c:pt>
              </c:numCache>
            </c:numRef>
          </c:val>
        </c:ser>
        <c:dLbls>
          <c:showLegendKey val="0"/>
          <c:showVal val="0"/>
          <c:showCatName val="0"/>
          <c:showSerName val="0"/>
          <c:showPercent val="0"/>
          <c:showBubbleSize val="0"/>
        </c:dLbls>
        <c:gapWidth val="180"/>
        <c:overlap val="-90"/>
        <c:axId val="240277240"/>
        <c:axId val="24089179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240277240"/>
        <c:axId val="240891792"/>
      </c:lineChart>
      <c:catAx>
        <c:axId val="240277240"/>
        <c:scaling>
          <c:orientation val="minMax"/>
        </c:scaling>
        <c:delete val="0"/>
        <c:axPos val="b"/>
        <c:numFmt formatCode="ge" sourceLinked="1"/>
        <c:majorTickMark val="none"/>
        <c:minorTickMark val="none"/>
        <c:tickLblPos val="none"/>
        <c:crossAx val="240891792"/>
        <c:crosses val="autoZero"/>
        <c:auto val="0"/>
        <c:lblAlgn val="ctr"/>
        <c:lblOffset val="100"/>
        <c:noMultiLvlLbl val="1"/>
      </c:catAx>
      <c:valAx>
        <c:axId val="24089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277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0.6</c:v>
                </c:pt>
                <c:pt idx="3">
                  <c:v>0</c:v>
                </c:pt>
                <c:pt idx="4">
                  <c:v>0</c:v>
                </c:pt>
              </c:numCache>
            </c:numRef>
          </c:val>
        </c:ser>
        <c:dLbls>
          <c:showLegendKey val="0"/>
          <c:showVal val="0"/>
          <c:showCatName val="0"/>
          <c:showSerName val="0"/>
          <c:showPercent val="0"/>
          <c:showBubbleSize val="0"/>
        </c:dLbls>
        <c:gapWidth val="180"/>
        <c:overlap val="-90"/>
        <c:axId val="240892576"/>
        <c:axId val="24089296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240892576"/>
        <c:axId val="240892968"/>
      </c:lineChart>
      <c:catAx>
        <c:axId val="240892576"/>
        <c:scaling>
          <c:orientation val="minMax"/>
        </c:scaling>
        <c:delete val="0"/>
        <c:axPos val="b"/>
        <c:numFmt formatCode="ge" sourceLinked="1"/>
        <c:majorTickMark val="none"/>
        <c:minorTickMark val="none"/>
        <c:tickLblPos val="none"/>
        <c:crossAx val="240892968"/>
        <c:crosses val="autoZero"/>
        <c:auto val="0"/>
        <c:lblAlgn val="ctr"/>
        <c:lblOffset val="100"/>
        <c:noMultiLvlLbl val="1"/>
      </c:catAx>
      <c:valAx>
        <c:axId val="240892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9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0820176"/>
        <c:axId val="24082056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240820176"/>
        <c:axId val="240820568"/>
      </c:lineChart>
      <c:catAx>
        <c:axId val="240820176"/>
        <c:scaling>
          <c:orientation val="minMax"/>
        </c:scaling>
        <c:delete val="0"/>
        <c:axPos val="b"/>
        <c:numFmt formatCode="ge" sourceLinked="1"/>
        <c:majorTickMark val="none"/>
        <c:minorTickMark val="none"/>
        <c:tickLblPos val="none"/>
        <c:crossAx val="240820568"/>
        <c:crosses val="autoZero"/>
        <c:auto val="0"/>
        <c:lblAlgn val="ctr"/>
        <c:lblOffset val="100"/>
        <c:noMultiLvlLbl val="1"/>
      </c:catAx>
      <c:valAx>
        <c:axId val="240820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20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821352"/>
        <c:axId val="2408217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821352"/>
        <c:axId val="240821744"/>
      </c:lineChart>
      <c:catAx>
        <c:axId val="240821352"/>
        <c:scaling>
          <c:orientation val="minMax"/>
        </c:scaling>
        <c:delete val="0"/>
        <c:axPos val="b"/>
        <c:numFmt formatCode="ge" sourceLinked="1"/>
        <c:majorTickMark val="none"/>
        <c:minorTickMark val="none"/>
        <c:tickLblPos val="none"/>
        <c:crossAx val="240821744"/>
        <c:crosses val="autoZero"/>
        <c:auto val="0"/>
        <c:lblAlgn val="ctr"/>
        <c:lblOffset val="100"/>
        <c:noMultiLvlLbl val="1"/>
      </c:catAx>
      <c:valAx>
        <c:axId val="24082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821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0440920"/>
        <c:axId val="24044131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240440920"/>
        <c:axId val="240441312"/>
      </c:lineChart>
      <c:catAx>
        <c:axId val="240440920"/>
        <c:scaling>
          <c:orientation val="minMax"/>
        </c:scaling>
        <c:delete val="0"/>
        <c:axPos val="b"/>
        <c:numFmt formatCode="ge" sourceLinked="1"/>
        <c:majorTickMark val="none"/>
        <c:minorTickMark val="none"/>
        <c:tickLblPos val="none"/>
        <c:crossAx val="240441312"/>
        <c:crosses val="autoZero"/>
        <c:auto val="0"/>
        <c:lblAlgn val="ctr"/>
        <c:lblOffset val="100"/>
        <c:noMultiLvlLbl val="1"/>
      </c:catAx>
      <c:valAx>
        <c:axId val="24044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40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793280"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212624</xdr:colOff>
      <xdr:row>41</xdr:row>
      <xdr:rowOff>117765</xdr:rowOff>
    </xdr:from>
    <xdr:ext cx="2608406" cy="392415"/>
    <xdr:sp macro="" textlink="データ!KU9">
      <xdr:nvSpPr>
        <xdr:cNvPr id="27" name="正方形/長方形 26"/>
        <xdr:cNvSpPr/>
      </xdr:nvSpPr>
      <xdr:spPr>
        <a:xfrm>
          <a:off x="26796899"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6342" y="12013045"/>
          <a:ext cx="5686265" cy="2893989"/>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6342" y="15061046"/>
          <a:ext cx="5686265" cy="28896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6342" y="18122034"/>
          <a:ext cx="5686265" cy="28896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6342" y="21165705"/>
          <a:ext cx="5686265" cy="28896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6342" y="24176183"/>
          <a:ext cx="5686265" cy="28896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01298" y="12013045"/>
          <a:ext cx="5182453" cy="2893989"/>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01298" y="15061046"/>
          <a:ext cx="5182453" cy="28896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01298" y="18122034"/>
          <a:ext cx="5182453" cy="28896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01298" y="21165705"/>
          <a:ext cx="5182453" cy="28896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01298" y="24176183"/>
          <a:ext cx="5182453" cy="28896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7108" y="12013045"/>
          <a:ext cx="5191977" cy="2893989"/>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7108" y="15061046"/>
          <a:ext cx="5191977" cy="28896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7108" y="18122034"/>
          <a:ext cx="5191977" cy="28896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7108" y="21165705"/>
          <a:ext cx="5191977" cy="28896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7108" y="24176183"/>
          <a:ext cx="5191977" cy="28896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31269" y="12013045"/>
          <a:ext cx="5191978" cy="2893989"/>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31269" y="15061046"/>
          <a:ext cx="5191978" cy="28896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31269" y="18122034"/>
          <a:ext cx="5191978" cy="28896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31269" y="21165705"/>
          <a:ext cx="5191978" cy="28896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31269" y="24176183"/>
          <a:ext cx="5191978" cy="28896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42952" y="12013045"/>
          <a:ext cx="5191977" cy="2893989"/>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42952" y="15061046"/>
          <a:ext cx="5191977" cy="28896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42952" y="18122034"/>
          <a:ext cx="5191977" cy="28896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42952" y="21165705"/>
          <a:ext cx="5191977" cy="28896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42952" y="24176183"/>
          <a:ext cx="5191977" cy="28896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5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5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5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5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5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5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5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5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5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5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5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59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59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59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59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60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60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60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60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60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60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60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60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6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60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61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61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6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61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6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624"/>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625"/>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626"/>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627"/>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6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629"/>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63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63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63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榛東村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182</v>
      </c>
      <c r="K3" s="130"/>
      <c r="L3" s="130"/>
      <c r="M3" s="130"/>
      <c r="N3" s="131" t="str">
        <f>データ!L6</f>
        <v>該当数値なし</v>
      </c>
      <c r="O3" s="131"/>
      <c r="P3" s="131"/>
      <c r="Q3" s="132"/>
      <c r="R3" s="1"/>
      <c r="S3" s="133" t="s">
        <v>181</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3</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127</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177</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f>データ!AM6</f>
        <v>510</v>
      </c>
      <c r="I15" s="173"/>
      <c r="J15" s="173">
        <f>データ!AN6</f>
        <v>674</v>
      </c>
      <c r="K15" s="173"/>
      <c r="L15" s="173">
        <f>データ!AO6</f>
        <v>754</v>
      </c>
      <c r="M15" s="173"/>
      <c r="N15" s="174">
        <f>データ!AP6</f>
        <v>734</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t="str">
        <f>データ!AQ6</f>
        <v>-</v>
      </c>
      <c r="G16" s="179"/>
      <c r="H16" s="179">
        <f>データ!AR6</f>
        <v>510</v>
      </c>
      <c r="I16" s="179"/>
      <c r="J16" s="179">
        <f>データ!AS6</f>
        <v>674</v>
      </c>
      <c r="K16" s="179"/>
      <c r="L16" s="179">
        <f>データ!AT6</f>
        <v>754</v>
      </c>
      <c r="M16" s="179"/>
      <c r="N16" s="168">
        <f>データ!AU6</f>
        <v>734</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t="str">
        <f>データ!AV6</f>
        <v>-</v>
      </c>
      <c r="G19" s="182"/>
      <c r="H19" s="182"/>
      <c r="I19" s="182">
        <f>データ!AW6</f>
        <v>29118</v>
      </c>
      <c r="J19" s="182"/>
      <c r="K19" s="182"/>
      <c r="L19" s="182">
        <f>データ!AX6</f>
        <v>29118</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178</v>
      </c>
      <c r="AL40" s="120"/>
      <c r="AM40" s="120"/>
      <c r="AN40" s="120"/>
      <c r="AO40" s="120"/>
      <c r="AP40" s="120"/>
      <c r="AQ40" s="121"/>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179</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103446</v>
      </c>
      <c r="D6" s="68" t="str">
        <f t="shared" si="6"/>
        <v>47</v>
      </c>
      <c r="E6" s="68" t="str">
        <f t="shared" si="6"/>
        <v>04</v>
      </c>
      <c r="F6" s="68" t="str">
        <f t="shared" si="6"/>
        <v>0</v>
      </c>
      <c r="G6" s="68" t="str">
        <f t="shared" si="6"/>
        <v>000</v>
      </c>
      <c r="H6" s="68" t="str">
        <f t="shared" si="6"/>
        <v>群馬県　榛東村</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3</v>
      </c>
      <c r="Q6" s="70" t="str">
        <f t="shared" si="6"/>
        <v>-</v>
      </c>
      <c r="R6" s="71" t="str">
        <f>R7</f>
        <v>平成45年 6月30日　榛東村白子の海ソーラーポート</v>
      </c>
      <c r="S6" s="72" t="str">
        <f t="shared" si="6"/>
        <v>平成45年 6月30日　白子の海ソーラーポート</v>
      </c>
      <c r="T6" s="68" t="str">
        <f t="shared" si="6"/>
        <v>無</v>
      </c>
      <c r="U6" s="72" t="str">
        <f t="shared" si="6"/>
        <v>東京電力エナジーパートナー株式会社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510</v>
      </c>
      <c r="AN6" s="70">
        <f t="shared" si="6"/>
        <v>674</v>
      </c>
      <c r="AO6" s="70">
        <f t="shared" si="6"/>
        <v>754</v>
      </c>
      <c r="AP6" s="70">
        <f t="shared" si="6"/>
        <v>734</v>
      </c>
      <c r="AQ6" s="70" t="str">
        <f t="shared" si="6"/>
        <v>-</v>
      </c>
      <c r="AR6" s="70">
        <f t="shared" si="6"/>
        <v>510</v>
      </c>
      <c r="AS6" s="70">
        <f t="shared" si="6"/>
        <v>674</v>
      </c>
      <c r="AT6" s="70">
        <f t="shared" si="6"/>
        <v>754</v>
      </c>
      <c r="AU6" s="70">
        <f t="shared" si="6"/>
        <v>734</v>
      </c>
      <c r="AV6" s="70" t="str">
        <f t="shared" si="6"/>
        <v>-</v>
      </c>
      <c r="AW6" s="70">
        <f t="shared" si="6"/>
        <v>29118</v>
      </c>
      <c r="AX6" s="70">
        <f t="shared" si="6"/>
        <v>29118</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t="s">
        <v>126</v>
      </c>
      <c r="N7" s="80" t="s">
        <v>126</v>
      </c>
      <c r="O7" s="81" t="s">
        <v>126</v>
      </c>
      <c r="P7" s="81">
        <v>3</v>
      </c>
      <c r="Q7" s="81" t="s">
        <v>126</v>
      </c>
      <c r="R7" s="82" t="s">
        <v>127</v>
      </c>
      <c r="S7" s="82" t="s">
        <v>128</v>
      </c>
      <c r="T7" s="83" t="s">
        <v>129</v>
      </c>
      <c r="U7" s="82" t="s">
        <v>130</v>
      </c>
      <c r="V7" s="79" t="s">
        <v>126</v>
      </c>
      <c r="W7" s="81" t="s">
        <v>126</v>
      </c>
      <c r="X7" s="81" t="s">
        <v>126</v>
      </c>
      <c r="Y7" s="81" t="s">
        <v>126</v>
      </c>
      <c r="Z7" s="81" t="s">
        <v>126</v>
      </c>
      <c r="AA7" s="81" t="s">
        <v>126</v>
      </c>
      <c r="AB7" s="81" t="s">
        <v>126</v>
      </c>
      <c r="AC7" s="81" t="s">
        <v>126</v>
      </c>
      <c r="AD7" s="81" t="s">
        <v>126</v>
      </c>
      <c r="AE7" s="81" t="s">
        <v>126</v>
      </c>
      <c r="AF7" s="81" t="s">
        <v>126</v>
      </c>
      <c r="AG7" s="81" t="s">
        <v>126</v>
      </c>
      <c r="AH7" s="81" t="s">
        <v>126</v>
      </c>
      <c r="AI7" s="81" t="s">
        <v>126</v>
      </c>
      <c r="AJ7" s="81" t="s">
        <v>126</v>
      </c>
      <c r="AK7" s="81" t="s">
        <v>126</v>
      </c>
      <c r="AL7" s="81" t="s">
        <v>126</v>
      </c>
      <c r="AM7" s="81">
        <v>510</v>
      </c>
      <c r="AN7" s="81">
        <v>674</v>
      </c>
      <c r="AO7" s="81">
        <v>754</v>
      </c>
      <c r="AP7" s="81">
        <v>734</v>
      </c>
      <c r="AQ7" s="81" t="s">
        <v>126</v>
      </c>
      <c r="AR7" s="81">
        <v>510</v>
      </c>
      <c r="AS7" s="81">
        <v>674</v>
      </c>
      <c r="AT7" s="81">
        <v>754</v>
      </c>
      <c r="AU7" s="81">
        <v>734</v>
      </c>
      <c r="AV7" s="81" t="s">
        <v>126</v>
      </c>
      <c r="AW7" s="81">
        <v>29118</v>
      </c>
      <c r="AX7" s="81">
        <v>29118</v>
      </c>
      <c r="AY7" s="84" t="s">
        <v>126</v>
      </c>
      <c r="AZ7" s="84">
        <v>287.8</v>
      </c>
      <c r="BA7" s="84">
        <v>473.6</v>
      </c>
      <c r="BB7" s="84">
        <v>1597.4</v>
      </c>
      <c r="BC7" s="84">
        <v>106.9</v>
      </c>
      <c r="BD7" s="84" t="s">
        <v>126</v>
      </c>
      <c r="BE7" s="84">
        <v>164.1</v>
      </c>
      <c r="BF7" s="84">
        <v>124.4</v>
      </c>
      <c r="BG7" s="84">
        <v>118.8</v>
      </c>
      <c r="BH7" s="84">
        <v>88.8</v>
      </c>
      <c r="BI7" s="84">
        <v>100</v>
      </c>
      <c r="BJ7" s="84" t="s">
        <v>126</v>
      </c>
      <c r="BK7" s="84">
        <v>274.60000000000002</v>
      </c>
      <c r="BL7" s="84">
        <v>394.3</v>
      </c>
      <c r="BM7" s="84">
        <v>599.1</v>
      </c>
      <c r="BN7" s="84">
        <v>706.4</v>
      </c>
      <c r="BO7" s="84" t="s">
        <v>126</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v>16790.2</v>
      </c>
      <c r="CH7" s="84">
        <v>11790.8</v>
      </c>
      <c r="CI7" s="84">
        <v>14306.4</v>
      </c>
      <c r="CJ7" s="84">
        <v>40073.599999999999</v>
      </c>
      <c r="CK7" s="84" t="s">
        <v>126</v>
      </c>
      <c r="CL7" s="84">
        <v>11717.4</v>
      </c>
      <c r="CM7" s="84">
        <v>17642.5</v>
      </c>
      <c r="CN7" s="84">
        <v>18815.8</v>
      </c>
      <c r="CO7" s="84">
        <v>22847.9</v>
      </c>
      <c r="CP7" s="81" t="s">
        <v>126</v>
      </c>
      <c r="CQ7" s="81">
        <v>16083</v>
      </c>
      <c r="CR7" s="81">
        <v>29692</v>
      </c>
      <c r="CS7" s="81">
        <v>21522</v>
      </c>
      <c r="CT7" s="81">
        <v>2034</v>
      </c>
      <c r="CU7" s="81" t="s">
        <v>126</v>
      </c>
      <c r="CV7" s="81">
        <v>108538</v>
      </c>
      <c r="CW7" s="81">
        <v>58539</v>
      </c>
      <c r="CX7" s="81">
        <v>37685</v>
      </c>
      <c r="CY7" s="81">
        <v>2390</v>
      </c>
      <c r="CZ7" s="81">
        <v>559</v>
      </c>
      <c r="DA7" s="84" t="s">
        <v>126</v>
      </c>
      <c r="DB7" s="84">
        <v>11.4</v>
      </c>
      <c r="DC7" s="84">
        <v>15.1</v>
      </c>
      <c r="DD7" s="84">
        <v>15.4</v>
      </c>
      <c r="DE7" s="84">
        <v>15</v>
      </c>
      <c r="DF7" s="84" t="s">
        <v>126</v>
      </c>
      <c r="DG7" s="84">
        <v>38.5</v>
      </c>
      <c r="DH7" s="84">
        <v>37.700000000000003</v>
      </c>
      <c r="DI7" s="84">
        <v>33.9</v>
      </c>
      <c r="DJ7" s="84">
        <v>37.9</v>
      </c>
      <c r="DK7" s="84" t="s">
        <v>126</v>
      </c>
      <c r="DL7" s="84">
        <v>0</v>
      </c>
      <c r="DM7" s="84">
        <v>0.6</v>
      </c>
      <c r="DN7" s="84">
        <v>0</v>
      </c>
      <c r="DO7" s="84">
        <v>0</v>
      </c>
      <c r="DP7" s="84" t="s">
        <v>126</v>
      </c>
      <c r="DQ7" s="84">
        <v>21.6</v>
      </c>
      <c r="DR7" s="84">
        <v>13.7</v>
      </c>
      <c r="DS7" s="84">
        <v>16.3</v>
      </c>
      <c r="DT7" s="84">
        <v>14.2</v>
      </c>
      <c r="DU7" s="84" t="s">
        <v>126</v>
      </c>
      <c r="DV7" s="84">
        <v>0</v>
      </c>
      <c r="DW7" s="84">
        <v>0</v>
      </c>
      <c r="DX7" s="84">
        <v>0</v>
      </c>
      <c r="DY7" s="84">
        <v>0</v>
      </c>
      <c r="DZ7" s="84" t="s">
        <v>126</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v>100</v>
      </c>
      <c r="EQ7" s="84">
        <v>100</v>
      </c>
      <c r="ER7" s="84">
        <v>100</v>
      </c>
      <c r="ES7" s="84">
        <v>100</v>
      </c>
      <c r="ET7" s="84" t="s">
        <v>126</v>
      </c>
      <c r="EU7" s="84">
        <v>56.1</v>
      </c>
      <c r="EV7" s="84">
        <v>70.2</v>
      </c>
      <c r="EW7" s="84">
        <v>73.099999999999994</v>
      </c>
      <c r="EX7" s="84">
        <v>74.8</v>
      </c>
      <c r="EY7" s="81" t="s">
        <v>126</v>
      </c>
      <c r="EZ7" s="84" t="s">
        <v>126</v>
      </c>
      <c r="FA7" s="84" t="s">
        <v>126</v>
      </c>
      <c r="FB7" s="84" t="s">
        <v>126</v>
      </c>
      <c r="FC7" s="84" t="s">
        <v>126</v>
      </c>
      <c r="FD7" s="84" t="s">
        <v>126</v>
      </c>
      <c r="FE7" s="84" t="s">
        <v>126</v>
      </c>
      <c r="FF7" s="84">
        <v>64</v>
      </c>
      <c r="FG7" s="84">
        <v>56.1</v>
      </c>
      <c r="FH7" s="84">
        <v>61.8</v>
      </c>
      <c r="FI7" s="84">
        <v>61.6</v>
      </c>
      <c r="FJ7" s="84" t="s">
        <v>126</v>
      </c>
      <c r="FK7" s="84" t="s">
        <v>126</v>
      </c>
      <c r="FL7" s="84" t="s">
        <v>126</v>
      </c>
      <c r="FM7" s="84" t="s">
        <v>126</v>
      </c>
      <c r="FN7" s="84" t="s">
        <v>126</v>
      </c>
      <c r="FO7" s="84" t="s">
        <v>126</v>
      </c>
      <c r="FP7" s="84">
        <v>22.1</v>
      </c>
      <c r="FQ7" s="84">
        <v>16.7</v>
      </c>
      <c r="FR7" s="84">
        <v>8.6999999999999993</v>
      </c>
      <c r="FS7" s="84">
        <v>5.7</v>
      </c>
      <c r="FT7" s="84" t="s">
        <v>126</v>
      </c>
      <c r="FU7" s="84" t="s">
        <v>126</v>
      </c>
      <c r="FV7" s="84" t="s">
        <v>126</v>
      </c>
      <c r="FW7" s="84" t="s">
        <v>126</v>
      </c>
      <c r="FX7" s="84" t="s">
        <v>126</v>
      </c>
      <c r="FY7" s="84" t="s">
        <v>126</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t="s">
        <v>126</v>
      </c>
      <c r="GT7" s="84">
        <v>56.2</v>
      </c>
      <c r="GU7" s="84">
        <v>58.4</v>
      </c>
      <c r="GV7" s="84">
        <v>80.599999999999994</v>
      </c>
      <c r="GW7" s="84">
        <v>85.6</v>
      </c>
      <c r="GX7" s="81" t="s">
        <v>126</v>
      </c>
      <c r="GY7" s="84" t="s">
        <v>126</v>
      </c>
      <c r="GZ7" s="84" t="s">
        <v>126</v>
      </c>
      <c r="HA7" s="84" t="s">
        <v>126</v>
      </c>
      <c r="HB7" s="84" t="s">
        <v>126</v>
      </c>
      <c r="HC7" s="84" t="s">
        <v>126</v>
      </c>
      <c r="HD7" s="84" t="s">
        <v>126</v>
      </c>
      <c r="HE7" s="84">
        <v>49.8</v>
      </c>
      <c r="HF7" s="84">
        <v>50.3</v>
      </c>
      <c r="HG7" s="84">
        <v>47.9</v>
      </c>
      <c r="HH7" s="84">
        <v>54</v>
      </c>
      <c r="HI7" s="84" t="s">
        <v>126</v>
      </c>
      <c r="HJ7" s="84" t="s">
        <v>126</v>
      </c>
      <c r="HK7" s="84" t="s">
        <v>126</v>
      </c>
      <c r="HL7" s="84" t="s">
        <v>126</v>
      </c>
      <c r="HM7" s="84" t="s">
        <v>126</v>
      </c>
      <c r="HN7" s="84" t="s">
        <v>126</v>
      </c>
      <c r="HO7" s="84">
        <v>11.5</v>
      </c>
      <c r="HP7" s="84">
        <v>5.2</v>
      </c>
      <c r="HQ7" s="84">
        <v>13</v>
      </c>
      <c r="HR7" s="84">
        <v>8.9</v>
      </c>
      <c r="HS7" s="84" t="s">
        <v>126</v>
      </c>
      <c r="HT7" s="84" t="s">
        <v>126</v>
      </c>
      <c r="HU7" s="84" t="s">
        <v>126</v>
      </c>
      <c r="HV7" s="84" t="s">
        <v>126</v>
      </c>
      <c r="HW7" s="84" t="s">
        <v>126</v>
      </c>
      <c r="HX7" s="84" t="s">
        <v>126</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v>40.700000000000003</v>
      </c>
      <c r="IT7" s="84">
        <v>52.3</v>
      </c>
      <c r="IU7" s="84">
        <v>52.8</v>
      </c>
      <c r="IV7" s="84">
        <v>51.2</v>
      </c>
      <c r="IW7" s="81" t="s">
        <v>126</v>
      </c>
      <c r="IX7" s="84" t="s">
        <v>126</v>
      </c>
      <c r="IY7" s="84" t="s">
        <v>126</v>
      </c>
      <c r="IZ7" s="84" t="s">
        <v>126</v>
      </c>
      <c r="JA7" s="84" t="s">
        <v>126</v>
      </c>
      <c r="JB7" s="84" t="s">
        <v>126</v>
      </c>
      <c r="JC7" s="84" t="s">
        <v>126</v>
      </c>
      <c r="JD7" s="84">
        <v>19.600000000000001</v>
      </c>
      <c r="JE7" s="84">
        <v>18.5</v>
      </c>
      <c r="JF7" s="84">
        <v>16.100000000000001</v>
      </c>
      <c r="JG7" s="84">
        <v>19.600000000000001</v>
      </c>
      <c r="JH7" s="84" t="s">
        <v>126</v>
      </c>
      <c r="JI7" s="84" t="s">
        <v>126</v>
      </c>
      <c r="JJ7" s="84" t="s">
        <v>126</v>
      </c>
      <c r="JK7" s="84" t="s">
        <v>126</v>
      </c>
      <c r="JL7" s="84" t="s">
        <v>126</v>
      </c>
      <c r="JM7" s="84" t="s">
        <v>126</v>
      </c>
      <c r="JN7" s="84">
        <v>42.6</v>
      </c>
      <c r="JO7" s="84">
        <v>43.7</v>
      </c>
      <c r="JP7" s="84">
        <v>45.4</v>
      </c>
      <c r="JQ7" s="84">
        <v>48.2</v>
      </c>
      <c r="JR7" s="84" t="s">
        <v>126</v>
      </c>
      <c r="JS7" s="84" t="s">
        <v>126</v>
      </c>
      <c r="JT7" s="84" t="s">
        <v>126</v>
      </c>
      <c r="JU7" s="84" t="s">
        <v>126</v>
      </c>
      <c r="JV7" s="84" t="s">
        <v>126</v>
      </c>
      <c r="JW7" s="84" t="s">
        <v>126</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v>86.6</v>
      </c>
      <c r="KS7" s="84">
        <v>98.4</v>
      </c>
      <c r="KT7" s="84">
        <v>98.4</v>
      </c>
      <c r="KU7" s="84">
        <v>99.1</v>
      </c>
      <c r="KV7" s="81">
        <v>559</v>
      </c>
      <c r="KW7" s="84" t="s">
        <v>126</v>
      </c>
      <c r="KX7" s="84">
        <v>11.4</v>
      </c>
      <c r="KY7" s="84">
        <v>15.1</v>
      </c>
      <c r="KZ7" s="84">
        <v>15.4</v>
      </c>
      <c r="LA7" s="84">
        <v>15</v>
      </c>
      <c r="LB7" s="84" t="s">
        <v>126</v>
      </c>
      <c r="LC7" s="84">
        <v>6.4</v>
      </c>
      <c r="LD7" s="84">
        <v>13.7</v>
      </c>
      <c r="LE7" s="84">
        <v>12</v>
      </c>
      <c r="LF7" s="84">
        <v>14.5</v>
      </c>
      <c r="LG7" s="84" t="s">
        <v>126</v>
      </c>
      <c r="LH7" s="84">
        <v>0</v>
      </c>
      <c r="LI7" s="84">
        <v>0.6</v>
      </c>
      <c r="LJ7" s="84">
        <v>0</v>
      </c>
      <c r="LK7" s="84">
        <v>0</v>
      </c>
      <c r="LL7" s="84" t="s">
        <v>126</v>
      </c>
      <c r="LM7" s="84">
        <v>0.2</v>
      </c>
      <c r="LN7" s="84">
        <v>2.9</v>
      </c>
      <c r="LO7" s="84">
        <v>0.6</v>
      </c>
      <c r="LP7" s="84">
        <v>0.3</v>
      </c>
      <c r="LQ7" s="84" t="s">
        <v>126</v>
      </c>
      <c r="LR7" s="84">
        <v>0</v>
      </c>
      <c r="LS7" s="84">
        <v>0</v>
      </c>
      <c r="LT7" s="84">
        <v>0</v>
      </c>
      <c r="LU7" s="84">
        <v>0</v>
      </c>
      <c r="LV7" s="84" t="s">
        <v>126</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v>100</v>
      </c>
      <c r="MM7" s="84">
        <v>100</v>
      </c>
      <c r="MN7" s="84">
        <v>100</v>
      </c>
      <c r="MO7" s="84">
        <v>100</v>
      </c>
      <c r="MP7" s="84" t="s">
        <v>126</v>
      </c>
      <c r="MQ7" s="84">
        <v>100</v>
      </c>
      <c r="MR7" s="84">
        <v>100</v>
      </c>
      <c r="MS7" s="84">
        <v>98.2</v>
      </c>
      <c r="MT7" s="84">
        <v>93.8</v>
      </c>
      <c r="MU7" s="84" t="s">
        <v>126</v>
      </c>
      <c r="MV7" s="84" t="s">
        <v>126</v>
      </c>
      <c r="MW7" s="84" t="s">
        <v>126</v>
      </c>
      <c r="MX7" s="84" t="s">
        <v>126</v>
      </c>
      <c r="MY7" s="84" t="s">
        <v>126</v>
      </c>
      <c r="MZ7" s="84" t="s">
        <v>126</v>
      </c>
      <c r="NA7" s="84" t="s">
        <v>126</v>
      </c>
      <c r="NB7" s="84" t="s">
        <v>126</v>
      </c>
      <c r="NC7" s="84" t="s">
        <v>126</v>
      </c>
      <c r="ND7" s="84" t="s">
        <v>126</v>
      </c>
      <c r="NE7" s="84" t="s">
        <v>126</v>
      </c>
      <c r="NF7" s="84" t="s">
        <v>126</v>
      </c>
      <c r="NG7" s="84" t="s">
        <v>126</v>
      </c>
      <c r="NH7" s="84">
        <v>2</v>
      </c>
      <c r="NI7" s="84">
        <v>2</v>
      </c>
      <c r="NJ7" s="84">
        <v>3</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（最大出力合計559kW）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（最大出力合計559kW）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f>AZ7</f>
        <v>287.8</v>
      </c>
      <c r="BA11" s="96">
        <f>BA7</f>
        <v>473.6</v>
      </c>
      <c r="BB11" s="96">
        <f>BB7</f>
        <v>1597.4</v>
      </c>
      <c r="BC11" s="96">
        <f>BC7</f>
        <v>106.9</v>
      </c>
      <c r="BD11" s="85"/>
      <c r="BE11" s="85"/>
      <c r="BF11" s="85"/>
      <c r="BG11" s="85"/>
      <c r="BH11" s="85"/>
      <c r="BI11" s="95" t="s">
        <v>140</v>
      </c>
      <c r="BJ11" s="96" t="str">
        <f>BJ7</f>
        <v>-</v>
      </c>
      <c r="BK11" s="96">
        <f>BK7</f>
        <v>274.60000000000002</v>
      </c>
      <c r="BL11" s="96">
        <f>BL7</f>
        <v>394.3</v>
      </c>
      <c r="BM11" s="96">
        <f>BM7</f>
        <v>599.1</v>
      </c>
      <c r="BN11" s="96">
        <f>BN7</f>
        <v>706.4</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f>CG7</f>
        <v>16790.2</v>
      </c>
      <c r="CH11" s="96">
        <f>CH7</f>
        <v>11790.8</v>
      </c>
      <c r="CI11" s="96">
        <f>CI7</f>
        <v>14306.4</v>
      </c>
      <c r="CJ11" s="96">
        <f>CJ7</f>
        <v>40073.599999999999</v>
      </c>
      <c r="CK11" s="85"/>
      <c r="CL11" s="85"/>
      <c r="CM11" s="85"/>
      <c r="CN11" s="85"/>
      <c r="CO11" s="95" t="s">
        <v>140</v>
      </c>
      <c r="CP11" s="97" t="str">
        <f>CP7</f>
        <v>-</v>
      </c>
      <c r="CQ11" s="97">
        <f>CQ7</f>
        <v>16083</v>
      </c>
      <c r="CR11" s="97">
        <f>CR7</f>
        <v>29692</v>
      </c>
      <c r="CS11" s="97">
        <f>CS7</f>
        <v>21522</v>
      </c>
      <c r="CT11" s="97">
        <f>CT7</f>
        <v>2034</v>
      </c>
      <c r="CU11" s="85"/>
      <c r="CV11" s="85"/>
      <c r="CW11" s="85"/>
      <c r="CX11" s="85"/>
      <c r="CY11" s="85"/>
      <c r="CZ11" s="95" t="s">
        <v>140</v>
      </c>
      <c r="DA11" s="96" t="str">
        <f>DA7</f>
        <v>-</v>
      </c>
      <c r="DB11" s="96">
        <f>DB7</f>
        <v>11.4</v>
      </c>
      <c r="DC11" s="96">
        <f>DC7</f>
        <v>15.1</v>
      </c>
      <c r="DD11" s="96">
        <f>DD7</f>
        <v>15.4</v>
      </c>
      <c r="DE11" s="96">
        <f>DE7</f>
        <v>15</v>
      </c>
      <c r="DF11" s="85"/>
      <c r="DG11" s="85"/>
      <c r="DH11" s="85"/>
      <c r="DI11" s="85"/>
      <c r="DJ11" s="95" t="s">
        <v>140</v>
      </c>
      <c r="DK11" s="96" t="str">
        <f>DK7</f>
        <v>-</v>
      </c>
      <c r="DL11" s="96">
        <f>DL7</f>
        <v>0</v>
      </c>
      <c r="DM11" s="96">
        <f>DM7</f>
        <v>0.6</v>
      </c>
      <c r="DN11" s="96">
        <f>DN7</f>
        <v>0</v>
      </c>
      <c r="DO11" s="96">
        <f>DO7</f>
        <v>0</v>
      </c>
      <c r="DP11" s="85"/>
      <c r="DQ11" s="85"/>
      <c r="DR11" s="85"/>
      <c r="DS11" s="85"/>
      <c r="DT11" s="95" t="s">
        <v>140</v>
      </c>
      <c r="DU11" s="96" t="str">
        <f>DU7</f>
        <v>-</v>
      </c>
      <c r="DV11" s="96">
        <f>DV7</f>
        <v>0</v>
      </c>
      <c r="DW11" s="96">
        <f>DW7</f>
        <v>0</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f>EP7</f>
        <v>100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f>KX7</f>
        <v>11.4</v>
      </c>
      <c r="KY11" s="96">
        <f>KY7</f>
        <v>15.1</v>
      </c>
      <c r="KZ11" s="96">
        <f>KZ7</f>
        <v>15.4</v>
      </c>
      <c r="LA11" s="96">
        <f>LA7</f>
        <v>15</v>
      </c>
      <c r="LB11" s="85"/>
      <c r="LC11" s="85"/>
      <c r="LD11" s="85"/>
      <c r="LE11" s="85"/>
      <c r="LF11" s="95" t="s">
        <v>140</v>
      </c>
      <c r="LG11" s="96" t="str">
        <f>LG7</f>
        <v>-</v>
      </c>
      <c r="LH11" s="96">
        <f>LH7</f>
        <v>0</v>
      </c>
      <c r="LI11" s="96">
        <f>LI7</f>
        <v>0.6</v>
      </c>
      <c r="LJ11" s="96">
        <f>LJ7</f>
        <v>0</v>
      </c>
      <c r="LK11" s="96">
        <f>LK7</f>
        <v>0</v>
      </c>
      <c r="LL11" s="85"/>
      <c r="LM11" s="85"/>
      <c r="LN11" s="85"/>
      <c r="LO11" s="85"/>
      <c r="LP11" s="95" t="s">
        <v>140</v>
      </c>
      <c r="LQ11" s="96" t="str">
        <f>LQ7</f>
        <v>-</v>
      </c>
      <c r="LR11" s="96">
        <f>LR7</f>
        <v>0</v>
      </c>
      <c r="LS11" s="96">
        <f>LS7</f>
        <v>0</v>
      </c>
      <c r="LT11" s="96">
        <f>LT7</f>
        <v>0</v>
      </c>
      <c r="LU11" s="96">
        <f>LU7</f>
        <v>0</v>
      </c>
      <c r="LV11" s="85"/>
      <c r="LW11" s="85"/>
      <c r="LX11" s="85"/>
      <c r="LY11" s="85"/>
      <c r="LZ11" s="95" t="s">
        <v>142</v>
      </c>
      <c r="MA11" s="96" t="str">
        <f>MA7</f>
        <v>-</v>
      </c>
      <c r="MB11" s="96" t="str">
        <f>MB7</f>
        <v>-</v>
      </c>
      <c r="MC11" s="96" t="str">
        <f>MC7</f>
        <v>-</v>
      </c>
      <c r="MD11" s="96" t="str">
        <f>MD7</f>
        <v>-</v>
      </c>
      <c r="ME11" s="96" t="str">
        <f>ME7</f>
        <v>-</v>
      </c>
      <c r="MF11" s="85"/>
      <c r="MG11" s="85"/>
      <c r="MH11" s="85"/>
      <c r="MI11" s="85"/>
      <c r="MJ11" s="95" t="s">
        <v>140</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t="str">
        <f>BD7</f>
        <v>-</v>
      </c>
      <c r="AZ12" s="96">
        <f>BE7</f>
        <v>164.1</v>
      </c>
      <c r="BA12" s="96">
        <f>BF7</f>
        <v>124.4</v>
      </c>
      <c r="BB12" s="96">
        <f>BG7</f>
        <v>118.8</v>
      </c>
      <c r="BC12" s="96">
        <f>BH7</f>
        <v>88.8</v>
      </c>
      <c r="BD12" s="85"/>
      <c r="BE12" s="85"/>
      <c r="BF12" s="85"/>
      <c r="BG12" s="85"/>
      <c r="BH12" s="85"/>
      <c r="BI12" s="95" t="s">
        <v>143</v>
      </c>
      <c r="BJ12" s="96" t="str">
        <f>BO7</f>
        <v>-</v>
      </c>
      <c r="BK12" s="96">
        <f>BP7</f>
        <v>366.9</v>
      </c>
      <c r="BL12" s="96">
        <f>BQ7</f>
        <v>324.60000000000002</v>
      </c>
      <c r="BM12" s="96">
        <f>BR7</f>
        <v>255.4</v>
      </c>
      <c r="BN12" s="96">
        <f>BS7</f>
        <v>269.8</v>
      </c>
      <c r="BO12" s="85"/>
      <c r="BP12" s="85"/>
      <c r="BQ12" s="85"/>
      <c r="BR12" s="85"/>
      <c r="BS12" s="85"/>
      <c r="BT12" s="95" t="s">
        <v>143</v>
      </c>
      <c r="BU12" s="96" t="str">
        <f>BZ7</f>
        <v>-</v>
      </c>
      <c r="BV12" s="96" t="str">
        <f>CA7</f>
        <v>-</v>
      </c>
      <c r="BW12" s="96" t="str">
        <f>CB7</f>
        <v>-</v>
      </c>
      <c r="BX12" s="96" t="str">
        <f>CC7</f>
        <v>-</v>
      </c>
      <c r="BY12" s="96" t="str">
        <f>CD7</f>
        <v>-</v>
      </c>
      <c r="BZ12" s="85"/>
      <c r="CA12" s="85"/>
      <c r="CB12" s="85"/>
      <c r="CC12" s="85"/>
      <c r="CD12" s="85"/>
      <c r="CE12" s="95" t="s">
        <v>143</v>
      </c>
      <c r="CF12" s="96" t="str">
        <f>CK7</f>
        <v>-</v>
      </c>
      <c r="CG12" s="96">
        <f>CL7</f>
        <v>11717.4</v>
      </c>
      <c r="CH12" s="96">
        <f>CM7</f>
        <v>17642.5</v>
      </c>
      <c r="CI12" s="96">
        <f>CN7</f>
        <v>18815.8</v>
      </c>
      <c r="CJ12" s="96">
        <f>CO7</f>
        <v>22847.9</v>
      </c>
      <c r="CK12" s="85"/>
      <c r="CL12" s="85"/>
      <c r="CM12" s="85"/>
      <c r="CN12" s="85"/>
      <c r="CO12" s="95" t="s">
        <v>143</v>
      </c>
      <c r="CP12" s="97" t="str">
        <f>CU7</f>
        <v>-</v>
      </c>
      <c r="CQ12" s="97">
        <f>CV7</f>
        <v>108538</v>
      </c>
      <c r="CR12" s="97">
        <f>CW7</f>
        <v>58539</v>
      </c>
      <c r="CS12" s="97">
        <f>CX7</f>
        <v>37685</v>
      </c>
      <c r="CT12" s="97">
        <f>CY7</f>
        <v>2390</v>
      </c>
      <c r="CU12" s="85"/>
      <c r="CV12" s="85"/>
      <c r="CW12" s="85"/>
      <c r="CX12" s="85"/>
      <c r="CY12" s="85"/>
      <c r="CZ12" s="95" t="s">
        <v>143</v>
      </c>
      <c r="DA12" s="96" t="str">
        <f>DF7</f>
        <v>-</v>
      </c>
      <c r="DB12" s="96">
        <f>DG7</f>
        <v>38.5</v>
      </c>
      <c r="DC12" s="96">
        <f>DH7</f>
        <v>37.700000000000003</v>
      </c>
      <c r="DD12" s="96">
        <f>DI7</f>
        <v>33.9</v>
      </c>
      <c r="DE12" s="96">
        <f>DJ7</f>
        <v>37.9</v>
      </c>
      <c r="DF12" s="85"/>
      <c r="DG12" s="85"/>
      <c r="DH12" s="85"/>
      <c r="DI12" s="85"/>
      <c r="DJ12" s="95" t="s">
        <v>143</v>
      </c>
      <c r="DK12" s="96" t="str">
        <f>DP7</f>
        <v>-</v>
      </c>
      <c r="DL12" s="96">
        <f>DQ7</f>
        <v>21.6</v>
      </c>
      <c r="DM12" s="96">
        <f>DR7</f>
        <v>13.7</v>
      </c>
      <c r="DN12" s="96">
        <f>DS7</f>
        <v>16.3</v>
      </c>
      <c r="DO12" s="96">
        <f>DT7</f>
        <v>14.2</v>
      </c>
      <c r="DP12" s="85"/>
      <c r="DQ12" s="85"/>
      <c r="DR12" s="85"/>
      <c r="DS12" s="85"/>
      <c r="DT12" s="95" t="s">
        <v>143</v>
      </c>
      <c r="DU12" s="96" t="str">
        <f>DZ7</f>
        <v>-</v>
      </c>
      <c r="DV12" s="96">
        <f>EA7</f>
        <v>102.3</v>
      </c>
      <c r="DW12" s="96">
        <f>EB7</f>
        <v>98.2</v>
      </c>
      <c r="DX12" s="96">
        <f>EC7</f>
        <v>100.3</v>
      </c>
      <c r="DY12" s="96">
        <f>ED7</f>
        <v>98.3</v>
      </c>
      <c r="DZ12" s="85"/>
      <c r="EA12" s="85"/>
      <c r="EB12" s="85"/>
      <c r="EC12" s="85"/>
      <c r="ED12" s="95" t="s">
        <v>143</v>
      </c>
      <c r="EE12" s="96" t="str">
        <f>EJ7</f>
        <v>-</v>
      </c>
      <c r="EF12" s="96" t="str">
        <f>EK7</f>
        <v>-</v>
      </c>
      <c r="EG12" s="96" t="str">
        <f>EL7</f>
        <v>-</v>
      </c>
      <c r="EH12" s="96" t="str">
        <f>EM7</f>
        <v>-</v>
      </c>
      <c r="EI12" s="96" t="str">
        <f>EN7</f>
        <v>-</v>
      </c>
      <c r="EJ12" s="85"/>
      <c r="EK12" s="85"/>
      <c r="EL12" s="85"/>
      <c r="EM12" s="85"/>
      <c r="EN12" s="95" t="s">
        <v>143</v>
      </c>
      <c r="EO12" s="96" t="str">
        <f>ET7</f>
        <v>-</v>
      </c>
      <c r="EP12" s="96">
        <f>EU7</f>
        <v>56.1</v>
      </c>
      <c r="EQ12" s="96">
        <f>EV7</f>
        <v>70.2</v>
      </c>
      <c r="ER12" s="96">
        <f>EW7</f>
        <v>73.099999999999994</v>
      </c>
      <c r="ES12" s="96">
        <f>EX7</f>
        <v>74.8</v>
      </c>
      <c r="ET12" s="85"/>
      <c r="EU12" s="85"/>
      <c r="EV12" s="85"/>
      <c r="EW12" s="85"/>
      <c r="EX12" s="85"/>
      <c r="EY12" s="95" t="s">
        <v>143</v>
      </c>
      <c r="EZ12" s="96" t="str">
        <f>IF($EZ$8,FE7,"-")</f>
        <v>-</v>
      </c>
      <c r="FA12" s="96" t="str">
        <f>IF($EZ$8,FF7,"-")</f>
        <v>-</v>
      </c>
      <c r="FB12" s="96" t="str">
        <f>IF($EZ$8,FG7,"-")</f>
        <v>-</v>
      </c>
      <c r="FC12" s="96" t="str">
        <f>IF($EZ$8,FH7,"-")</f>
        <v>-</v>
      </c>
      <c r="FD12" s="96" t="str">
        <f>IF($EZ$8,FI7,"-")</f>
        <v>-</v>
      </c>
      <c r="FE12" s="85"/>
      <c r="FF12" s="85"/>
      <c r="FG12" s="85"/>
      <c r="FH12" s="85"/>
      <c r="FI12" s="95" t="s">
        <v>143</v>
      </c>
      <c r="FJ12" s="96" t="str">
        <f>IF($FJ$8,FO7,"-")</f>
        <v>-</v>
      </c>
      <c r="FK12" s="96" t="str">
        <f>IF($FJ$8,FP7,"-")</f>
        <v>-</v>
      </c>
      <c r="FL12" s="96" t="str">
        <f>IF($FJ$8,FQ7,"-")</f>
        <v>-</v>
      </c>
      <c r="FM12" s="96" t="str">
        <f>IF($FJ$8,FR7,"-")</f>
        <v>-</v>
      </c>
      <c r="FN12" s="96" t="str">
        <f>IF($FJ$8,FS7,"-")</f>
        <v>-</v>
      </c>
      <c r="FO12" s="85"/>
      <c r="FP12" s="85"/>
      <c r="FQ12" s="85"/>
      <c r="FR12" s="85"/>
      <c r="FS12" s="95" t="s">
        <v>143</v>
      </c>
      <c r="FT12" s="96" t="str">
        <f>IF($FT$8,FY7,"-")</f>
        <v>-</v>
      </c>
      <c r="FU12" s="96" t="str">
        <f>IF($FT$8,FZ7,"-")</f>
        <v>-</v>
      </c>
      <c r="FV12" s="96" t="str">
        <f>IF($FT$8,GA7,"-")</f>
        <v>-</v>
      </c>
      <c r="FW12" s="96" t="str">
        <f>IF($FT$8,GB7,"-")</f>
        <v>-</v>
      </c>
      <c r="FX12" s="96" t="str">
        <f>IF($FT$8,GC7,"-")</f>
        <v>-</v>
      </c>
      <c r="FY12" s="85"/>
      <c r="FZ12" s="85"/>
      <c r="GA12" s="85"/>
      <c r="GB12" s="85"/>
      <c r="GC12" s="95" t="s">
        <v>143</v>
      </c>
      <c r="GD12" s="96" t="str">
        <f>IF($GD$8,GI7,"-")</f>
        <v>-</v>
      </c>
      <c r="GE12" s="96" t="str">
        <f>IF($GD$8,GJ7,"-")</f>
        <v>-</v>
      </c>
      <c r="GF12" s="96" t="str">
        <f>IF($GD$8,GK7,"-")</f>
        <v>-</v>
      </c>
      <c r="GG12" s="96" t="str">
        <f>IF($GD$8,GL7,"-")</f>
        <v>-</v>
      </c>
      <c r="GH12" s="96" t="str">
        <f>IF($GD$8,GM7,"-")</f>
        <v>-</v>
      </c>
      <c r="GI12" s="85"/>
      <c r="GJ12" s="85"/>
      <c r="GK12" s="85"/>
      <c r="GL12" s="85"/>
      <c r="GM12" s="95" t="s">
        <v>143</v>
      </c>
      <c r="GN12" s="96" t="str">
        <f>IF($GN$8,GS7,"-")</f>
        <v>-</v>
      </c>
      <c r="GO12" s="96" t="str">
        <f>IF($GN$8,GT7,"-")</f>
        <v>-</v>
      </c>
      <c r="GP12" s="96" t="str">
        <f>IF($GN$8,GU7,"-")</f>
        <v>-</v>
      </c>
      <c r="GQ12" s="96" t="str">
        <f>IF($GN$8,GV7,"-")</f>
        <v>-</v>
      </c>
      <c r="GR12" s="96" t="str">
        <f>IF($GN$8,GW7,"-")</f>
        <v>-</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t="str">
        <f>IF($KW$8,LB7,"-")</f>
        <v>-</v>
      </c>
      <c r="KX12" s="96">
        <f>IF($KW$8,LC7,"-")</f>
        <v>6.4</v>
      </c>
      <c r="KY12" s="96">
        <f>IF($KW$8,LD7,"-")</f>
        <v>13.7</v>
      </c>
      <c r="KZ12" s="96">
        <f>IF($KW$8,LE7,"-")</f>
        <v>12</v>
      </c>
      <c r="LA12" s="96">
        <f>IF($KW$8,LF7,"-")</f>
        <v>14.5</v>
      </c>
      <c r="LB12" s="85"/>
      <c r="LC12" s="85"/>
      <c r="LD12" s="85"/>
      <c r="LE12" s="85"/>
      <c r="LF12" s="95" t="s">
        <v>143</v>
      </c>
      <c r="LG12" s="96" t="str">
        <f>IF($LG$8,LL7,"-")</f>
        <v>-</v>
      </c>
      <c r="LH12" s="96">
        <f>IF($LG$8,LM7,"-")</f>
        <v>0.2</v>
      </c>
      <c r="LI12" s="96">
        <f>IF($LG$8,LN7,"-")</f>
        <v>2.9</v>
      </c>
      <c r="LJ12" s="96">
        <f>IF($LG$8,LO7,"-")</f>
        <v>0.6</v>
      </c>
      <c r="LK12" s="96">
        <f>IF($LG$8,LP7,"-")</f>
        <v>0.3</v>
      </c>
      <c r="LL12" s="85"/>
      <c r="LM12" s="85"/>
      <c r="LN12" s="85"/>
      <c r="LO12" s="85"/>
      <c r="LP12" s="95" t="s">
        <v>143</v>
      </c>
      <c r="LQ12" s="96" t="str">
        <f>IF($LQ$8,LV7,"-")</f>
        <v>-</v>
      </c>
      <c r="LR12" s="96">
        <f>IF($LQ$8,LW7,"-")</f>
        <v>448</v>
      </c>
      <c r="LS12" s="96">
        <f>IF($LQ$8,LX7,"-")</f>
        <v>259</v>
      </c>
      <c r="LT12" s="96">
        <f>IF($LQ$8,LY7,"-")</f>
        <v>197.2</v>
      </c>
      <c r="LU12" s="96">
        <f>IF($LQ$8,LZ7,"-")</f>
        <v>184.6</v>
      </c>
      <c r="LV12" s="85"/>
      <c r="LW12" s="85"/>
      <c r="LX12" s="85"/>
      <c r="LY12" s="85"/>
      <c r="LZ12" s="95" t="s">
        <v>143</v>
      </c>
      <c r="MA12" s="96" t="str">
        <f>IF($MA$8,MF7,"-")</f>
        <v>-</v>
      </c>
      <c r="MB12" s="96" t="str">
        <f>IF($MA$8,MG7,"-")</f>
        <v>-</v>
      </c>
      <c r="MC12" s="96" t="str">
        <f>IF($MA$8,MH7,"-")</f>
        <v>-</v>
      </c>
      <c r="MD12" s="96" t="str">
        <f>IF($MA$8,MI7,"-")</f>
        <v>-</v>
      </c>
      <c r="ME12" s="96" t="str">
        <f>IF($MA$8,MJ7,"-")</f>
        <v>-</v>
      </c>
      <c r="MF12" s="85"/>
      <c r="MG12" s="85"/>
      <c r="MH12" s="85"/>
      <c r="MI12" s="85"/>
      <c r="MJ12" s="95" t="s">
        <v>143</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144</v>
      </c>
      <c r="AY13" s="96">
        <f>$BI$7</f>
        <v>100</v>
      </c>
      <c r="AZ13" s="96">
        <f>$BI$7</f>
        <v>100</v>
      </c>
      <c r="BA13" s="96">
        <f>$BI$7</f>
        <v>100</v>
      </c>
      <c r="BB13" s="96">
        <f>$BI$7</f>
        <v>100</v>
      </c>
      <c r="BC13" s="96">
        <f>$BI$7</f>
        <v>100</v>
      </c>
      <c r="BD13" s="85"/>
      <c r="BE13" s="85"/>
      <c r="BF13" s="85"/>
      <c r="BG13" s="85"/>
      <c r="BH13" s="85"/>
      <c r="BI13" s="95" t="s">
        <v>144</v>
      </c>
      <c r="BJ13" s="96">
        <f>$BT$7</f>
        <v>100</v>
      </c>
      <c r="BK13" s="96">
        <f>$BT$7</f>
        <v>100</v>
      </c>
      <c r="BL13" s="96">
        <f>$BT$7</f>
        <v>100</v>
      </c>
      <c r="BM13" s="96">
        <f>$BT$7</f>
        <v>100</v>
      </c>
      <c r="BN13" s="96">
        <f>$BT$7</f>
        <v>100</v>
      </c>
      <c r="BO13" s="85"/>
      <c r="BP13" s="85"/>
      <c r="BQ13" s="85"/>
      <c r="BR13" s="85"/>
      <c r="BS13" s="85"/>
      <c r="BT13" s="95" t="s">
        <v>144</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145</v>
      </c>
      <c r="C14" s="100"/>
      <c r="D14" s="101"/>
      <c r="E14" s="100"/>
      <c r="F14" s="199" t="s">
        <v>146</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147</v>
      </c>
      <c r="C15" s="198"/>
      <c r="D15" s="101"/>
      <c r="E15" s="98">
        <v>1</v>
      </c>
      <c r="F15" s="198" t="s">
        <v>148</v>
      </c>
      <c r="G15" s="198"/>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151</v>
      </c>
      <c r="C16" s="198"/>
      <c r="D16" s="101"/>
      <c r="E16" s="98">
        <f>E15+1</f>
        <v>2</v>
      </c>
      <c r="F16" s="198" t="s">
        <v>152</v>
      </c>
      <c r="G16" s="198"/>
      <c r="H16" s="103" t="s">
        <v>153</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154</v>
      </c>
      <c r="C17" s="198"/>
      <c r="D17" s="101"/>
      <c r="E17" s="98">
        <f t="shared" ref="E17" si="8">E16+1</f>
        <v>3</v>
      </c>
      <c r="F17" s="198" t="s">
        <v>155</v>
      </c>
      <c r="G17" s="198"/>
      <c r="H17" s="103" t="s">
        <v>156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157</v>
      </c>
      <c r="AY17" s="107" t="e">
        <f>IF(AY7="-",NA(),AY7)</f>
        <v>#N/A</v>
      </c>
      <c r="AZ17" s="107">
        <f t="shared" ref="AZ17:BC17" si="9">IF(AZ7="-",NA(),AZ7)</f>
        <v>287.8</v>
      </c>
      <c r="BA17" s="107">
        <f t="shared" si="9"/>
        <v>473.6</v>
      </c>
      <c r="BB17" s="107">
        <f t="shared" si="9"/>
        <v>1597.4</v>
      </c>
      <c r="BC17" s="107">
        <f t="shared" si="9"/>
        <v>106.9</v>
      </c>
      <c r="BD17" s="101"/>
      <c r="BE17" s="101"/>
      <c r="BF17" s="101"/>
      <c r="BG17" s="101"/>
      <c r="BH17" s="101"/>
      <c r="BI17" s="106" t="s">
        <v>157</v>
      </c>
      <c r="BJ17" s="107" t="e">
        <f>IF(BJ7="-",NA(),BJ7)</f>
        <v>#N/A</v>
      </c>
      <c r="BK17" s="107">
        <f t="shared" ref="BK17:BN17" si="10">IF(BK7="-",NA(),BK7)</f>
        <v>274.60000000000002</v>
      </c>
      <c r="BL17" s="107">
        <f t="shared" si="10"/>
        <v>394.3</v>
      </c>
      <c r="BM17" s="107">
        <f t="shared" si="10"/>
        <v>599.1</v>
      </c>
      <c r="BN17" s="107">
        <f t="shared" si="10"/>
        <v>706.4</v>
      </c>
      <c r="BO17" s="101"/>
      <c r="BP17" s="101"/>
      <c r="BQ17" s="101"/>
      <c r="BR17" s="101"/>
      <c r="BS17" s="101"/>
      <c r="BT17" s="106" t="s">
        <v>157</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157</v>
      </c>
      <c r="CF17" s="107" t="e">
        <f>IF(CF7="-",NA(),CF7)</f>
        <v>#N/A</v>
      </c>
      <c r="CG17" s="107">
        <f t="shared" ref="CG17:CJ17" si="12">IF(CG7="-",NA(),CG7)</f>
        <v>16790.2</v>
      </c>
      <c r="CH17" s="107">
        <f t="shared" si="12"/>
        <v>11790.8</v>
      </c>
      <c r="CI17" s="107">
        <f t="shared" si="12"/>
        <v>14306.4</v>
      </c>
      <c r="CJ17" s="107">
        <f t="shared" si="12"/>
        <v>40073.599999999999</v>
      </c>
      <c r="CK17" s="101"/>
      <c r="CL17" s="101"/>
      <c r="CM17" s="101"/>
      <c r="CN17" s="101"/>
      <c r="CO17" s="106" t="s">
        <v>157</v>
      </c>
      <c r="CP17" s="108" t="e">
        <f>IF(CP7="-",NA(),CP7)</f>
        <v>#N/A</v>
      </c>
      <c r="CQ17" s="108">
        <f t="shared" ref="CQ17:CT17" si="13">IF(CQ7="-",NA(),CQ7)</f>
        <v>16083</v>
      </c>
      <c r="CR17" s="108">
        <f t="shared" si="13"/>
        <v>29692</v>
      </c>
      <c r="CS17" s="108">
        <f t="shared" si="13"/>
        <v>21522</v>
      </c>
      <c r="CT17" s="108">
        <f t="shared" si="13"/>
        <v>2034</v>
      </c>
      <c r="CU17" s="101"/>
      <c r="CV17" s="101"/>
      <c r="CW17" s="101"/>
      <c r="CX17" s="101"/>
      <c r="CY17" s="101"/>
      <c r="CZ17" s="106" t="s">
        <v>157</v>
      </c>
      <c r="DA17" s="107" t="e">
        <f>IF(DA7="-",NA(),DA7)</f>
        <v>#N/A</v>
      </c>
      <c r="DB17" s="107">
        <f t="shared" ref="DB17:DE17" si="14">IF(DB7="-",NA(),DB7)</f>
        <v>11.4</v>
      </c>
      <c r="DC17" s="107">
        <f t="shared" si="14"/>
        <v>15.1</v>
      </c>
      <c r="DD17" s="107">
        <f t="shared" si="14"/>
        <v>15.4</v>
      </c>
      <c r="DE17" s="107">
        <f t="shared" si="14"/>
        <v>15</v>
      </c>
      <c r="DF17" s="101"/>
      <c r="DG17" s="101"/>
      <c r="DH17" s="101"/>
      <c r="DI17" s="101"/>
      <c r="DJ17" s="106" t="s">
        <v>157</v>
      </c>
      <c r="DK17" s="107" t="e">
        <f>IF(DK7="-",NA(),DK7)</f>
        <v>#N/A</v>
      </c>
      <c r="DL17" s="107">
        <f t="shared" ref="DL17:DO17" si="15">IF(DL7="-",NA(),DL7)</f>
        <v>0</v>
      </c>
      <c r="DM17" s="107">
        <f t="shared" si="15"/>
        <v>0.6</v>
      </c>
      <c r="DN17" s="107">
        <f t="shared" si="15"/>
        <v>0</v>
      </c>
      <c r="DO17" s="107">
        <f t="shared" si="15"/>
        <v>0</v>
      </c>
      <c r="DP17" s="101"/>
      <c r="DQ17" s="101"/>
      <c r="DR17" s="101"/>
      <c r="DS17" s="101"/>
      <c r="DT17" s="106" t="s">
        <v>157</v>
      </c>
      <c r="DU17" s="107" t="e">
        <f>IF(DU7="-",NA(),DU7)</f>
        <v>#N/A</v>
      </c>
      <c r="DV17" s="107">
        <f t="shared" ref="DV17:DY17" si="16">IF(DV7="-",NA(),DV7)</f>
        <v>0</v>
      </c>
      <c r="DW17" s="107">
        <f t="shared" si="16"/>
        <v>0</v>
      </c>
      <c r="DX17" s="107">
        <f t="shared" si="16"/>
        <v>0</v>
      </c>
      <c r="DY17" s="107">
        <f t="shared" si="16"/>
        <v>0</v>
      </c>
      <c r="DZ17" s="101"/>
      <c r="EA17" s="101"/>
      <c r="EB17" s="101"/>
      <c r="EC17" s="101"/>
      <c r="ED17" s="106" t="s">
        <v>157</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157</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157</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157</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157</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157</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157</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157</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157</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157</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157</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157</v>
      </c>
      <c r="KW17" s="107" t="e">
        <f>IF(KW7="-",NA(),KW7)</f>
        <v>#N/A</v>
      </c>
      <c r="KX17" s="107">
        <f t="shared" ref="KX17:LA17" si="34">IF(KX7="-",NA(),KX7)</f>
        <v>11.4</v>
      </c>
      <c r="KY17" s="107">
        <f t="shared" si="34"/>
        <v>15.1</v>
      </c>
      <c r="KZ17" s="107">
        <f t="shared" si="34"/>
        <v>15.4</v>
      </c>
      <c r="LA17" s="107">
        <f t="shared" si="34"/>
        <v>15</v>
      </c>
      <c r="LB17" s="101"/>
      <c r="LC17" s="101"/>
      <c r="LD17" s="101"/>
      <c r="LE17" s="101"/>
      <c r="LF17" s="106" t="s">
        <v>157</v>
      </c>
      <c r="LG17" s="107" t="e">
        <f>IF(LG7="-",NA(),LG7)</f>
        <v>#N/A</v>
      </c>
      <c r="LH17" s="107">
        <f t="shared" ref="LH17:LK17" si="35">IF(LH7="-",NA(),LH7)</f>
        <v>0</v>
      </c>
      <c r="LI17" s="107">
        <f t="shared" si="35"/>
        <v>0.6</v>
      </c>
      <c r="LJ17" s="107">
        <f t="shared" si="35"/>
        <v>0</v>
      </c>
      <c r="LK17" s="107">
        <f t="shared" si="35"/>
        <v>0</v>
      </c>
      <c r="LL17" s="101"/>
      <c r="LM17" s="101"/>
      <c r="LN17" s="101"/>
      <c r="LO17" s="101"/>
      <c r="LP17" s="106" t="s">
        <v>157</v>
      </c>
      <c r="LQ17" s="107" t="e">
        <f>IF(LQ7="-",NA(),LQ7)</f>
        <v>#N/A</v>
      </c>
      <c r="LR17" s="107">
        <f t="shared" ref="LR17:LU17" si="36">IF(LR7="-",NA(),LR7)</f>
        <v>0</v>
      </c>
      <c r="LS17" s="107">
        <f t="shared" si="36"/>
        <v>0</v>
      </c>
      <c r="LT17" s="107">
        <f t="shared" si="36"/>
        <v>0</v>
      </c>
      <c r="LU17" s="107">
        <f t="shared" si="36"/>
        <v>0</v>
      </c>
      <c r="LV17" s="101"/>
      <c r="LW17" s="101"/>
      <c r="LX17" s="101"/>
      <c r="LY17" s="101"/>
      <c r="LZ17" s="106" t="s">
        <v>157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157</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158</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159</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159</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159</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159</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159</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159</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159</v>
      </c>
      <c r="DK18" s="107" t="e">
        <f>IF(DP7="-",NA(),DP7)</f>
        <v>#N/A</v>
      </c>
      <c r="DL18" s="107">
        <f t="shared" ref="DL18:DO18" si="45">IF(DQ7="-",NA(),DQ7)</f>
        <v>21.6</v>
      </c>
      <c r="DM18" s="107">
        <f t="shared" si="45"/>
        <v>13.7</v>
      </c>
      <c r="DN18" s="107">
        <f t="shared" si="45"/>
        <v>16.3</v>
      </c>
      <c r="DO18" s="107">
        <f t="shared" si="45"/>
        <v>14.2</v>
      </c>
      <c r="DP18" s="101"/>
      <c r="DQ18" s="101"/>
      <c r="DR18" s="101"/>
      <c r="DS18" s="101"/>
      <c r="DT18" s="106" t="s">
        <v>159</v>
      </c>
      <c r="DU18" s="107" t="e">
        <f>IF(DZ7="-",NA(),DZ7)</f>
        <v>#N/A</v>
      </c>
      <c r="DV18" s="107">
        <f t="shared" ref="DV18:DY18" si="46">IF(EA7="-",NA(),EA7)</f>
        <v>102.3</v>
      </c>
      <c r="DW18" s="107">
        <f t="shared" si="46"/>
        <v>98.2</v>
      </c>
      <c r="DX18" s="107">
        <f t="shared" si="46"/>
        <v>100.3</v>
      </c>
      <c r="DY18" s="107">
        <f t="shared" si="46"/>
        <v>98.3</v>
      </c>
      <c r="DZ18" s="101"/>
      <c r="EA18" s="101"/>
      <c r="EB18" s="101"/>
      <c r="EC18" s="101"/>
      <c r="ED18" s="106" t="s">
        <v>159</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159</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159</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159</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159</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159</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159</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159</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159</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159</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159</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159</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159</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159</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159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159</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160</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144</v>
      </c>
      <c r="AY19" s="107">
        <f>$BI$7</f>
        <v>100</v>
      </c>
      <c r="AZ19" s="107">
        <f t="shared" ref="AZ19:BC19" si="49">$BI$7</f>
        <v>100</v>
      </c>
      <c r="BA19" s="107">
        <f t="shared" si="49"/>
        <v>100</v>
      </c>
      <c r="BB19" s="107">
        <f t="shared" si="49"/>
        <v>100</v>
      </c>
      <c r="BC19" s="107">
        <f t="shared" si="49"/>
        <v>100</v>
      </c>
      <c r="BD19" s="101"/>
      <c r="BE19" s="101"/>
      <c r="BF19" s="101"/>
      <c r="BG19" s="101"/>
      <c r="BH19" s="101"/>
      <c r="BI19" s="109" t="s">
        <v>144</v>
      </c>
      <c r="BJ19" s="107">
        <f>$BT$7</f>
        <v>100</v>
      </c>
      <c r="BK19" s="107">
        <f>$BT$7</f>
        <v>100</v>
      </c>
      <c r="BL19" s="107">
        <f>$BT$7</f>
        <v>100</v>
      </c>
      <c r="BM19" s="107">
        <f>$BT$7</f>
        <v>100</v>
      </c>
      <c r="BN19" s="107">
        <f>$BT$7</f>
        <v>100</v>
      </c>
      <c r="BO19" s="101"/>
      <c r="BP19" s="101"/>
      <c r="BQ19" s="101"/>
      <c r="BR19" s="101"/>
      <c r="BS19" s="101"/>
      <c r="BT19" s="109" t="s">
        <v>144</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161</v>
      </c>
      <c r="C20" s="198"/>
      <c r="D20" s="101"/>
    </row>
    <row r="21" spans="1:374">
      <c r="A21" s="98">
        <f t="shared" si="7"/>
        <v>7</v>
      </c>
      <c r="B21" s="198" t="s">
        <v>162</v>
      </c>
      <c r="C21" s="198"/>
      <c r="D21" s="101"/>
    </row>
    <row r="22" spans="1:374">
      <c r="A22" s="98">
        <f t="shared" si="7"/>
        <v>8</v>
      </c>
      <c r="B22" s="198" t="s">
        <v>163</v>
      </c>
      <c r="C22" s="198"/>
      <c r="D22" s="101"/>
      <c r="E22" s="200" t="s">
        <v>164</v>
      </c>
      <c r="F22" s="201"/>
      <c r="G22" s="201"/>
      <c r="H22" s="201"/>
      <c r="I22" s="202"/>
    </row>
    <row r="23" spans="1:374">
      <c r="A23" s="98">
        <f t="shared" si="7"/>
        <v>9</v>
      </c>
      <c r="B23" s="198" t="s">
        <v>165</v>
      </c>
      <c r="C23" s="198"/>
      <c r="D23" s="101"/>
      <c r="E23" s="203"/>
      <c r="F23" s="204"/>
      <c r="G23" s="204"/>
      <c r="H23" s="204"/>
      <c r="I23" s="205"/>
    </row>
    <row r="24" spans="1:374">
      <c r="A24" s="98">
        <f t="shared" si="7"/>
        <v>10</v>
      </c>
      <c r="B24" s="198" t="s">
        <v>166</v>
      </c>
      <c r="C24" s="198"/>
      <c r="D24" s="101"/>
      <c r="E24" s="203"/>
      <c r="F24" s="204"/>
      <c r="G24" s="204"/>
      <c r="H24" s="204"/>
      <c r="I24" s="205"/>
    </row>
    <row r="25" spans="1:374">
      <c r="A25" s="98">
        <f t="shared" si="7"/>
        <v>11</v>
      </c>
      <c r="B25" s="198" t="s">
        <v>167</v>
      </c>
      <c r="C25" s="198"/>
      <c r="D25" s="101"/>
      <c r="E25" s="203"/>
      <c r="F25" s="204"/>
      <c r="G25" s="204"/>
      <c r="H25" s="204"/>
      <c r="I25" s="205"/>
    </row>
    <row r="26" spans="1:374">
      <c r="A26" s="98">
        <f t="shared" si="7"/>
        <v>12</v>
      </c>
      <c r="B26" s="198" t="s">
        <v>168</v>
      </c>
      <c r="C26" s="198"/>
      <c r="D26" s="101"/>
      <c r="E26" s="203"/>
      <c r="F26" s="204"/>
      <c r="G26" s="204"/>
      <c r="H26" s="204"/>
      <c r="I26" s="205"/>
    </row>
    <row r="27" spans="1:374">
      <c r="A27" s="98">
        <f t="shared" si="7"/>
        <v>13</v>
      </c>
      <c r="B27" s="198" t="s">
        <v>169</v>
      </c>
      <c r="C27" s="198"/>
      <c r="D27" s="101"/>
      <c r="E27" s="203"/>
      <c r="F27" s="204"/>
      <c r="G27" s="204"/>
      <c r="H27" s="204"/>
      <c r="I27" s="205"/>
    </row>
    <row r="28" spans="1:374">
      <c r="A28" s="98">
        <f t="shared" si="7"/>
        <v>14</v>
      </c>
      <c r="B28" s="198" t="s">
        <v>170</v>
      </c>
      <c r="C28" s="198"/>
      <c r="D28" s="101"/>
      <c r="E28" s="203"/>
      <c r="F28" s="204"/>
      <c r="G28" s="204"/>
      <c r="H28" s="204"/>
      <c r="I28" s="205"/>
    </row>
    <row r="29" spans="1:374">
      <c r="A29" s="98">
        <f t="shared" si="7"/>
        <v>15</v>
      </c>
      <c r="B29" s="198" t="s">
        <v>171</v>
      </c>
      <c r="C29" s="198"/>
      <c r="D29" s="101"/>
      <c r="E29" s="203"/>
      <c r="F29" s="204"/>
      <c r="G29" s="204"/>
      <c r="H29" s="204"/>
      <c r="I29" s="205"/>
    </row>
    <row r="30" spans="1:374">
      <c r="A30" s="98">
        <f t="shared" si="7"/>
        <v>16</v>
      </c>
      <c r="B30" s="198" t="s">
        <v>172</v>
      </c>
      <c r="C30" s="198"/>
      <c r="D30" s="101"/>
      <c r="E30" s="203"/>
      <c r="F30" s="204"/>
      <c r="G30" s="204"/>
      <c r="H30" s="204"/>
      <c r="I30" s="205"/>
    </row>
    <row r="31" spans="1:374">
      <c r="A31" s="98">
        <f t="shared" si="7"/>
        <v>17</v>
      </c>
      <c r="B31" s="198" t="s">
        <v>173</v>
      </c>
      <c r="C31" s="198"/>
      <c r="D31" s="101"/>
      <c r="E31" s="203"/>
      <c r="F31" s="204"/>
      <c r="G31" s="204"/>
      <c r="H31" s="204"/>
      <c r="I31" s="205"/>
    </row>
    <row r="32" spans="1:374">
      <c r="A32" s="98">
        <f t="shared" si="7"/>
        <v>18</v>
      </c>
      <c r="B32" s="198" t="s">
        <v>174</v>
      </c>
      <c r="C32" s="198"/>
      <c r="D32" s="101"/>
      <c r="E32" s="203"/>
      <c r="F32" s="204"/>
      <c r="G32" s="204"/>
      <c r="H32" s="204"/>
      <c r="I32" s="205"/>
    </row>
    <row r="33" spans="1:16">
      <c r="A33" s="98">
        <f t="shared" si="7"/>
        <v>19</v>
      </c>
      <c r="B33" s="198" t="s">
        <v>175</v>
      </c>
      <c r="C33" s="198"/>
      <c r="D33" s="101"/>
      <c r="E33" s="203"/>
      <c r="F33" s="204"/>
      <c r="G33" s="204"/>
      <c r="H33" s="204"/>
      <c r="I33" s="205"/>
    </row>
    <row r="34" spans="1:16">
      <c r="A34" s="98">
        <f t="shared" si="7"/>
        <v>20</v>
      </c>
      <c r="B34" s="198" t="s">
        <v>176</v>
      </c>
      <c r="C34" s="198"/>
      <c r="D34" s="101"/>
      <c r="E34" s="203"/>
      <c r="F34" s="204"/>
      <c r="G34" s="204"/>
      <c r="H34" s="204"/>
      <c r="I34" s="205"/>
    </row>
    <row r="35" spans="1:16" ht="25.5" customHeight="1">
      <c r="E35" s="206"/>
      <c r="F35" s="207"/>
      <c r="G35" s="207"/>
      <c r="H35" s="207"/>
      <c r="I35" s="208"/>
    </row>
    <row r="37" spans="1:16">
      <c r="L37" s="200" t="s">
        <v>164</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2018-02-19T07:10:35Z</cp:lastPrinted>
  <dcterms:created xsi:type="dcterms:W3CDTF">2017-12-18T05:33:40Z</dcterms:created>
  <dcterms:modified xsi:type="dcterms:W3CDTF">2018-02-19T07:10:45Z</dcterms:modified>
</cp:coreProperties>
</file>