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yashita-yu\Desktop\●(mail添付用)\●HP\病院\"/>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EF7" i="5"/>
  <c r="EE7" i="5"/>
  <c r="GA79" i="4" s="1"/>
  <c r="ED7" i="5"/>
  <c r="EC7" i="5"/>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CN7" i="5"/>
  <c r="CM7" i="5"/>
  <c r="EH55" i="4" s="1"/>
  <c r="CL7" i="5"/>
  <c r="CK7" i="5"/>
  <c r="CI7" i="5"/>
  <c r="CH7" i="5"/>
  <c r="BI56" i="4" s="1"/>
  <c r="CG7" i="5"/>
  <c r="CF7" i="5"/>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AV7" i="5"/>
  <c r="AU7" i="5"/>
  <c r="EH33" i="4" s="1"/>
  <c r="AT7" i="5"/>
  <c r="AS7" i="5"/>
  <c r="AQ7" i="5"/>
  <c r="AP7" i="5"/>
  <c r="BI34" i="4" s="1"/>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X6" i="5"/>
  <c r="W6" i="5"/>
  <c r="CN12" i="4" s="1"/>
  <c r="V6" i="5"/>
  <c r="U6" i="5"/>
  <c r="B12" i="4" s="1"/>
  <c r="T6" i="5"/>
  <c r="S6" i="5"/>
  <c r="R6" i="5"/>
  <c r="Q6" i="5"/>
  <c r="P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B90" i="4"/>
  <c r="MH80" i="4"/>
  <c r="LO80" i="4"/>
  <c r="KV80" i="4"/>
  <c r="KC80" i="4"/>
  <c r="JJ80" i="4"/>
  <c r="HM80" i="4"/>
  <c r="GA80" i="4"/>
  <c r="EO80" i="4"/>
  <c r="CS80" i="4"/>
  <c r="BZ80" i="4"/>
  <c r="BG80" i="4"/>
  <c r="AN80" i="4"/>
  <c r="U80" i="4"/>
  <c r="MH79" i="4"/>
  <c r="LO79" i="4"/>
  <c r="KV79" i="4"/>
  <c r="KC79" i="4"/>
  <c r="JJ79" i="4"/>
  <c r="HM79" i="4"/>
  <c r="GT79" i="4"/>
  <c r="FH79" i="4"/>
  <c r="EO79" i="4"/>
  <c r="CS79" i="4"/>
  <c r="BZ79" i="4"/>
  <c r="BG79" i="4"/>
  <c r="AN79" i="4"/>
  <c r="U79" i="4"/>
  <c r="MN56" i="4"/>
  <c r="LY56" i="4"/>
  <c r="LJ56" i="4"/>
  <c r="KU56" i="4"/>
  <c r="KF56" i="4"/>
  <c r="IZ56" i="4"/>
  <c r="HV56" i="4"/>
  <c r="GR56" i="4"/>
  <c r="FL56" i="4"/>
  <c r="EW56" i="4"/>
  <c r="EH56" i="4"/>
  <c r="DS56" i="4"/>
  <c r="DD56" i="4"/>
  <c r="BX56" i="4"/>
  <c r="AT56" i="4"/>
  <c r="AE56" i="4"/>
  <c r="P56" i="4"/>
  <c r="LY55" i="4"/>
  <c r="KU55" i="4"/>
  <c r="IZ55" i="4"/>
  <c r="IK55" i="4"/>
  <c r="HV55" i="4"/>
  <c r="HG55" i="4"/>
  <c r="GR55" i="4"/>
  <c r="FL55" i="4"/>
  <c r="EW55" i="4"/>
  <c r="DS55" i="4"/>
  <c r="DD55" i="4"/>
  <c r="BX55" i="4"/>
  <c r="BI55" i="4"/>
  <c r="AT55" i="4"/>
  <c r="AE55" i="4"/>
  <c r="P55" i="4"/>
  <c r="MN34" i="4"/>
  <c r="LY34" i="4"/>
  <c r="LJ34" i="4"/>
  <c r="KU34" i="4"/>
  <c r="KF34" i="4"/>
  <c r="IZ34" i="4"/>
  <c r="HV34" i="4"/>
  <c r="GR34" i="4"/>
  <c r="FL34" i="4"/>
  <c r="EW34" i="4"/>
  <c r="EH34" i="4"/>
  <c r="DS34" i="4"/>
  <c r="DD34" i="4"/>
  <c r="BX34" i="4"/>
  <c r="AT34" i="4"/>
  <c r="AE34" i="4"/>
  <c r="P34" i="4"/>
  <c r="LY33" i="4"/>
  <c r="KU33" i="4"/>
  <c r="IZ33" i="4"/>
  <c r="IK33" i="4"/>
  <c r="HV33" i="4"/>
  <c r="HG33" i="4"/>
  <c r="GR33" i="4"/>
  <c r="FL33" i="4"/>
  <c r="EW33" i="4"/>
  <c r="DS33" i="4"/>
  <c r="DD33" i="4"/>
  <c r="BX33" i="4"/>
  <c r="BI33" i="4"/>
  <c r="AT33" i="4"/>
  <c r="AE33" i="4"/>
  <c r="P33" i="4"/>
  <c r="JW12" i="4"/>
  <c r="EG12" i="4"/>
  <c r="AU12" i="4"/>
  <c r="LP10" i="4"/>
  <c r="ID10" i="4"/>
  <c r="FZ10" i="4"/>
  <c r="EG10" i="4"/>
  <c r="CN10" i="4"/>
  <c r="AU10" i="4"/>
  <c r="B10" i="4"/>
  <c r="LP8" i="4"/>
  <c r="JW8" i="4"/>
  <c r="ID8" i="4"/>
  <c r="CN8" i="4"/>
  <c r="B8" i="4"/>
  <c r="HM78" i="4" l="1"/>
  <c r="FL54" i="4"/>
  <c r="FL32" i="4"/>
  <c r="CS78" i="4"/>
  <c r="BX32" i="4"/>
  <c r="BX54" i="4"/>
  <c r="MN54" i="4"/>
  <c r="MH78" i="4"/>
  <c r="IZ54" i="4"/>
  <c r="IZ32" i="4"/>
  <c r="MN32" i="4"/>
  <c r="C11" i="5"/>
  <c r="D11" i="5"/>
  <c r="E11" i="5"/>
  <c r="B11" i="5"/>
  <c r="AN78" i="4" l="1"/>
  <c r="AE54" i="4"/>
  <c r="AE32" i="4"/>
  <c r="KU54" i="4"/>
  <c r="KU32" i="4"/>
  <c r="HG54" i="4"/>
  <c r="HG32" i="4"/>
  <c r="KC78" i="4"/>
  <c r="FH78" i="4"/>
  <c r="DS54" i="4"/>
  <c r="DS32" i="4"/>
  <c r="EO78" i="4"/>
  <c r="DD54" i="4"/>
  <c r="DD32" i="4"/>
  <c r="U78" i="4"/>
  <c r="P54" i="4"/>
  <c r="P32" i="4"/>
  <c r="KF54" i="4"/>
  <c r="KF32" i="4"/>
  <c r="JJ78" i="4"/>
  <c r="GR54" i="4"/>
  <c r="GR32" i="4"/>
  <c r="LO78" i="4"/>
  <c r="IK54" i="4"/>
  <c r="IK32" i="4"/>
  <c r="EW54" i="4"/>
  <c r="EW32" i="4"/>
  <c r="BI32" i="4"/>
  <c r="GT78" i="4"/>
  <c r="BZ78" i="4"/>
  <c r="BI54" i="4"/>
  <c r="LY54" i="4"/>
  <c r="LY32" i="4"/>
  <c r="LJ54" i="4"/>
  <c r="LJ32" i="4"/>
  <c r="KV78" i="4"/>
  <c r="HV54" i="4"/>
  <c r="HV32" i="4"/>
  <c r="EH32" i="4"/>
  <c r="GA78" i="4"/>
  <c r="BG78" i="4"/>
  <c r="AT54" i="4"/>
  <c r="AT32" i="4"/>
  <c r="EH54"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<sst xmlns="http://schemas.openxmlformats.org/spreadsheetml/2006/main" count="286" uniqueCount="147">
  <si>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</si>
  <si>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</si>
  <si>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</si>
  <si>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</si>
  <si>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</si>
  <si>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</si>
  <si>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</si>
  <si>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</si>
  <si>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</si>
  <si>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</si>
  <si>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</si>
  <si>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</si>
  <si>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</si>
  <si>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</si>
  <si>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</si>
  <si>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</si>
  <si>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</si>
  <si>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</si>
  <si>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</si>
  <si>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</si>
  <si>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</si>
  <si>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</si>
  <si>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</si>
  <si>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</si>
  <si>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</si>
  <si>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</si>
  <si>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</si>
  <si>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</si>
  <si>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</si>
  <si>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</si>
  <si>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</si>
  <si>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</si>
  <si>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</si>
  <si>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</si>
  <si>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</si>
  <si>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</si>
  <si>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</si>
  <si>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</si>
  <si>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</si>
  <si>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</si>
  <si>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</si>
  <si>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</si>
  <si>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</si>
  <si>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</si>
  <si>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</si>
  <si>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</si>
  <si>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</si>
  <si>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</si>
  <si>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</si>
  <si>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</si>
  <si>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</si>
  <si>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</si>
  <si>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</si>
  <si>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</si>
  <si>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</si>
  <si>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</si>
  <si>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</si>
  <si>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</si>
  <si>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</si>
  <si>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</si>
  <si>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</si>
  <si>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</si>
  <si>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</si>
  <si>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</si>
  <si>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</si>
  <si>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</si>
  <si>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</si>
  <si>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</si>
  <si>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</si>
  <si>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</si>
  <si>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</si>
  <si>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</si>
  <si>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</si>
  <si>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</si>
  <si>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</si>
  <si>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</si>
  <si>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</si>
  <si>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</si>
  <si>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</si>
  <si>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</si>
  <si>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</si>
  <si>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</si>
  <si>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</si>
  <si>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</si>
  <si>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</si>
  <si>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</si>
  <si>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</si>
  <si>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</si>
  <si>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</si>
  <si>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</si>
  <si>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</si>
  <si>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</si>
  <si>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</si>
  <si>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</si>
  <si>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</si>
  <si>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</si>
  <si>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</si>
  <si>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</si>
  <si>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</si>
  <si>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</si>
  <si>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</si>
  <si>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</si>
  <si>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</si>
  <si>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</si>
  <si>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</si>
  <si>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</si>
  <si>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</si>
  <si>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</si>
  <si>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</si>
  <si>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</si>
  <si>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</si>
  <si>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</si>
  <si>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</si>
  <si>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</si>
  <si>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</si>
  <si>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</si>
  <si>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</si>
  <si>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</si>
  <si>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</si>
  <si>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</si>
  <si>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</si>
  <si>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</si>
  <si>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</si>
  <si>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群馬県</t>
  </si>
  <si>
    <t>安中市</t>
  </si>
  <si>
    <t>公立碓氷病院</t>
  </si>
  <si>
    <t>当然財務</t>
  </si>
  <si>
    <t>病院事業</t>
  </si>
  <si>
    <t>一般病院</t>
  </si>
  <si>
    <t>100床以上～200床未満</t>
  </si>
  <si>
    <t>直営</t>
  </si>
  <si>
    <t>-</t>
  </si>
  <si>
    <t>ド 透 訓</t>
  </si>
  <si>
    <t>救</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</si>
  <si>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</si>
  <si>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</si>
  <si>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</si>
  <si>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</si>
  <si>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</si>
  <si>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</si>
  <si>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</si>
  <si>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</si>
  <si>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①経常収支比率については、財源補填に係る一般会計からの繰入金が大幅に増加したため、100％を超えた。
②医業収支比率については、類似団体平均値を下回っている。要因としては、紹介患者の減少及び常勤医師の退職等に伴い医業収益が減少した一方、建設改良実施に伴い減価償却費が増え、医業費用が増加したことが考えられる。
③累積欠損金比率については、財源補填に係る一般会計からの繰入金が大幅に増加した結果、当年度純利益が生じ累積欠損金が減少したため、減少した。
④病床利用率については、類似団体平均値を下回っており、継続的に70％を下回っている。要因としては、常勤医師の退職に伴う入院患者の減少が考えられる。平成29年4月に開始した地域包括ケア病棟を効率的に運用し、入院患者の増加を図りたい。
⑤入院患者１人１日当たり収益については、類似団体平均値を下回っている。要因としては、入院患者数全体に対して療養病棟に入院している慢性期患者の割合が大きいことが考えられる。平成29年4月に開始した地域包括ケア病棟を効率的に運用し、一般病棟における入院患者の増加を図りたい。
⑥外来患者１人１日当たり収益については、高額薬品使用患者が増加したため、増加した。
⑦職員給与費対医業収益比率については、紹介患者の減少及び常勤医師の退職に伴い入院収益及び外来収益が減少したため、増加した。
⑧材料費対医業収益比率については、類似団体平均値を上回っている。要因としては、当院の主要診療科が血液内科であるため血液製剤等高額薬品を多く使用しており、診療報酬に対する薬品収入割合の高いことが考えられる。使用量の多い高額薬品について更なる価格交渉を行い、薬品費の削減を図りたい。</t>
    <rPh sb="1" eb="3">
      <t>ケイジョウ</t>
    </rPh>
    <rPh sb="3" eb="5">
      <t>シュウシ</t>
    </rPh>
    <rPh sb="5" eb="7">
      <t>ヒリツ</t>
    </rPh>
    <rPh sb="13" eb="15">
      <t>ザイゲン</t>
    </rPh>
    <rPh sb="15" eb="17">
      <t>ホテン</t>
    </rPh>
    <rPh sb="18" eb="19">
      <t>カカ</t>
    </rPh>
    <rPh sb="20" eb="22">
      <t>イッパン</t>
    </rPh>
    <rPh sb="22" eb="24">
      <t>カイケイ</t>
    </rPh>
    <rPh sb="27" eb="29">
      <t>クリイレ</t>
    </rPh>
    <rPh sb="29" eb="30">
      <t>キン</t>
    </rPh>
    <rPh sb="31" eb="33">
      <t>オオハバ</t>
    </rPh>
    <rPh sb="34" eb="36">
      <t>ゾウカ</t>
    </rPh>
    <rPh sb="46" eb="47">
      <t>コ</t>
    </rPh>
    <rPh sb="52" eb="54">
      <t>イギョウ</t>
    </rPh>
    <rPh sb="54" eb="56">
      <t>シュウシ</t>
    </rPh>
    <rPh sb="56" eb="58">
      <t>ヒリツ</t>
    </rPh>
    <rPh sb="64" eb="66">
      <t>ルイジ</t>
    </rPh>
    <rPh sb="66" eb="68">
      <t>ダンタイ</t>
    </rPh>
    <rPh sb="68" eb="71">
      <t>ヘイキンチ</t>
    </rPh>
    <rPh sb="72" eb="74">
      <t>シタマワ</t>
    </rPh>
    <rPh sb="115" eb="117">
      <t>イッポウ</t>
    </rPh>
    <rPh sb="118" eb="120">
      <t>ケンセツ</t>
    </rPh>
    <rPh sb="120" eb="122">
      <t>カイリョウ</t>
    </rPh>
    <rPh sb="122" eb="124">
      <t>ジッシ</t>
    </rPh>
    <rPh sb="125" eb="126">
      <t>トモナ</t>
    </rPh>
    <rPh sb="127" eb="129">
      <t>ゲンカ</t>
    </rPh>
    <rPh sb="129" eb="131">
      <t>ショウキャク</t>
    </rPh>
    <rPh sb="131" eb="132">
      <t>ヒ</t>
    </rPh>
    <rPh sb="136" eb="138">
      <t>イギョウ</t>
    </rPh>
    <rPh sb="138" eb="140">
      <t>ヒヨウ</t>
    </rPh>
    <rPh sb="141" eb="143">
      <t>ゾウカ</t>
    </rPh>
    <rPh sb="148" eb="149">
      <t>カンガ</t>
    </rPh>
    <rPh sb="156" eb="158">
      <t>ルイセキ</t>
    </rPh>
    <rPh sb="158" eb="161">
      <t>ケッソンキン</t>
    </rPh>
    <rPh sb="161" eb="163">
      <t>ヒリツ</t>
    </rPh>
    <rPh sb="194" eb="196">
      <t>ケッカ</t>
    </rPh>
    <rPh sb="197" eb="198">
      <t>トウ</t>
    </rPh>
    <rPh sb="198" eb="200">
      <t>ネンド</t>
    </rPh>
    <rPh sb="200" eb="203">
      <t>ジュンリエキ</t>
    </rPh>
    <rPh sb="204" eb="205">
      <t>ショウ</t>
    </rPh>
    <rPh sb="206" eb="208">
      <t>ルイセキ</t>
    </rPh>
    <rPh sb="208" eb="211">
      <t>ケッソンキン</t>
    </rPh>
    <rPh sb="212" eb="214">
      <t>ゲンショウ</t>
    </rPh>
    <rPh sb="219" eb="221">
      <t>ゲンショウ</t>
    </rPh>
    <rPh sb="226" eb="228">
      <t>ビョウショウ</t>
    </rPh>
    <rPh sb="228" eb="231">
      <t>リヨウリツ</t>
    </rPh>
    <rPh sb="284" eb="286">
      <t>ニュウイン</t>
    </rPh>
    <rPh sb="286" eb="288">
      <t>カンジャ</t>
    </rPh>
    <rPh sb="289" eb="291">
      <t>ゲンショウ</t>
    </rPh>
    <rPh sb="342" eb="344">
      <t>ニュウイン</t>
    </rPh>
    <rPh sb="344" eb="346">
      <t>カンジャ</t>
    </rPh>
    <rPh sb="347" eb="348">
      <t>ニン</t>
    </rPh>
    <rPh sb="349" eb="350">
      <t>ニチ</t>
    </rPh>
    <rPh sb="350" eb="351">
      <t>ア</t>
    </rPh>
    <rPh sb="353" eb="355">
      <t>シュウエキ</t>
    </rPh>
    <rPh sb="361" eb="363">
      <t>ルイジ</t>
    </rPh>
    <rPh sb="363" eb="365">
      <t>ダンタイ</t>
    </rPh>
    <rPh sb="365" eb="368">
      <t>ヘイキンチ</t>
    </rPh>
    <rPh sb="369" eb="371">
      <t>シタマワ</t>
    </rPh>
    <rPh sb="376" eb="378">
      <t>ヨウイン</t>
    </rPh>
    <rPh sb="383" eb="385">
      <t>ニュウイン</t>
    </rPh>
    <rPh sb="385" eb="388">
      <t>カンジャスウ</t>
    </rPh>
    <rPh sb="388" eb="390">
      <t>ゼンタイ</t>
    </rPh>
    <rPh sb="391" eb="392">
      <t>タイ</t>
    </rPh>
    <rPh sb="394" eb="396">
      <t>リョウヨウ</t>
    </rPh>
    <rPh sb="396" eb="398">
      <t>ビョウトウ</t>
    </rPh>
    <rPh sb="399" eb="401">
      <t>ニュウイン</t>
    </rPh>
    <rPh sb="405" eb="408">
      <t>マンセイキ</t>
    </rPh>
    <rPh sb="408" eb="410">
      <t>カンジャ</t>
    </rPh>
    <rPh sb="411" eb="413">
      <t>ワリアイ</t>
    </rPh>
    <rPh sb="414" eb="415">
      <t>オオ</t>
    </rPh>
    <rPh sb="420" eb="421">
      <t>カンガ</t>
    </rPh>
    <rPh sb="426" eb="428">
      <t>ヘイセイ</t>
    </rPh>
    <rPh sb="430" eb="431">
      <t>ネン</t>
    </rPh>
    <rPh sb="432" eb="433">
      <t>ガツ</t>
    </rPh>
    <rPh sb="434" eb="436">
      <t>カイシ</t>
    </rPh>
    <rPh sb="438" eb="440">
      <t>チイキ</t>
    </rPh>
    <rPh sb="440" eb="442">
      <t>ホウカツ</t>
    </rPh>
    <rPh sb="444" eb="446">
      <t>ビョウトウ</t>
    </rPh>
    <rPh sb="447" eb="450">
      <t>コウリツテキ</t>
    </rPh>
    <rPh sb="451" eb="453">
      <t>ウンヨウ</t>
    </rPh>
    <rPh sb="455" eb="457">
      <t>イッパン</t>
    </rPh>
    <rPh sb="457" eb="459">
      <t>ビョウトウ</t>
    </rPh>
    <rPh sb="463" eb="465">
      <t>ニュウイン</t>
    </rPh>
    <rPh sb="465" eb="467">
      <t>カンジャ</t>
    </rPh>
    <rPh sb="468" eb="470">
      <t>ゾウカ</t>
    </rPh>
    <rPh sb="471" eb="472">
      <t>ハカ</t>
    </rPh>
    <rPh sb="478" eb="480">
      <t>ガイライ</t>
    </rPh>
    <rPh sb="480" eb="482">
      <t>カンジャ</t>
    </rPh>
    <rPh sb="497" eb="499">
      <t>コウガク</t>
    </rPh>
    <rPh sb="501" eb="503">
      <t>シヨウ</t>
    </rPh>
    <rPh sb="503" eb="505">
      <t>カンジャ</t>
    </rPh>
    <rPh sb="506" eb="508">
      <t>ゾウカ</t>
    </rPh>
    <rPh sb="513" eb="515">
      <t>ゾウカ</t>
    </rPh>
    <rPh sb="520" eb="522">
      <t>ショクイン</t>
    </rPh>
    <rPh sb="522" eb="524">
      <t>キュウヨ</t>
    </rPh>
    <rPh sb="524" eb="525">
      <t>ヒ</t>
    </rPh>
    <rPh sb="525" eb="526">
      <t>タイ</t>
    </rPh>
    <rPh sb="526" eb="528">
      <t>イギョウ</t>
    </rPh>
    <rPh sb="528" eb="530">
      <t>シュウエキ</t>
    </rPh>
    <rPh sb="530" eb="532">
      <t>ヒリツ</t>
    </rPh>
    <rPh sb="575" eb="577">
      <t>ゾウカ</t>
    </rPh>
    <rPh sb="582" eb="585">
      <t>ザイリョウヒ</t>
    </rPh>
    <rPh sb="585" eb="586">
      <t>タイ</t>
    </rPh>
    <rPh sb="586" eb="588">
      <t>イギョウ</t>
    </rPh>
    <rPh sb="588" eb="590">
      <t>シュウエキ</t>
    </rPh>
    <rPh sb="590" eb="592">
      <t>ヒリツ</t>
    </rPh>
    <rPh sb="598" eb="600">
      <t>ルイジ</t>
    </rPh>
    <rPh sb="600" eb="602">
      <t>ダンタイ</t>
    </rPh>
    <rPh sb="602" eb="605">
      <t>ヘイキンチ</t>
    </rPh>
    <rPh sb="606" eb="608">
      <t>ウワマワ</t>
    </rPh>
    <rPh sb="613" eb="615">
      <t>ヨウイン</t>
    </rPh>
    <rPh sb="620" eb="622">
      <t>トウイン</t>
    </rPh>
    <rPh sb="623" eb="625">
      <t>シュヨウ</t>
    </rPh>
    <rPh sb="625" eb="627">
      <t>シンリョウ</t>
    </rPh>
    <rPh sb="627" eb="628">
      <t>カ</t>
    </rPh>
    <rPh sb="629" eb="631">
      <t>ケツエキ</t>
    </rPh>
    <rPh sb="631" eb="632">
      <t>ナイ</t>
    </rPh>
    <rPh sb="638" eb="640">
      <t>ケツエキ</t>
    </rPh>
    <rPh sb="640" eb="642">
      <t>セイザイ</t>
    </rPh>
    <rPh sb="642" eb="643">
      <t>トウ</t>
    </rPh>
    <rPh sb="643" eb="645">
      <t>コウガク</t>
    </rPh>
    <rPh sb="645" eb="647">
      <t>ヤクヒン</t>
    </rPh>
    <rPh sb="648" eb="649">
      <t>オオ</t>
    </rPh>
    <rPh sb="650" eb="652">
      <t>シヨウ</t>
    </rPh>
    <rPh sb="657" eb="659">
      <t>シンリョウ</t>
    </rPh>
    <rPh sb="659" eb="661">
      <t>ホウシュウ</t>
    </rPh>
    <rPh sb="662" eb="663">
      <t>タイ</t>
    </rPh>
    <rPh sb="665" eb="667">
      <t>ヤクヒン</t>
    </rPh>
    <rPh sb="667" eb="669">
      <t>シュウニュウ</t>
    </rPh>
    <rPh sb="669" eb="671">
      <t>ワリアイ</t>
    </rPh>
    <rPh sb="672" eb="673">
      <t>タカ</t>
    </rPh>
    <rPh sb="677" eb="678">
      <t>カンガ</t>
    </rPh>
    <rPh sb="683" eb="685">
      <t>シヨウ</t>
    </rPh>
    <rPh sb="685" eb="686">
      <t>リョウ</t>
    </rPh>
    <rPh sb="687" eb="688">
      <t>オオ</t>
    </rPh>
    <rPh sb="689" eb="691">
      <t>コウガク</t>
    </rPh>
    <rPh sb="691" eb="693">
      <t>ヤクヒン</t>
    </rPh>
    <rPh sb="697" eb="698">
      <t>サラ</t>
    </rPh>
    <rPh sb="700" eb="702">
      <t>カカク</t>
    </rPh>
    <rPh sb="702" eb="704">
      <t>コウショウ</t>
    </rPh>
    <rPh sb="705" eb="706">
      <t>オコナ</t>
    </rPh>
    <rPh sb="708" eb="710">
      <t>ヤクヒン</t>
    </rPh>
    <rPh sb="710" eb="711">
      <t>ヒ</t>
    </rPh>
    <rPh sb="712" eb="714">
      <t>サクゲン</t>
    </rPh>
    <rPh sb="715" eb="716">
      <t>ハカ</t>
    </rPh>
    <phoneticPr fontId="8"/>
  </si>
  <si>
    <t>　急性期から回復期及び慢性期を経て在宅医療に至るまで、地域全体において切れ目のない医療の提供。
　高崎・安中保健医療圏及び富岡保健医療圏との連携を踏まえた救急医療の提供。</t>
    <rPh sb="1" eb="4">
      <t>キュウセイキ</t>
    </rPh>
    <rPh sb="6" eb="8">
      <t>カイフク</t>
    </rPh>
    <rPh sb="8" eb="9">
      <t>キ</t>
    </rPh>
    <rPh sb="9" eb="10">
      <t>オヨ</t>
    </rPh>
    <rPh sb="11" eb="14">
      <t>マンセイキ</t>
    </rPh>
    <rPh sb="15" eb="16">
      <t>ヘ</t>
    </rPh>
    <rPh sb="17" eb="19">
      <t>ザイタク</t>
    </rPh>
    <rPh sb="19" eb="21">
      <t>イリョウ</t>
    </rPh>
    <rPh sb="22" eb="23">
      <t>イタ</t>
    </rPh>
    <rPh sb="27" eb="29">
      <t>チイキ</t>
    </rPh>
    <rPh sb="29" eb="31">
      <t>ゼンタイ</t>
    </rPh>
    <rPh sb="35" eb="36">
      <t>キ</t>
    </rPh>
    <rPh sb="37" eb="38">
      <t>メ</t>
    </rPh>
    <rPh sb="41" eb="43">
      <t>イリョウ</t>
    </rPh>
    <rPh sb="44" eb="46">
      <t>テイキョウ</t>
    </rPh>
    <rPh sb="49" eb="51">
      <t>タカサキ</t>
    </rPh>
    <rPh sb="52" eb="54">
      <t>アンナカ</t>
    </rPh>
    <rPh sb="54" eb="56">
      <t>ホケン</t>
    </rPh>
    <rPh sb="56" eb="58">
      <t>イリョウ</t>
    </rPh>
    <rPh sb="58" eb="59">
      <t>ケン</t>
    </rPh>
    <rPh sb="59" eb="60">
      <t>オヨ</t>
    </rPh>
    <rPh sb="61" eb="63">
      <t>トミオカ</t>
    </rPh>
    <rPh sb="63" eb="65">
      <t>ホケン</t>
    </rPh>
    <rPh sb="65" eb="67">
      <t>イリョウ</t>
    </rPh>
    <rPh sb="67" eb="68">
      <t>ケン</t>
    </rPh>
    <rPh sb="70" eb="72">
      <t>レンケイ</t>
    </rPh>
    <rPh sb="73" eb="74">
      <t>フ</t>
    </rPh>
    <rPh sb="77" eb="79">
      <t>キュウキュウ</t>
    </rPh>
    <rPh sb="79" eb="81">
      <t>イリョウ</t>
    </rPh>
    <rPh sb="82" eb="84">
      <t>テイキョウ</t>
    </rPh>
    <phoneticPr fontId="5"/>
  </si>
  <si>
    <t>　本市の病院事業は、平成23年度から平成25年度にかけて大規模改修工事を実施したため、現在のところ老朽化は発生していない。</t>
    <rPh sb="1" eb="2">
      <t>ホン</t>
    </rPh>
    <rPh sb="2" eb="3">
      <t>シ</t>
    </rPh>
    <rPh sb="4" eb="6">
      <t>ビョウイン</t>
    </rPh>
    <rPh sb="6" eb="8">
      <t>ジギョウ</t>
    </rPh>
    <rPh sb="10" eb="12">
      <t>ヘイセイ</t>
    </rPh>
    <rPh sb="14" eb="16">
      <t>ネンド</t>
    </rPh>
    <rPh sb="18" eb="20">
      <t>ヘイセイ</t>
    </rPh>
    <rPh sb="22" eb="24">
      <t>ネンド</t>
    </rPh>
    <rPh sb="28" eb="31">
      <t>ダイキボ</t>
    </rPh>
    <rPh sb="31" eb="33">
      <t>カイシュウ</t>
    </rPh>
    <rPh sb="33" eb="35">
      <t>コウジ</t>
    </rPh>
    <rPh sb="36" eb="38">
      <t>ジッシ</t>
    </rPh>
    <rPh sb="43" eb="45">
      <t>ゲンザイ</t>
    </rPh>
    <rPh sb="49" eb="52">
      <t>ロウキュウカ</t>
    </rPh>
    <rPh sb="53" eb="55">
      <t>ハッセイ</t>
    </rPh>
    <phoneticPr fontId="5"/>
  </si>
  <si>
    <t>　群馬県地域医療構想を踏まえ策定した公立碓氷病院新改革プランに基づき事業を推進するとともに、人口減少や高齢化等社会状況を踏まえた効率的な運営を行っていく必要がある。
　長期的視点に基づき、患者の増加による収益増加を図るとともに経費の削減に努め、財源補填に係る一般会計からの繰入金を除いた経常収支比率を100％に近づけるよう努力が必要である。</t>
    <rPh sb="1" eb="4">
      <t>グンマケン</t>
    </rPh>
    <rPh sb="4" eb="6">
      <t>チイキ</t>
    </rPh>
    <rPh sb="6" eb="8">
      <t>イリョウ</t>
    </rPh>
    <rPh sb="8" eb="10">
      <t>コウソウ</t>
    </rPh>
    <rPh sb="11" eb="12">
      <t>フ</t>
    </rPh>
    <rPh sb="14" eb="16">
      <t>サクテイ</t>
    </rPh>
    <rPh sb="18" eb="20">
      <t>コウリツ</t>
    </rPh>
    <rPh sb="20" eb="22">
      <t>ウスイ</t>
    </rPh>
    <rPh sb="22" eb="24">
      <t>ビョウイン</t>
    </rPh>
    <rPh sb="24" eb="25">
      <t>シン</t>
    </rPh>
    <rPh sb="25" eb="27">
      <t>カイカク</t>
    </rPh>
    <rPh sb="31" eb="32">
      <t>モト</t>
    </rPh>
    <rPh sb="34" eb="36">
      <t>ジギョウ</t>
    </rPh>
    <rPh sb="37" eb="39">
      <t>スイシン</t>
    </rPh>
    <rPh sb="46" eb="48">
      <t>ジンコウ</t>
    </rPh>
    <rPh sb="48" eb="50">
      <t>ゲンショウ</t>
    </rPh>
    <rPh sb="51" eb="54">
      <t>コウレイカ</t>
    </rPh>
    <rPh sb="54" eb="55">
      <t>トウ</t>
    </rPh>
    <rPh sb="55" eb="57">
      <t>シャカイ</t>
    </rPh>
    <rPh sb="57" eb="59">
      <t>ジョウキョウ</t>
    </rPh>
    <rPh sb="60" eb="61">
      <t>フ</t>
    </rPh>
    <rPh sb="64" eb="67">
      <t>コウリツテキ</t>
    </rPh>
    <rPh sb="68" eb="70">
      <t>ウンエイ</t>
    </rPh>
    <rPh sb="71" eb="72">
      <t>オコナ</t>
    </rPh>
    <rPh sb="76" eb="78">
      <t>ヒツヨウ</t>
    </rPh>
    <rPh sb="84" eb="87">
      <t>チョウキテキ</t>
    </rPh>
    <rPh sb="87" eb="89">
      <t>シテン</t>
    </rPh>
    <rPh sb="90" eb="91">
      <t>モト</t>
    </rPh>
    <rPh sb="94" eb="96">
      <t>カンジャ</t>
    </rPh>
    <rPh sb="97" eb="99">
      <t>ゾウカ</t>
    </rPh>
    <rPh sb="102" eb="104">
      <t>シュウエキ</t>
    </rPh>
    <rPh sb="104" eb="106">
      <t>ゾウカ</t>
    </rPh>
    <rPh sb="107" eb="108">
      <t>ハカ</t>
    </rPh>
    <rPh sb="113" eb="115">
      <t>ケイヒ</t>
    </rPh>
    <rPh sb="116" eb="118">
      <t>サクゲン</t>
    </rPh>
    <rPh sb="119" eb="120">
      <t>ツト</t>
    </rPh>
    <rPh sb="129" eb="131">
      <t>イッパン</t>
    </rPh>
    <rPh sb="131" eb="133">
      <t>カイケイ</t>
    </rPh>
    <rPh sb="136" eb="138">
      <t>クリイレ</t>
    </rPh>
    <rPh sb="138" eb="139">
      <t>キン</t>
    </rPh>
    <rPh sb="140" eb="141">
      <t>ノゾ</t>
    </rPh>
    <rPh sb="143" eb="145">
      <t>ケイジョウ</t>
    </rPh>
    <rPh sb="145" eb="147">
      <t>シュウシ</t>
    </rPh>
    <rPh sb="147" eb="149">
      <t>ヒリツ</t>
    </rPh>
    <rPh sb="155" eb="156">
      <t>チカ</t>
    </rPh>
    <rPh sb="161" eb="163">
      <t>ドリョク</t>
    </rPh>
    <rPh sb="164" eb="166">
      <t>ヒツヨウ</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</si>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</sst>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6.8"/>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7">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21" fillId="0" borderId="2" xfId="1" applyNumberFormat="1" applyFont="1" applyBorder="1" applyAlignment="1" applyProtection="1">
      <alignment horizontal="center" vertical="center" shrinkToFit="1"/>
      <protection locked="0"/>
    </xf>
    <xf numFmtId="0" fontId="21" fillId="0" borderId="3" xfId="1" applyNumberFormat="1" applyFont="1" applyBorder="1" applyAlignment="1" applyProtection="1">
      <alignment horizontal="center" vertical="center" shrinkToFit="1"/>
      <protection locked="0"/>
    </xf>
    <xf numFmtId="0" fontId="21"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61.8</c:v>
                </c:pt>
                <c:pt idx="1">
                  <c:v>62.1</c:v>
                </c:pt>
                <c:pt idx="2">
                  <c:v>61.9</c:v>
                </c:pt>
                <c:pt idx="3">
                  <c:v>57.3</c:v>
                </c:pt>
                <c:pt idx="4">
                  <c:v>55.4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73763912"/>
        <c:axId val="17376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73763912"/>
        <c:axId val="173763520"/>
      </c:lineChart>
      <c:dateAx>
        <c:axId val="173763912"/>
        <c:scaling>
          <c:orientation val="minMax"/>
        </c:scaling>
        <c:delete val="1"/>
        <c:axPos val="b"/>
        <c:numFmt formatCode="ge" sourceLinked="1"/>
        <c:majorTickMark val="none"/>
        <c:minorTickMark val="none"/>
        <c:tickLblPos val="none"/>
        <c:crossAx val="173763520"/>
        <c:crosses val="autoZero"/>
        <c:auto val="1"/>
        <c:lblOffset val="100"/>
        <c:baseTimeUnit val="years"/>
      </c:dateAx>
      <c:valAx>
        <c:axId val="173763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3763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64.5</c:v>
                </c:pt>
                <c:pt idx="1">
                  <c:v>79.099999999999994</c:v>
                </c:pt>
                <c:pt idx="2">
                  <c:v>69.900000000000006</c:v>
                </c:pt>
                <c:pt idx="3">
                  <c:v>72.5</c:v>
                </c:pt>
                <c:pt idx="4">
                  <c:v>68.8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74409584"/>
        <c:axId val="174409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74409584"/>
        <c:axId val="174409976"/>
      </c:lineChart>
      <c:dateAx>
        <c:axId val="174409584"/>
        <c:scaling>
          <c:orientation val="minMax"/>
        </c:scaling>
        <c:delete val="1"/>
        <c:axPos val="b"/>
        <c:numFmt formatCode="ge" sourceLinked="1"/>
        <c:majorTickMark val="none"/>
        <c:minorTickMark val="none"/>
        <c:tickLblPos val="none"/>
        <c:crossAx val="174409976"/>
        <c:crosses val="autoZero"/>
        <c:auto val="1"/>
        <c:lblOffset val="100"/>
        <c:baseTimeUnit val="years"/>
      </c:dateAx>
      <c:valAx>
        <c:axId val="174409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409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85.2</c:v>
                </c:pt>
                <c:pt idx="1">
                  <c:v>84.4</c:v>
                </c:pt>
                <c:pt idx="2">
                  <c:v>79.599999999999994</c:v>
                </c:pt>
                <c:pt idx="3">
                  <c:v>77</c:v>
                </c:pt>
                <c:pt idx="4">
                  <c:v>75.3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74410760"/>
        <c:axId val="17441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74410760"/>
        <c:axId val="174411152"/>
      </c:lineChart>
      <c:dateAx>
        <c:axId val="174410760"/>
        <c:scaling>
          <c:orientation val="minMax"/>
        </c:scaling>
        <c:delete val="1"/>
        <c:axPos val="b"/>
        <c:numFmt formatCode="ge" sourceLinked="1"/>
        <c:majorTickMark val="none"/>
        <c:minorTickMark val="none"/>
        <c:tickLblPos val="none"/>
        <c:crossAx val="174411152"/>
        <c:crosses val="autoZero"/>
        <c:auto val="1"/>
        <c:lblOffset val="100"/>
        <c:baseTimeUnit val="years"/>
      </c:dateAx>
      <c:valAx>
        <c:axId val="174411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410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89.8</c:v>
                </c:pt>
                <c:pt idx="1">
                  <c:v>88.6</c:v>
                </c:pt>
                <c:pt idx="2">
                  <c:v>85</c:v>
                </c:pt>
                <c:pt idx="3">
                  <c:v>99.5</c:v>
                </c:pt>
                <c:pt idx="4">
                  <c:v>104.5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29986320"/>
        <c:axId val="229986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29986320"/>
        <c:axId val="229986712"/>
      </c:lineChart>
      <c:dateAx>
        <c:axId val="229986320"/>
        <c:scaling>
          <c:orientation val="minMax"/>
        </c:scaling>
        <c:delete val="1"/>
        <c:axPos val="b"/>
        <c:numFmt formatCode="ge" sourceLinked="1"/>
        <c:majorTickMark val="none"/>
        <c:minorTickMark val="none"/>
        <c:tickLblPos val="none"/>
        <c:crossAx val="229986712"/>
        <c:crosses val="autoZero"/>
        <c:auto val="1"/>
        <c:lblOffset val="100"/>
        <c:baseTimeUnit val="years"/>
      </c:dateAx>
      <c:valAx>
        <c:axId val="229986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9986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32.9</c:v>
                </c:pt>
                <c:pt idx="1">
                  <c:v>28.1</c:v>
                </c:pt>
                <c:pt idx="2">
                  <c:v>30.5</c:v>
                </c:pt>
                <c:pt idx="3">
                  <c:v>35.200000000000003</c:v>
                </c:pt>
                <c:pt idx="4">
                  <c:v>39.4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29947224"/>
        <c:axId val="22994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29947224"/>
        <c:axId val="229947616"/>
      </c:lineChart>
      <c:dateAx>
        <c:axId val="229947224"/>
        <c:scaling>
          <c:orientation val="minMax"/>
        </c:scaling>
        <c:delete val="1"/>
        <c:axPos val="b"/>
        <c:numFmt formatCode="ge" sourceLinked="1"/>
        <c:majorTickMark val="none"/>
        <c:minorTickMark val="none"/>
        <c:tickLblPos val="none"/>
        <c:crossAx val="229947616"/>
        <c:crosses val="autoZero"/>
        <c:auto val="1"/>
        <c:lblOffset val="100"/>
        <c:baseTimeUnit val="years"/>
      </c:dateAx>
      <c:valAx>
        <c:axId val="229947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947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56.2</c:v>
                </c:pt>
                <c:pt idx="1">
                  <c:v>61.8</c:v>
                </c:pt>
                <c:pt idx="2">
                  <c:v>54.5</c:v>
                </c:pt>
                <c:pt idx="3">
                  <c:v>60.3</c:v>
                </c:pt>
                <c:pt idx="4">
                  <c:v>63.7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30038512"/>
        <c:axId val="23003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30038512"/>
        <c:axId val="230038904"/>
      </c:lineChart>
      <c:dateAx>
        <c:axId val="230038512"/>
        <c:scaling>
          <c:orientation val="minMax"/>
        </c:scaling>
        <c:delete val="1"/>
        <c:axPos val="b"/>
        <c:numFmt formatCode="ge" sourceLinked="1"/>
        <c:majorTickMark val="none"/>
        <c:minorTickMark val="none"/>
        <c:tickLblPos val="none"/>
        <c:crossAx val="230038904"/>
        <c:crosses val="autoZero"/>
        <c:auto val="1"/>
        <c:lblOffset val="100"/>
        <c:baseTimeUnit val="years"/>
      </c:dateAx>
      <c:valAx>
        <c:axId val="230038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038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16935332</c:v>
                </c:pt>
                <c:pt idx="1">
                  <c:v>22846312</c:v>
                </c:pt>
                <c:pt idx="2">
                  <c:v>24481528</c:v>
                </c:pt>
                <c:pt idx="3">
                  <c:v>24749965</c:v>
                </c:pt>
                <c:pt idx="4">
                  <c:v>25206859</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29946832"/>
        <c:axId val="229946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29946832"/>
        <c:axId val="229946440"/>
      </c:lineChart>
      <c:dateAx>
        <c:axId val="229946832"/>
        <c:scaling>
          <c:orientation val="minMax"/>
        </c:scaling>
        <c:delete val="1"/>
        <c:axPos val="b"/>
        <c:numFmt formatCode="ge" sourceLinked="1"/>
        <c:majorTickMark val="none"/>
        <c:minorTickMark val="none"/>
        <c:tickLblPos val="none"/>
        <c:crossAx val="229946440"/>
        <c:crosses val="autoZero"/>
        <c:auto val="1"/>
        <c:lblOffset val="100"/>
        <c:baseTimeUnit val="years"/>
      </c:dateAx>
      <c:valAx>
        <c:axId val="229946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9946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23.4</c:v>
                </c:pt>
                <c:pt idx="1">
                  <c:v>24.2</c:v>
                </c:pt>
                <c:pt idx="2">
                  <c:v>22.2</c:v>
                </c:pt>
                <c:pt idx="3">
                  <c:v>25</c:v>
                </c:pt>
                <c:pt idx="4">
                  <c:v>23.9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30039688"/>
        <c:axId val="22998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30039688"/>
        <c:axId val="229987496"/>
      </c:lineChart>
      <c:dateAx>
        <c:axId val="230039688"/>
        <c:scaling>
          <c:orientation val="minMax"/>
        </c:scaling>
        <c:delete val="1"/>
        <c:axPos val="b"/>
        <c:numFmt formatCode="ge" sourceLinked="1"/>
        <c:majorTickMark val="none"/>
        <c:minorTickMark val="none"/>
        <c:tickLblPos val="none"/>
        <c:crossAx val="229987496"/>
        <c:crosses val="autoZero"/>
        <c:auto val="1"/>
        <c:lblOffset val="100"/>
        <c:baseTimeUnit val="years"/>
      </c:dateAx>
      <c:valAx>
        <c:axId val="229987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039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60</c:v>
                </c:pt>
                <c:pt idx="1">
                  <c:v>59.1</c:v>
                </c:pt>
                <c:pt idx="2">
                  <c:v>64.2</c:v>
                </c:pt>
                <c:pt idx="3">
                  <c:v>62.7</c:v>
                </c:pt>
                <c:pt idx="4">
                  <c:v>65.7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30544712"/>
        <c:axId val="23053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30544712"/>
        <c:axId val="230538144"/>
      </c:lineChart>
      <c:dateAx>
        <c:axId val="230544712"/>
        <c:scaling>
          <c:orientation val="minMax"/>
        </c:scaling>
        <c:delete val="1"/>
        <c:axPos val="b"/>
        <c:numFmt formatCode="ge" sourceLinked="1"/>
        <c:majorTickMark val="none"/>
        <c:minorTickMark val="none"/>
        <c:tickLblPos val="none"/>
        <c:crossAx val="230538144"/>
        <c:crosses val="autoZero"/>
        <c:auto val="1"/>
        <c:lblOffset val="100"/>
        <c:baseTimeUnit val="years"/>
      </c:dateAx>
      <c:valAx>
        <c:axId val="23053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544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10486</c:v>
                </c:pt>
                <c:pt idx="1">
                  <c:v>10309</c:v>
                </c:pt>
                <c:pt idx="2">
                  <c:v>10646</c:v>
                </c:pt>
                <c:pt idx="3">
                  <c:v>11132</c:v>
                </c:pt>
                <c:pt idx="4">
                  <c:v>11451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30538928"/>
        <c:axId val="23053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30538928"/>
        <c:axId val="230539320"/>
      </c:lineChart>
      <c:dateAx>
        <c:axId val="230538928"/>
        <c:scaling>
          <c:orientation val="minMax"/>
        </c:scaling>
        <c:delete val="1"/>
        <c:axPos val="b"/>
        <c:numFmt formatCode="ge" sourceLinked="1"/>
        <c:majorTickMark val="none"/>
        <c:minorTickMark val="none"/>
        <c:tickLblPos val="none"/>
        <c:crossAx val="230539320"/>
        <c:crosses val="autoZero"/>
        <c:auto val="1"/>
        <c:lblOffset val="100"/>
        <c:baseTimeUnit val="years"/>
      </c:dateAx>
      <c:valAx>
        <c:axId val="230539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0538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28138</c:v>
                </c:pt>
                <c:pt idx="1">
                  <c:v>28099</c:v>
                </c:pt>
                <c:pt idx="2">
                  <c:v>27492</c:v>
                </c:pt>
                <c:pt idx="3">
                  <c:v>28361</c:v>
                </c:pt>
                <c:pt idx="4">
                  <c:v>27823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30709656"/>
        <c:axId val="23071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30709656"/>
        <c:axId val="230710048"/>
      </c:lineChart>
      <c:dateAx>
        <c:axId val="230709656"/>
        <c:scaling>
          <c:orientation val="minMax"/>
        </c:scaling>
        <c:delete val="1"/>
        <c:axPos val="b"/>
        <c:numFmt formatCode="ge" sourceLinked="1"/>
        <c:majorTickMark val="none"/>
        <c:minorTickMark val="none"/>
        <c:tickLblPos val="none"/>
        <c:crossAx val="230710048"/>
        <c:crosses val="autoZero"/>
        <c:auto val="1"/>
        <c:lblOffset val="100"/>
        <c:baseTimeUnit val="years"/>
      </c:dateAx>
      <c:valAx>
        <c:axId val="230710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0709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55" zoomScaleNormal="55"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c r="KM2" s="147"/>
      <c r="KN2" s="147"/>
      <c r="KO2" s="147"/>
      <c r="KP2" s="147"/>
      <c r="KQ2" s="147"/>
      <c r="KR2" s="147"/>
      <c r="KS2" s="147"/>
      <c r="KT2" s="147"/>
      <c r="KU2" s="147"/>
      <c r="KV2" s="147"/>
      <c r="KW2" s="147"/>
      <c r="KX2" s="147"/>
      <c r="KY2" s="147"/>
      <c r="KZ2" s="147"/>
      <c r="LA2" s="147"/>
      <c r="LB2" s="147"/>
      <c r="LC2" s="147"/>
      <c r="LD2" s="147"/>
      <c r="LE2" s="147"/>
      <c r="LF2" s="147"/>
      <c r="LG2" s="147"/>
      <c r="LH2" s="147"/>
      <c r="LI2" s="147"/>
      <c r="LJ2" s="147"/>
      <c r="LK2" s="147"/>
      <c r="LL2" s="147"/>
      <c r="LM2" s="147"/>
      <c r="LN2" s="147"/>
      <c r="LO2" s="147"/>
      <c r="LP2" s="147"/>
      <c r="LQ2" s="147"/>
      <c r="LR2" s="147"/>
      <c r="LS2" s="147"/>
      <c r="LT2" s="147"/>
      <c r="LU2" s="147"/>
      <c r="LV2" s="147"/>
      <c r="LW2" s="147"/>
      <c r="LX2" s="147"/>
      <c r="LY2" s="147"/>
      <c r="LZ2" s="147"/>
      <c r="MA2" s="147"/>
      <c r="MB2" s="147"/>
      <c r="MC2" s="147"/>
      <c r="MD2" s="147"/>
      <c r="ME2" s="147"/>
      <c r="MF2" s="147"/>
      <c r="MG2" s="147"/>
      <c r="MH2" s="147"/>
      <c r="MI2" s="147"/>
      <c r="MJ2" s="147"/>
      <c r="MK2" s="147"/>
      <c r="ML2" s="147"/>
      <c r="MM2" s="147"/>
      <c r="MN2" s="147"/>
      <c r="MO2" s="147"/>
      <c r="MP2" s="147"/>
      <c r="MQ2" s="147"/>
      <c r="MR2" s="147"/>
      <c r="MS2" s="147"/>
      <c r="MT2" s="147"/>
      <c r="MU2" s="147"/>
      <c r="MV2" s="147"/>
      <c r="MW2" s="147"/>
      <c r="MX2" s="147"/>
      <c r="MY2" s="147"/>
      <c r="MZ2" s="147"/>
      <c r="NA2" s="147"/>
      <c r="NB2" s="147"/>
      <c r="NC2" s="147"/>
      <c r="ND2" s="147"/>
      <c r="NE2" s="147"/>
      <c r="NF2" s="147"/>
      <c r="NG2" s="147"/>
      <c r="NH2" s="147"/>
      <c r="NI2" s="147"/>
      <c r="NJ2" s="147"/>
      <c r="NK2" s="147"/>
      <c r="NL2" s="147"/>
      <c r="NM2" s="147"/>
      <c r="NN2" s="147"/>
      <c r="NO2" s="147"/>
      <c r="NP2" s="147"/>
      <c r="NQ2" s="147"/>
      <c r="NR2" s="147"/>
      <c r="NS2" s="147"/>
      <c r="NT2" s="147"/>
      <c r="NU2" s="147"/>
      <c r="NV2" s="147"/>
      <c r="NW2" s="147"/>
      <c r="NX2" s="147"/>
    </row>
    <row r="3" spans="1:388" ht="9.75" customHeight="1">
      <c r="A3" s="2"/>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c r="IW3" s="147"/>
      <c r="IX3" s="147"/>
      <c r="IY3" s="147"/>
      <c r="IZ3" s="147"/>
      <c r="JA3" s="147"/>
      <c r="JB3" s="147"/>
      <c r="JC3" s="147"/>
      <c r="JD3" s="147"/>
      <c r="JE3" s="147"/>
      <c r="JF3" s="147"/>
      <c r="JG3" s="147"/>
      <c r="JH3" s="147"/>
      <c r="JI3" s="147"/>
      <c r="JJ3" s="147"/>
      <c r="JK3" s="147"/>
      <c r="JL3" s="147"/>
      <c r="JM3" s="147"/>
      <c r="JN3" s="147"/>
      <c r="JO3" s="147"/>
      <c r="JP3" s="147"/>
      <c r="JQ3" s="147"/>
      <c r="JR3" s="147"/>
      <c r="JS3" s="147"/>
      <c r="JT3" s="147"/>
      <c r="JU3" s="147"/>
      <c r="JV3" s="147"/>
      <c r="JW3" s="147"/>
      <c r="JX3" s="147"/>
      <c r="JY3" s="147"/>
      <c r="JZ3" s="147"/>
      <c r="KA3" s="147"/>
      <c r="KB3" s="147"/>
      <c r="KC3" s="147"/>
      <c r="KD3" s="147"/>
      <c r="KE3" s="147"/>
      <c r="KF3" s="147"/>
      <c r="KG3" s="147"/>
      <c r="KH3" s="147"/>
      <c r="KI3" s="147"/>
      <c r="KJ3" s="147"/>
      <c r="KK3" s="147"/>
      <c r="KL3" s="147"/>
      <c r="KM3" s="147"/>
      <c r="KN3" s="147"/>
      <c r="KO3" s="147"/>
      <c r="KP3" s="147"/>
      <c r="KQ3" s="147"/>
      <c r="KR3" s="147"/>
      <c r="KS3" s="147"/>
      <c r="KT3" s="147"/>
      <c r="KU3" s="147"/>
      <c r="KV3" s="147"/>
      <c r="KW3" s="147"/>
      <c r="KX3" s="147"/>
      <c r="KY3" s="147"/>
      <c r="KZ3" s="147"/>
      <c r="LA3" s="147"/>
      <c r="LB3" s="147"/>
      <c r="LC3" s="147"/>
      <c r="LD3" s="147"/>
      <c r="LE3" s="147"/>
      <c r="LF3" s="147"/>
      <c r="LG3" s="147"/>
      <c r="LH3" s="147"/>
      <c r="LI3" s="147"/>
      <c r="LJ3" s="147"/>
      <c r="LK3" s="147"/>
      <c r="LL3" s="147"/>
      <c r="LM3" s="147"/>
      <c r="LN3" s="147"/>
      <c r="LO3" s="147"/>
      <c r="LP3" s="147"/>
      <c r="LQ3" s="147"/>
      <c r="LR3" s="147"/>
      <c r="LS3" s="147"/>
      <c r="LT3" s="147"/>
      <c r="LU3" s="147"/>
      <c r="LV3" s="147"/>
      <c r="LW3" s="147"/>
      <c r="LX3" s="147"/>
      <c r="LY3" s="147"/>
      <c r="LZ3" s="147"/>
      <c r="MA3" s="147"/>
      <c r="MB3" s="147"/>
      <c r="MC3" s="147"/>
      <c r="MD3" s="147"/>
      <c r="ME3" s="147"/>
      <c r="MF3" s="147"/>
      <c r="MG3" s="147"/>
      <c r="MH3" s="147"/>
      <c r="MI3" s="147"/>
      <c r="MJ3" s="147"/>
      <c r="MK3" s="147"/>
      <c r="ML3" s="147"/>
      <c r="MM3" s="147"/>
      <c r="MN3" s="147"/>
      <c r="MO3" s="147"/>
      <c r="MP3" s="147"/>
      <c r="MQ3" s="147"/>
      <c r="MR3" s="147"/>
      <c r="MS3" s="147"/>
      <c r="MT3" s="147"/>
      <c r="MU3" s="147"/>
      <c r="MV3" s="147"/>
      <c r="MW3" s="147"/>
      <c r="MX3" s="147"/>
      <c r="MY3" s="147"/>
      <c r="MZ3" s="147"/>
      <c r="NA3" s="147"/>
      <c r="NB3" s="147"/>
      <c r="NC3" s="147"/>
      <c r="ND3" s="147"/>
      <c r="NE3" s="147"/>
      <c r="NF3" s="147"/>
      <c r="NG3" s="147"/>
      <c r="NH3" s="147"/>
      <c r="NI3" s="147"/>
      <c r="NJ3" s="147"/>
      <c r="NK3" s="147"/>
      <c r="NL3" s="147"/>
      <c r="NM3" s="147"/>
      <c r="NN3" s="147"/>
      <c r="NO3" s="147"/>
      <c r="NP3" s="147"/>
      <c r="NQ3" s="147"/>
      <c r="NR3" s="147"/>
      <c r="NS3" s="147"/>
      <c r="NT3" s="147"/>
      <c r="NU3" s="147"/>
      <c r="NV3" s="147"/>
      <c r="NW3" s="147"/>
      <c r="NX3" s="147"/>
    </row>
    <row r="4" spans="1:388" ht="9.75" customHeight="1">
      <c r="A4" s="2"/>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c r="IZ4" s="147"/>
      <c r="JA4" s="147"/>
      <c r="JB4" s="147"/>
      <c r="JC4" s="147"/>
      <c r="JD4" s="147"/>
      <c r="JE4" s="147"/>
      <c r="JF4" s="147"/>
      <c r="JG4" s="147"/>
      <c r="JH4" s="147"/>
      <c r="JI4" s="147"/>
      <c r="JJ4" s="147"/>
      <c r="JK4" s="147"/>
      <c r="JL4" s="147"/>
      <c r="JM4" s="147"/>
      <c r="JN4" s="147"/>
      <c r="JO4" s="147"/>
      <c r="JP4" s="147"/>
      <c r="JQ4" s="147"/>
      <c r="JR4" s="147"/>
      <c r="JS4" s="147"/>
      <c r="JT4" s="147"/>
      <c r="JU4" s="147"/>
      <c r="JV4" s="147"/>
      <c r="JW4" s="147"/>
      <c r="JX4" s="147"/>
      <c r="JY4" s="147"/>
      <c r="JZ4" s="147"/>
      <c r="KA4" s="147"/>
      <c r="KB4" s="147"/>
      <c r="KC4" s="147"/>
      <c r="KD4" s="147"/>
      <c r="KE4" s="147"/>
      <c r="KF4" s="147"/>
      <c r="KG4" s="147"/>
      <c r="KH4" s="147"/>
      <c r="KI4" s="147"/>
      <c r="KJ4" s="147"/>
      <c r="KK4" s="147"/>
      <c r="KL4" s="147"/>
      <c r="KM4" s="147"/>
      <c r="KN4" s="147"/>
      <c r="KO4" s="147"/>
      <c r="KP4" s="147"/>
      <c r="KQ4" s="147"/>
      <c r="KR4" s="147"/>
      <c r="KS4" s="147"/>
      <c r="KT4" s="147"/>
      <c r="KU4" s="147"/>
      <c r="KV4" s="147"/>
      <c r="KW4" s="147"/>
      <c r="KX4" s="147"/>
      <c r="KY4" s="147"/>
      <c r="KZ4" s="147"/>
      <c r="LA4" s="147"/>
      <c r="LB4" s="147"/>
      <c r="LC4" s="147"/>
      <c r="LD4" s="147"/>
      <c r="LE4" s="147"/>
      <c r="LF4" s="147"/>
      <c r="LG4" s="147"/>
      <c r="LH4" s="147"/>
      <c r="LI4" s="147"/>
      <c r="LJ4" s="147"/>
      <c r="LK4" s="147"/>
      <c r="LL4" s="147"/>
      <c r="LM4" s="147"/>
      <c r="LN4" s="147"/>
      <c r="LO4" s="147"/>
      <c r="LP4" s="147"/>
      <c r="LQ4" s="147"/>
      <c r="LR4" s="147"/>
      <c r="LS4" s="147"/>
      <c r="LT4" s="147"/>
      <c r="LU4" s="147"/>
      <c r="LV4" s="147"/>
      <c r="LW4" s="147"/>
      <c r="LX4" s="147"/>
      <c r="LY4" s="147"/>
      <c r="LZ4" s="147"/>
      <c r="MA4" s="147"/>
      <c r="MB4" s="147"/>
      <c r="MC4" s="147"/>
      <c r="MD4" s="147"/>
      <c r="ME4" s="147"/>
      <c r="MF4" s="147"/>
      <c r="MG4" s="147"/>
      <c r="MH4" s="147"/>
      <c r="MI4" s="147"/>
      <c r="MJ4" s="147"/>
      <c r="MK4" s="147"/>
      <c r="ML4" s="147"/>
      <c r="MM4" s="147"/>
      <c r="MN4" s="147"/>
      <c r="MO4" s="147"/>
      <c r="MP4" s="147"/>
      <c r="MQ4" s="147"/>
      <c r="MR4" s="147"/>
      <c r="MS4" s="147"/>
      <c r="MT4" s="147"/>
      <c r="MU4" s="147"/>
      <c r="MV4" s="147"/>
      <c r="MW4" s="147"/>
      <c r="MX4" s="147"/>
      <c r="MY4" s="147"/>
      <c r="MZ4" s="147"/>
      <c r="NA4" s="147"/>
      <c r="NB4" s="147"/>
      <c r="NC4" s="147"/>
      <c r="ND4" s="147"/>
      <c r="NE4" s="147"/>
      <c r="NF4" s="147"/>
      <c r="NG4" s="147"/>
      <c r="NH4" s="147"/>
      <c r="NI4" s="147"/>
      <c r="NJ4" s="147"/>
      <c r="NK4" s="147"/>
      <c r="NL4" s="147"/>
      <c r="NM4" s="147"/>
      <c r="NN4" s="147"/>
      <c r="NO4" s="147"/>
      <c r="NP4" s="147"/>
      <c r="NQ4" s="147"/>
      <c r="NR4" s="147"/>
      <c r="NS4" s="147"/>
      <c r="NT4" s="147"/>
      <c r="NU4" s="147"/>
      <c r="NV4" s="147"/>
      <c r="NW4" s="147"/>
      <c r="NX4" s="147"/>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8" t="str">
        <f>データ!H6</f>
        <v>群馬県安中市　公立碓氷病院</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7" t="s">
        <v>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9"/>
      <c r="AU7" s="137" t="s">
        <v>2</v>
      </c>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9"/>
      <c r="CN7" s="137" t="s">
        <v>3</v>
      </c>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8"/>
      <c r="DU7" s="138"/>
      <c r="DV7" s="138"/>
      <c r="DW7" s="138"/>
      <c r="DX7" s="138"/>
      <c r="DY7" s="138"/>
      <c r="DZ7" s="138"/>
      <c r="EA7" s="138"/>
      <c r="EB7" s="138"/>
      <c r="EC7" s="138"/>
      <c r="ED7" s="138"/>
      <c r="EE7" s="138"/>
      <c r="EF7" s="139"/>
      <c r="EG7" s="137" t="s">
        <v>4</v>
      </c>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38"/>
      <c r="FP7" s="138"/>
      <c r="FQ7" s="138"/>
      <c r="FR7" s="138"/>
      <c r="FS7" s="138"/>
      <c r="FT7" s="138"/>
      <c r="FU7" s="138"/>
      <c r="FV7" s="138"/>
      <c r="FW7" s="138"/>
      <c r="FX7" s="138"/>
      <c r="FY7" s="139"/>
      <c r="FZ7" s="137" t="s">
        <v>5</v>
      </c>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138"/>
      <c r="GZ7" s="138"/>
      <c r="HA7" s="138"/>
      <c r="HB7" s="138"/>
      <c r="HC7" s="138"/>
      <c r="HD7" s="138"/>
      <c r="HE7" s="138"/>
      <c r="HF7" s="138"/>
      <c r="HG7" s="138"/>
      <c r="HH7" s="138"/>
      <c r="HI7" s="138"/>
      <c r="HJ7" s="138"/>
      <c r="HK7" s="138"/>
      <c r="HL7" s="138"/>
      <c r="HM7" s="138"/>
      <c r="HN7" s="138"/>
      <c r="HO7" s="138"/>
      <c r="HP7" s="138"/>
      <c r="HQ7" s="138"/>
      <c r="HR7" s="139"/>
      <c r="ID7" s="137" t="s">
        <v>6</v>
      </c>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c r="JR7" s="138"/>
      <c r="JS7" s="138"/>
      <c r="JT7" s="138"/>
      <c r="JU7" s="138"/>
      <c r="JV7" s="139"/>
      <c r="JW7" s="137" t="s">
        <v>7</v>
      </c>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c r="LK7" s="138"/>
      <c r="LL7" s="138"/>
      <c r="LM7" s="138"/>
      <c r="LN7" s="138"/>
      <c r="LO7" s="139"/>
      <c r="LP7" s="137" t="s">
        <v>8</v>
      </c>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138"/>
      <c r="ND7" s="138"/>
      <c r="NE7" s="138"/>
      <c r="NF7" s="138"/>
      <c r="NG7" s="138"/>
      <c r="NH7" s="139"/>
      <c r="NI7" s="4"/>
      <c r="NJ7" s="7" t="s">
        <v>9</v>
      </c>
      <c r="NK7" s="8"/>
      <c r="NL7" s="8"/>
      <c r="NM7" s="8"/>
      <c r="NN7" s="8"/>
      <c r="NO7" s="8"/>
      <c r="NP7" s="8"/>
      <c r="NQ7" s="8"/>
      <c r="NR7" s="8"/>
      <c r="NS7" s="8"/>
      <c r="NT7" s="8"/>
      <c r="NU7" s="8"/>
      <c r="NV7" s="8"/>
      <c r="NW7" s="9"/>
      <c r="NX7" s="4"/>
    </row>
    <row r="8" spans="1:388" ht="18.75" customHeight="1">
      <c r="A8" s="2"/>
      <c r="B8" s="132" t="str">
        <f>データ!K6</f>
        <v>当然財務</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4"/>
      <c r="AU8" s="132" t="str">
        <f>データ!L6</f>
        <v>病院事業</v>
      </c>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4"/>
      <c r="CN8" s="132" t="str">
        <f>データ!M6</f>
        <v>一般病院</v>
      </c>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4"/>
      <c r="EG8" s="132" t="str">
        <f>データ!N6</f>
        <v>100床以上～200床未満</v>
      </c>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4"/>
      <c r="FZ8" s="144" t="s">
        <v>146</v>
      </c>
      <c r="GA8" s="145"/>
      <c r="GB8" s="145"/>
      <c r="GC8" s="145"/>
      <c r="GD8" s="145"/>
      <c r="GE8" s="145"/>
      <c r="GF8" s="145"/>
      <c r="GG8" s="145"/>
      <c r="GH8" s="145"/>
      <c r="GI8" s="145"/>
      <c r="GJ8" s="145"/>
      <c r="GK8" s="145"/>
      <c r="GL8" s="145"/>
      <c r="GM8" s="145"/>
      <c r="GN8" s="145"/>
      <c r="GO8" s="145"/>
      <c r="GP8" s="145"/>
      <c r="GQ8" s="145"/>
      <c r="GR8" s="145"/>
      <c r="GS8" s="145"/>
      <c r="GT8" s="145"/>
      <c r="GU8" s="145"/>
      <c r="GV8" s="145"/>
      <c r="GW8" s="145"/>
      <c r="GX8" s="145"/>
      <c r="GY8" s="145"/>
      <c r="GZ8" s="145"/>
      <c r="HA8" s="145"/>
      <c r="HB8" s="145"/>
      <c r="HC8" s="145"/>
      <c r="HD8" s="145"/>
      <c r="HE8" s="145"/>
      <c r="HF8" s="145"/>
      <c r="HG8" s="145"/>
      <c r="HH8" s="145"/>
      <c r="HI8" s="145"/>
      <c r="HJ8" s="145"/>
      <c r="HK8" s="145"/>
      <c r="HL8" s="145"/>
      <c r="HM8" s="145"/>
      <c r="HN8" s="145"/>
      <c r="HO8" s="145"/>
      <c r="HP8" s="145"/>
      <c r="HQ8" s="145"/>
      <c r="HR8" s="146"/>
      <c r="ID8" s="119">
        <f>データ!Y6</f>
        <v>149</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f>データ!Z6</f>
        <v>50</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42" t="s">
        <v>10</v>
      </c>
      <c r="NK8" s="143"/>
      <c r="NL8" s="10" t="s">
        <v>11</v>
      </c>
      <c r="NM8" s="11"/>
      <c r="NN8" s="11"/>
      <c r="NO8" s="11"/>
      <c r="NP8" s="11"/>
      <c r="NQ8" s="11"/>
      <c r="NR8" s="11"/>
      <c r="NS8" s="11"/>
      <c r="NT8" s="11"/>
      <c r="NU8" s="11"/>
      <c r="NV8" s="11"/>
      <c r="NW8" s="12"/>
      <c r="NX8" s="4"/>
    </row>
    <row r="9" spans="1:388" ht="18.75" customHeight="1">
      <c r="A9" s="2"/>
      <c r="B9" s="137" t="s">
        <v>12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9"/>
      <c r="AU9" s="137" t="s">
        <v>13</v>
      </c>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9"/>
      <c r="CN9" s="137" t="s">
        <v>14</v>
      </c>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9"/>
      <c r="EG9" s="137" t="s">
        <v>15</v>
      </c>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9"/>
      <c r="FZ9" s="137" t="s">
        <v>16</v>
      </c>
      <c r="GA9" s="138"/>
      <c r="GB9" s="138"/>
      <c r="GC9" s="138"/>
      <c r="GD9" s="138"/>
      <c r="GE9" s="138"/>
      <c r="GF9" s="138"/>
      <c r="GG9" s="138"/>
      <c r="GH9" s="138"/>
      <c r="GI9" s="138"/>
      <c r="GJ9" s="138"/>
      <c r="GK9" s="138"/>
      <c r="GL9" s="138"/>
      <c r="GM9" s="138"/>
      <c r="GN9" s="138"/>
      <c r="GO9" s="138"/>
      <c r="GP9" s="138"/>
      <c r="GQ9" s="138"/>
      <c r="GR9" s="138"/>
      <c r="GS9" s="138"/>
      <c r="GT9" s="138"/>
      <c r="GU9" s="138"/>
      <c r="GV9" s="138"/>
      <c r="GW9" s="138"/>
      <c r="GX9" s="138"/>
      <c r="GY9" s="138"/>
      <c r="GZ9" s="138"/>
      <c r="HA9" s="138"/>
      <c r="HB9" s="138"/>
      <c r="HC9" s="138"/>
      <c r="HD9" s="138"/>
      <c r="HE9" s="138"/>
      <c r="HF9" s="138"/>
      <c r="HG9" s="138"/>
      <c r="HH9" s="138"/>
      <c r="HI9" s="138"/>
      <c r="HJ9" s="138"/>
      <c r="HK9" s="138"/>
      <c r="HL9" s="138"/>
      <c r="HM9" s="138"/>
      <c r="HN9" s="138"/>
      <c r="HO9" s="138"/>
      <c r="HP9" s="138"/>
      <c r="HQ9" s="138"/>
      <c r="HR9" s="139"/>
      <c r="ID9" s="137" t="s">
        <v>17</v>
      </c>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8"/>
      <c r="JR9" s="138"/>
      <c r="JS9" s="138"/>
      <c r="JT9" s="138"/>
      <c r="JU9" s="138"/>
      <c r="JV9" s="139"/>
      <c r="JW9" s="137" t="s">
        <v>18</v>
      </c>
      <c r="JX9" s="138"/>
      <c r="JY9" s="138"/>
      <c r="JZ9" s="138"/>
      <c r="KA9" s="138"/>
      <c r="KB9" s="138"/>
      <c r="KC9" s="138"/>
      <c r="KD9" s="138"/>
      <c r="KE9" s="138"/>
      <c r="KF9" s="138"/>
      <c r="KG9" s="138"/>
      <c r="KH9" s="138"/>
      <c r="KI9" s="138"/>
      <c r="KJ9" s="138"/>
      <c r="KK9" s="138"/>
      <c r="KL9" s="138"/>
      <c r="KM9" s="138"/>
      <c r="KN9" s="138"/>
      <c r="KO9" s="138"/>
      <c r="KP9" s="138"/>
      <c r="KQ9" s="138"/>
      <c r="KR9" s="138"/>
      <c r="KS9" s="138"/>
      <c r="KT9" s="138"/>
      <c r="KU9" s="138"/>
      <c r="KV9" s="138"/>
      <c r="KW9" s="138"/>
      <c r="KX9" s="138"/>
      <c r="KY9" s="138"/>
      <c r="KZ9" s="138"/>
      <c r="LA9" s="138"/>
      <c r="LB9" s="138"/>
      <c r="LC9" s="138"/>
      <c r="LD9" s="138"/>
      <c r="LE9" s="138"/>
      <c r="LF9" s="138"/>
      <c r="LG9" s="138"/>
      <c r="LH9" s="138"/>
      <c r="LI9" s="138"/>
      <c r="LJ9" s="138"/>
      <c r="LK9" s="138"/>
      <c r="LL9" s="138"/>
      <c r="LM9" s="138"/>
      <c r="LN9" s="138"/>
      <c r="LO9" s="139"/>
      <c r="LP9" s="137" t="s">
        <v>19</v>
      </c>
      <c r="LQ9" s="138"/>
      <c r="LR9" s="138"/>
      <c r="LS9" s="138"/>
      <c r="LT9" s="138"/>
      <c r="LU9" s="138"/>
      <c r="LV9" s="138"/>
      <c r="LW9" s="138"/>
      <c r="LX9" s="138"/>
      <c r="LY9" s="138"/>
      <c r="LZ9" s="138"/>
      <c r="MA9" s="138"/>
      <c r="MB9" s="138"/>
      <c r="MC9" s="138"/>
      <c r="MD9" s="138"/>
      <c r="ME9" s="138"/>
      <c r="MF9" s="138"/>
      <c r="MG9" s="138"/>
      <c r="MH9" s="138"/>
      <c r="MI9" s="138"/>
      <c r="MJ9" s="138"/>
      <c r="MK9" s="138"/>
      <c r="ML9" s="138"/>
      <c r="MM9" s="138"/>
      <c r="MN9" s="138"/>
      <c r="MO9" s="138"/>
      <c r="MP9" s="138"/>
      <c r="MQ9" s="138"/>
      <c r="MR9" s="138"/>
      <c r="MS9" s="138"/>
      <c r="MT9" s="138"/>
      <c r="MU9" s="138"/>
      <c r="MV9" s="138"/>
      <c r="MW9" s="138"/>
      <c r="MX9" s="138"/>
      <c r="MY9" s="138"/>
      <c r="MZ9" s="138"/>
      <c r="NA9" s="138"/>
      <c r="NB9" s="138"/>
      <c r="NC9" s="138"/>
      <c r="ND9" s="138"/>
      <c r="NE9" s="138"/>
      <c r="NF9" s="138"/>
      <c r="NG9" s="138"/>
      <c r="NH9" s="139"/>
      <c r="NI9" s="4"/>
      <c r="NJ9" s="140" t="s">
        <v>20</v>
      </c>
      <c r="NK9" s="141"/>
      <c r="NL9" s="13" t="s">
        <v>21</v>
      </c>
      <c r="NM9" s="14"/>
      <c r="NN9" s="14"/>
      <c r="NO9" s="14"/>
      <c r="NP9" s="14"/>
      <c r="NQ9" s="14"/>
      <c r="NR9" s="14"/>
      <c r="NS9" s="14"/>
      <c r="NT9" s="14"/>
      <c r="NU9" s="15"/>
      <c r="NV9" s="15"/>
      <c r="NW9" s="16"/>
      <c r="NX9" s="4"/>
    </row>
    <row r="10" spans="1:388" ht="18.75" customHeight="1">
      <c r="A10" s="2"/>
      <c r="B10" s="132" t="str">
        <f>データ!P6</f>
        <v>直営</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4"/>
      <c r="AU10" s="119">
        <f>データ!Q6</f>
        <v>21</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2" t="str">
        <f>データ!R6</f>
        <v>-</v>
      </c>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4"/>
      <c r="EG10" s="132" t="str">
        <f>データ!S6</f>
        <v>ド 透 訓</v>
      </c>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4"/>
      <c r="FZ10" s="132" t="str">
        <f>データ!T6</f>
        <v>救</v>
      </c>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4"/>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199</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5" t="s">
        <v>22</v>
      </c>
      <c r="NK10" s="136"/>
      <c r="NL10" s="17" t="s">
        <v>23</v>
      </c>
      <c r="NM10" s="18"/>
      <c r="NN10" s="18"/>
      <c r="NO10" s="18"/>
      <c r="NP10" s="18"/>
      <c r="NQ10" s="18"/>
      <c r="NR10" s="18"/>
      <c r="NS10" s="18"/>
      <c r="NT10" s="18"/>
      <c r="NU10" s="18"/>
      <c r="NV10" s="18"/>
      <c r="NW10" s="19"/>
      <c r="NX10" s="4"/>
    </row>
    <row r="11" spans="1:388" ht="18.75" customHeight="1">
      <c r="A11" s="2"/>
      <c r="B11" s="137" t="s">
        <v>24</v>
      </c>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9"/>
      <c r="AU11" s="137" t="s">
        <v>25</v>
      </c>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9"/>
      <c r="CN11" s="137" t="s">
        <v>26</v>
      </c>
      <c r="CO11" s="138"/>
      <c r="CP11" s="138"/>
      <c r="CQ11" s="138"/>
      <c r="CR11" s="138"/>
      <c r="CS11" s="138"/>
      <c r="CT11" s="138"/>
      <c r="CU11" s="138"/>
      <c r="CV11" s="138"/>
      <c r="CW11" s="138"/>
      <c r="CX11" s="138"/>
      <c r="CY11" s="138"/>
      <c r="CZ11" s="138"/>
      <c r="DA11" s="138"/>
      <c r="DB11" s="138"/>
      <c r="DC11" s="138"/>
      <c r="DD11" s="138"/>
      <c r="DE11" s="138"/>
      <c r="DF11" s="138"/>
      <c r="DG11" s="138"/>
      <c r="DH11" s="138"/>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9"/>
      <c r="EG11" s="137" t="s">
        <v>27</v>
      </c>
      <c r="EH11" s="138"/>
      <c r="EI11" s="138"/>
      <c r="EJ11" s="138"/>
      <c r="EK11" s="138"/>
      <c r="EL11" s="138"/>
      <c r="EM11" s="138"/>
      <c r="EN11" s="138"/>
      <c r="EO11" s="138"/>
      <c r="EP11" s="138"/>
      <c r="EQ11" s="138"/>
      <c r="ER11" s="138"/>
      <c r="ES11" s="138"/>
      <c r="ET11" s="138"/>
      <c r="EU11" s="138"/>
      <c r="EV11" s="138"/>
      <c r="EW11" s="138"/>
      <c r="EX11" s="138"/>
      <c r="EY11" s="138"/>
      <c r="EZ11" s="138"/>
      <c r="FA11" s="138"/>
      <c r="FB11" s="138"/>
      <c r="FC11" s="138"/>
      <c r="FD11" s="138"/>
      <c r="FE11" s="138"/>
      <c r="FF11" s="138"/>
      <c r="FG11" s="138"/>
      <c r="FH11" s="138"/>
      <c r="FI11" s="138"/>
      <c r="FJ11" s="138"/>
      <c r="FK11" s="138"/>
      <c r="FL11" s="138"/>
      <c r="FM11" s="138"/>
      <c r="FN11" s="138"/>
      <c r="FO11" s="138"/>
      <c r="FP11" s="138"/>
      <c r="FQ11" s="138"/>
      <c r="FR11" s="138"/>
      <c r="FS11" s="138"/>
      <c r="FT11" s="138"/>
      <c r="FU11" s="138"/>
      <c r="FV11" s="138"/>
      <c r="FW11" s="138"/>
      <c r="FX11" s="138"/>
      <c r="FY11" s="139"/>
      <c r="ID11" s="137" t="s">
        <v>28</v>
      </c>
      <c r="IE11" s="138"/>
      <c r="IF11" s="138"/>
      <c r="IG11" s="138"/>
      <c r="IH11" s="138"/>
      <c r="II11" s="138"/>
      <c r="IJ11" s="138"/>
      <c r="IK11" s="138"/>
      <c r="IL11" s="138"/>
      <c r="IM11" s="138"/>
      <c r="IN11" s="138"/>
      <c r="IO11" s="138"/>
      <c r="IP11" s="138"/>
      <c r="IQ11" s="138"/>
      <c r="IR11" s="138"/>
      <c r="IS11" s="138"/>
      <c r="IT11" s="138"/>
      <c r="IU11" s="138"/>
      <c r="IV11" s="138"/>
      <c r="IW11" s="138"/>
      <c r="IX11" s="138"/>
      <c r="IY11" s="138"/>
      <c r="IZ11" s="138"/>
      <c r="JA11" s="138"/>
      <c r="JB11" s="138"/>
      <c r="JC11" s="138"/>
      <c r="JD11" s="138"/>
      <c r="JE11" s="138"/>
      <c r="JF11" s="138"/>
      <c r="JG11" s="138"/>
      <c r="JH11" s="138"/>
      <c r="JI11" s="138"/>
      <c r="JJ11" s="138"/>
      <c r="JK11" s="138"/>
      <c r="JL11" s="138"/>
      <c r="JM11" s="138"/>
      <c r="JN11" s="138"/>
      <c r="JO11" s="138"/>
      <c r="JP11" s="138"/>
      <c r="JQ11" s="138"/>
      <c r="JR11" s="138"/>
      <c r="JS11" s="138"/>
      <c r="JT11" s="138"/>
      <c r="JU11" s="138"/>
      <c r="JV11" s="139"/>
      <c r="JW11" s="137" t="s">
        <v>29</v>
      </c>
      <c r="JX11" s="138"/>
      <c r="JY11" s="138"/>
      <c r="JZ11" s="138"/>
      <c r="KA11" s="138"/>
      <c r="KB11" s="138"/>
      <c r="KC11" s="138"/>
      <c r="KD11" s="138"/>
      <c r="KE11" s="138"/>
      <c r="KF11" s="138"/>
      <c r="KG11" s="138"/>
      <c r="KH11" s="138"/>
      <c r="KI11" s="138"/>
      <c r="KJ11" s="138"/>
      <c r="KK11" s="138"/>
      <c r="KL11" s="138"/>
      <c r="KM11" s="138"/>
      <c r="KN11" s="138"/>
      <c r="KO11" s="138"/>
      <c r="KP11" s="138"/>
      <c r="KQ11" s="138"/>
      <c r="KR11" s="138"/>
      <c r="KS11" s="138"/>
      <c r="KT11" s="138"/>
      <c r="KU11" s="138"/>
      <c r="KV11" s="138"/>
      <c r="KW11" s="138"/>
      <c r="KX11" s="138"/>
      <c r="KY11" s="138"/>
      <c r="KZ11" s="138"/>
      <c r="LA11" s="138"/>
      <c r="LB11" s="138"/>
      <c r="LC11" s="138"/>
      <c r="LD11" s="138"/>
      <c r="LE11" s="138"/>
      <c r="LF11" s="138"/>
      <c r="LG11" s="138"/>
      <c r="LH11" s="138"/>
      <c r="LI11" s="138"/>
      <c r="LJ11" s="138"/>
      <c r="LK11" s="138"/>
      <c r="LL11" s="138"/>
      <c r="LM11" s="138"/>
      <c r="LN11" s="138"/>
      <c r="LO11" s="139"/>
      <c r="LP11" s="137" t="s">
        <v>30</v>
      </c>
      <c r="LQ11" s="138"/>
      <c r="LR11" s="138"/>
      <c r="LS11" s="138"/>
      <c r="LT11" s="138"/>
      <c r="LU11" s="138"/>
      <c r="LV11" s="138"/>
      <c r="LW11" s="138"/>
      <c r="LX11" s="138"/>
      <c r="LY11" s="138"/>
      <c r="LZ11" s="138"/>
      <c r="MA11" s="138"/>
      <c r="MB11" s="138"/>
      <c r="MC11" s="138"/>
      <c r="MD11" s="138"/>
      <c r="ME11" s="138"/>
      <c r="MF11" s="138"/>
      <c r="MG11" s="138"/>
      <c r="MH11" s="138"/>
      <c r="MI11" s="138"/>
      <c r="MJ11" s="138"/>
      <c r="MK11" s="138"/>
      <c r="ML11" s="138"/>
      <c r="MM11" s="138"/>
      <c r="MN11" s="138"/>
      <c r="MO11" s="138"/>
      <c r="MP11" s="138"/>
      <c r="MQ11" s="138"/>
      <c r="MR11" s="138"/>
      <c r="MS11" s="138"/>
      <c r="MT11" s="138"/>
      <c r="MU11" s="138"/>
      <c r="MV11" s="138"/>
      <c r="MW11" s="138"/>
      <c r="MX11" s="138"/>
      <c r="MY11" s="138"/>
      <c r="MZ11" s="138"/>
      <c r="NA11" s="138"/>
      <c r="NB11" s="138"/>
      <c r="NC11" s="138"/>
      <c r="ND11" s="138"/>
      <c r="NE11" s="138"/>
      <c r="NF11" s="138"/>
      <c r="NG11" s="138"/>
      <c r="NH11" s="139"/>
      <c r="NI11" s="20"/>
      <c r="NJ11" s="4"/>
      <c r="NK11" s="4"/>
      <c r="NL11" s="4"/>
      <c r="NM11" s="4"/>
      <c r="NN11" s="4"/>
      <c r="NO11" s="4"/>
      <c r="NP11" s="4"/>
      <c r="NQ11" s="4"/>
      <c r="NR11" s="4"/>
      <c r="NS11" s="4"/>
      <c r="NT11" s="4"/>
      <c r="NU11" s="4"/>
      <c r="NV11" s="4"/>
      <c r="NW11" s="4"/>
      <c r="NX11" s="4"/>
    </row>
    <row r="12" spans="1:388" ht="18.75" customHeight="1">
      <c r="A12" s="2"/>
      <c r="B12" s="119">
        <f>データ!U6</f>
        <v>59601</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12568</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2" t="str">
        <f>データ!W6</f>
        <v>非該当</v>
      </c>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4"/>
      <c r="EG12" s="132" t="str">
        <f>データ!X6</f>
        <v>１０：１</v>
      </c>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4"/>
      <c r="ID12" s="119">
        <f>データ!AE6</f>
        <v>114</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f>データ!AF6</f>
        <v>47</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161</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143</v>
      </c>
      <c r="NK16" s="124"/>
      <c r="NL16" s="124"/>
      <c r="NM16" s="124"/>
      <c r="NN16" s="124"/>
      <c r="NO16" s="124"/>
      <c r="NP16" s="124"/>
      <c r="NQ16" s="124"/>
      <c r="NR16" s="124"/>
      <c r="NS16" s="124"/>
      <c r="NT16" s="124"/>
      <c r="NU16" s="124"/>
      <c r="NV16" s="124"/>
      <c r="NW16" s="124"/>
      <c r="NX16" s="125"/>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126"/>
      <c r="NK17" s="127"/>
      <c r="NL17" s="127"/>
      <c r="NM17" s="127"/>
      <c r="NN17" s="127"/>
      <c r="NO17" s="127"/>
      <c r="NP17" s="127"/>
      <c r="NQ17" s="127"/>
      <c r="NR17" s="127"/>
      <c r="NS17" s="127"/>
      <c r="NT17" s="127"/>
      <c r="NU17" s="127"/>
      <c r="NV17" s="127"/>
      <c r="NW17" s="127"/>
      <c r="NX17" s="128"/>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26"/>
      <c r="NK18" s="127"/>
      <c r="NL18" s="127"/>
      <c r="NM18" s="127"/>
      <c r="NN18" s="127"/>
      <c r="NO18" s="127"/>
      <c r="NP18" s="127"/>
      <c r="NQ18" s="127"/>
      <c r="NR18" s="127"/>
      <c r="NS18" s="127"/>
      <c r="NT18" s="127"/>
      <c r="NU18" s="127"/>
      <c r="NV18" s="127"/>
      <c r="NW18" s="127"/>
      <c r="NX18" s="128"/>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26"/>
      <c r="NK19" s="127"/>
      <c r="NL19" s="127"/>
      <c r="NM19" s="127"/>
      <c r="NN19" s="127"/>
      <c r="NO19" s="127"/>
      <c r="NP19" s="127"/>
      <c r="NQ19" s="127"/>
      <c r="NR19" s="127"/>
      <c r="NS19" s="127"/>
      <c r="NT19" s="127"/>
      <c r="NU19" s="127"/>
      <c r="NV19" s="127"/>
      <c r="NW19" s="127"/>
      <c r="NX19" s="128"/>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26"/>
      <c r="NK20" s="127"/>
      <c r="NL20" s="127"/>
      <c r="NM20" s="127"/>
      <c r="NN20" s="127"/>
      <c r="NO20" s="127"/>
      <c r="NP20" s="127"/>
      <c r="NQ20" s="127"/>
      <c r="NR20" s="127"/>
      <c r="NS20" s="127"/>
      <c r="NT20" s="127"/>
      <c r="NU20" s="127"/>
      <c r="NV20" s="127"/>
      <c r="NW20" s="127"/>
      <c r="NX20" s="128"/>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26"/>
      <c r="NK21" s="127"/>
      <c r="NL21" s="127"/>
      <c r="NM21" s="127"/>
      <c r="NN21" s="127"/>
      <c r="NO21" s="127"/>
      <c r="NP21" s="127"/>
      <c r="NQ21" s="127"/>
      <c r="NR21" s="127"/>
      <c r="NS21" s="127"/>
      <c r="NT21" s="127"/>
      <c r="NU21" s="127"/>
      <c r="NV21" s="127"/>
      <c r="NW21" s="127"/>
      <c r="NX21" s="128"/>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26"/>
      <c r="NK22" s="127"/>
      <c r="NL22" s="127"/>
      <c r="NM22" s="127"/>
      <c r="NN22" s="127"/>
      <c r="NO22" s="127"/>
      <c r="NP22" s="127"/>
      <c r="NQ22" s="127"/>
      <c r="NR22" s="127"/>
      <c r="NS22" s="127"/>
      <c r="NT22" s="127"/>
      <c r="NU22" s="127"/>
      <c r="NV22" s="127"/>
      <c r="NW22" s="127"/>
      <c r="NX22" s="128"/>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26"/>
      <c r="NK23" s="127"/>
      <c r="NL23" s="127"/>
      <c r="NM23" s="127"/>
      <c r="NN23" s="127"/>
      <c r="NO23" s="127"/>
      <c r="NP23" s="127"/>
      <c r="NQ23" s="127"/>
      <c r="NR23" s="127"/>
      <c r="NS23" s="127"/>
      <c r="NT23" s="127"/>
      <c r="NU23" s="127"/>
      <c r="NV23" s="127"/>
      <c r="NW23" s="127"/>
      <c r="NX23" s="128"/>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26"/>
      <c r="NK24" s="127"/>
      <c r="NL24" s="127"/>
      <c r="NM24" s="127"/>
      <c r="NN24" s="127"/>
      <c r="NO24" s="127"/>
      <c r="NP24" s="127"/>
      <c r="NQ24" s="127"/>
      <c r="NR24" s="127"/>
      <c r="NS24" s="127"/>
      <c r="NT24" s="127"/>
      <c r="NU24" s="127"/>
      <c r="NV24" s="127"/>
      <c r="NW24" s="127"/>
      <c r="NX24" s="128"/>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29"/>
      <c r="NK25" s="130"/>
      <c r="NL25" s="130"/>
      <c r="NM25" s="130"/>
      <c r="NN25" s="130"/>
      <c r="NO25" s="130"/>
      <c r="NP25" s="130"/>
      <c r="NQ25" s="130"/>
      <c r="NR25" s="130"/>
      <c r="NS25" s="130"/>
      <c r="NT25" s="130"/>
      <c r="NU25" s="130"/>
      <c r="NV25" s="130"/>
      <c r="NW25" s="130"/>
      <c r="NX25" s="131"/>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3" t="s">
        <v>142</v>
      </c>
      <c r="NK30" s="114"/>
      <c r="NL30" s="114"/>
      <c r="NM30" s="114"/>
      <c r="NN30" s="114"/>
      <c r="NO30" s="114"/>
      <c r="NP30" s="114"/>
      <c r="NQ30" s="114"/>
      <c r="NR30" s="114"/>
      <c r="NS30" s="114"/>
      <c r="NT30" s="114"/>
      <c r="NU30" s="114"/>
      <c r="NV30" s="114"/>
      <c r="NW30" s="114"/>
      <c r="NX30" s="115"/>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3"/>
      <c r="NK31" s="114"/>
      <c r="NL31" s="114"/>
      <c r="NM31" s="114"/>
      <c r="NN31" s="114"/>
      <c r="NO31" s="114"/>
      <c r="NP31" s="114"/>
      <c r="NQ31" s="114"/>
      <c r="NR31" s="114"/>
      <c r="NS31" s="114"/>
      <c r="NT31" s="114"/>
      <c r="NU31" s="114"/>
      <c r="NV31" s="114"/>
      <c r="NW31" s="114"/>
      <c r="NX31" s="115"/>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13"/>
      <c r="NK32" s="114"/>
      <c r="NL32" s="114"/>
      <c r="NM32" s="114"/>
      <c r="NN32" s="114"/>
      <c r="NO32" s="114"/>
      <c r="NP32" s="114"/>
      <c r="NQ32" s="114"/>
      <c r="NR32" s="114"/>
      <c r="NS32" s="114"/>
      <c r="NT32" s="114"/>
      <c r="NU32" s="114"/>
      <c r="NV32" s="114"/>
      <c r="NW32" s="114"/>
      <c r="NX32" s="115"/>
    </row>
    <row r="33" spans="1:388" ht="13.5" customHeight="1">
      <c r="A33" s="2"/>
      <c r="B33" s="26"/>
      <c r="D33" s="6"/>
      <c r="E33" s="6"/>
      <c r="F33" s="6"/>
      <c r="G33" s="99" t="s">
        <v>37</v>
      </c>
      <c r="H33" s="99"/>
      <c r="I33" s="99"/>
      <c r="J33" s="99"/>
      <c r="K33" s="99"/>
      <c r="L33" s="99"/>
      <c r="M33" s="99"/>
      <c r="N33" s="99"/>
      <c r="O33" s="99"/>
      <c r="P33" s="100">
        <f>データ!AH7</f>
        <v>89.8</v>
      </c>
      <c r="Q33" s="101"/>
      <c r="R33" s="101"/>
      <c r="S33" s="101"/>
      <c r="T33" s="101"/>
      <c r="U33" s="101"/>
      <c r="V33" s="101"/>
      <c r="W33" s="101"/>
      <c r="X33" s="101"/>
      <c r="Y33" s="101"/>
      <c r="Z33" s="101"/>
      <c r="AA33" s="101"/>
      <c r="AB33" s="101"/>
      <c r="AC33" s="101"/>
      <c r="AD33" s="102"/>
      <c r="AE33" s="100">
        <f>データ!AI7</f>
        <v>88.6</v>
      </c>
      <c r="AF33" s="101"/>
      <c r="AG33" s="101"/>
      <c r="AH33" s="101"/>
      <c r="AI33" s="101"/>
      <c r="AJ33" s="101"/>
      <c r="AK33" s="101"/>
      <c r="AL33" s="101"/>
      <c r="AM33" s="101"/>
      <c r="AN33" s="101"/>
      <c r="AO33" s="101"/>
      <c r="AP33" s="101"/>
      <c r="AQ33" s="101"/>
      <c r="AR33" s="101"/>
      <c r="AS33" s="102"/>
      <c r="AT33" s="100">
        <f>データ!AJ7</f>
        <v>85</v>
      </c>
      <c r="AU33" s="101"/>
      <c r="AV33" s="101"/>
      <c r="AW33" s="101"/>
      <c r="AX33" s="101"/>
      <c r="AY33" s="101"/>
      <c r="AZ33" s="101"/>
      <c r="BA33" s="101"/>
      <c r="BB33" s="101"/>
      <c r="BC33" s="101"/>
      <c r="BD33" s="101"/>
      <c r="BE33" s="101"/>
      <c r="BF33" s="101"/>
      <c r="BG33" s="101"/>
      <c r="BH33" s="102"/>
      <c r="BI33" s="100">
        <f>データ!AK7</f>
        <v>99.5</v>
      </c>
      <c r="BJ33" s="101"/>
      <c r="BK33" s="101"/>
      <c r="BL33" s="101"/>
      <c r="BM33" s="101"/>
      <c r="BN33" s="101"/>
      <c r="BO33" s="101"/>
      <c r="BP33" s="101"/>
      <c r="BQ33" s="101"/>
      <c r="BR33" s="101"/>
      <c r="BS33" s="101"/>
      <c r="BT33" s="101"/>
      <c r="BU33" s="101"/>
      <c r="BV33" s="101"/>
      <c r="BW33" s="102"/>
      <c r="BX33" s="100">
        <f>データ!AL7</f>
        <v>104.5</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85.2</v>
      </c>
      <c r="DE33" s="101"/>
      <c r="DF33" s="101"/>
      <c r="DG33" s="101"/>
      <c r="DH33" s="101"/>
      <c r="DI33" s="101"/>
      <c r="DJ33" s="101"/>
      <c r="DK33" s="101"/>
      <c r="DL33" s="101"/>
      <c r="DM33" s="101"/>
      <c r="DN33" s="101"/>
      <c r="DO33" s="101"/>
      <c r="DP33" s="101"/>
      <c r="DQ33" s="101"/>
      <c r="DR33" s="102"/>
      <c r="DS33" s="100">
        <f>データ!AT7</f>
        <v>84.4</v>
      </c>
      <c r="DT33" s="101"/>
      <c r="DU33" s="101"/>
      <c r="DV33" s="101"/>
      <c r="DW33" s="101"/>
      <c r="DX33" s="101"/>
      <c r="DY33" s="101"/>
      <c r="DZ33" s="101"/>
      <c r="EA33" s="101"/>
      <c r="EB33" s="101"/>
      <c r="EC33" s="101"/>
      <c r="ED33" s="101"/>
      <c r="EE33" s="101"/>
      <c r="EF33" s="101"/>
      <c r="EG33" s="102"/>
      <c r="EH33" s="100">
        <f>データ!AU7</f>
        <v>79.599999999999994</v>
      </c>
      <c r="EI33" s="101"/>
      <c r="EJ33" s="101"/>
      <c r="EK33" s="101"/>
      <c r="EL33" s="101"/>
      <c r="EM33" s="101"/>
      <c r="EN33" s="101"/>
      <c r="EO33" s="101"/>
      <c r="EP33" s="101"/>
      <c r="EQ33" s="101"/>
      <c r="ER33" s="101"/>
      <c r="ES33" s="101"/>
      <c r="ET33" s="101"/>
      <c r="EU33" s="101"/>
      <c r="EV33" s="102"/>
      <c r="EW33" s="100">
        <f>データ!AV7</f>
        <v>77</v>
      </c>
      <c r="EX33" s="101"/>
      <c r="EY33" s="101"/>
      <c r="EZ33" s="101"/>
      <c r="FA33" s="101"/>
      <c r="FB33" s="101"/>
      <c r="FC33" s="101"/>
      <c r="FD33" s="101"/>
      <c r="FE33" s="101"/>
      <c r="FF33" s="101"/>
      <c r="FG33" s="101"/>
      <c r="FH33" s="101"/>
      <c r="FI33" s="101"/>
      <c r="FJ33" s="101"/>
      <c r="FK33" s="102"/>
      <c r="FL33" s="100">
        <f>データ!AW7</f>
        <v>75.3</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64.5</v>
      </c>
      <c r="GS33" s="101"/>
      <c r="GT33" s="101"/>
      <c r="GU33" s="101"/>
      <c r="GV33" s="101"/>
      <c r="GW33" s="101"/>
      <c r="GX33" s="101"/>
      <c r="GY33" s="101"/>
      <c r="GZ33" s="101"/>
      <c r="HA33" s="101"/>
      <c r="HB33" s="101"/>
      <c r="HC33" s="101"/>
      <c r="HD33" s="101"/>
      <c r="HE33" s="101"/>
      <c r="HF33" s="102"/>
      <c r="HG33" s="100">
        <f>データ!BE7</f>
        <v>79.099999999999994</v>
      </c>
      <c r="HH33" s="101"/>
      <c r="HI33" s="101"/>
      <c r="HJ33" s="101"/>
      <c r="HK33" s="101"/>
      <c r="HL33" s="101"/>
      <c r="HM33" s="101"/>
      <c r="HN33" s="101"/>
      <c r="HO33" s="101"/>
      <c r="HP33" s="101"/>
      <c r="HQ33" s="101"/>
      <c r="HR33" s="101"/>
      <c r="HS33" s="101"/>
      <c r="HT33" s="101"/>
      <c r="HU33" s="102"/>
      <c r="HV33" s="100">
        <f>データ!BF7</f>
        <v>69.900000000000006</v>
      </c>
      <c r="HW33" s="101"/>
      <c r="HX33" s="101"/>
      <c r="HY33" s="101"/>
      <c r="HZ33" s="101"/>
      <c r="IA33" s="101"/>
      <c r="IB33" s="101"/>
      <c r="IC33" s="101"/>
      <c r="ID33" s="101"/>
      <c r="IE33" s="101"/>
      <c r="IF33" s="101"/>
      <c r="IG33" s="101"/>
      <c r="IH33" s="101"/>
      <c r="II33" s="101"/>
      <c r="IJ33" s="102"/>
      <c r="IK33" s="100">
        <f>データ!BG7</f>
        <v>72.5</v>
      </c>
      <c r="IL33" s="101"/>
      <c r="IM33" s="101"/>
      <c r="IN33" s="101"/>
      <c r="IO33" s="101"/>
      <c r="IP33" s="101"/>
      <c r="IQ33" s="101"/>
      <c r="IR33" s="101"/>
      <c r="IS33" s="101"/>
      <c r="IT33" s="101"/>
      <c r="IU33" s="101"/>
      <c r="IV33" s="101"/>
      <c r="IW33" s="101"/>
      <c r="IX33" s="101"/>
      <c r="IY33" s="102"/>
      <c r="IZ33" s="100">
        <f>データ!BH7</f>
        <v>68.8</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61.8</v>
      </c>
      <c r="KG33" s="101"/>
      <c r="KH33" s="101"/>
      <c r="KI33" s="101"/>
      <c r="KJ33" s="101"/>
      <c r="KK33" s="101"/>
      <c r="KL33" s="101"/>
      <c r="KM33" s="101"/>
      <c r="KN33" s="101"/>
      <c r="KO33" s="101"/>
      <c r="KP33" s="101"/>
      <c r="KQ33" s="101"/>
      <c r="KR33" s="101"/>
      <c r="KS33" s="101"/>
      <c r="KT33" s="102"/>
      <c r="KU33" s="100">
        <f>データ!BP7</f>
        <v>62.1</v>
      </c>
      <c r="KV33" s="101"/>
      <c r="KW33" s="101"/>
      <c r="KX33" s="101"/>
      <c r="KY33" s="101"/>
      <c r="KZ33" s="101"/>
      <c r="LA33" s="101"/>
      <c r="LB33" s="101"/>
      <c r="LC33" s="101"/>
      <c r="LD33" s="101"/>
      <c r="LE33" s="101"/>
      <c r="LF33" s="101"/>
      <c r="LG33" s="101"/>
      <c r="LH33" s="101"/>
      <c r="LI33" s="102"/>
      <c r="LJ33" s="100">
        <f>データ!BQ7</f>
        <v>61.9</v>
      </c>
      <c r="LK33" s="101"/>
      <c r="LL33" s="101"/>
      <c r="LM33" s="101"/>
      <c r="LN33" s="101"/>
      <c r="LO33" s="101"/>
      <c r="LP33" s="101"/>
      <c r="LQ33" s="101"/>
      <c r="LR33" s="101"/>
      <c r="LS33" s="101"/>
      <c r="LT33" s="101"/>
      <c r="LU33" s="101"/>
      <c r="LV33" s="101"/>
      <c r="LW33" s="101"/>
      <c r="LX33" s="102"/>
      <c r="LY33" s="100">
        <f>データ!BR7</f>
        <v>57.3</v>
      </c>
      <c r="LZ33" s="101"/>
      <c r="MA33" s="101"/>
      <c r="MB33" s="101"/>
      <c r="MC33" s="101"/>
      <c r="MD33" s="101"/>
      <c r="ME33" s="101"/>
      <c r="MF33" s="101"/>
      <c r="MG33" s="101"/>
      <c r="MH33" s="101"/>
      <c r="MI33" s="101"/>
      <c r="MJ33" s="101"/>
      <c r="MK33" s="101"/>
      <c r="ML33" s="101"/>
      <c r="MM33" s="102"/>
      <c r="MN33" s="100">
        <f>データ!BS7</f>
        <v>55.4</v>
      </c>
      <c r="MO33" s="101"/>
      <c r="MP33" s="101"/>
      <c r="MQ33" s="101"/>
      <c r="MR33" s="101"/>
      <c r="MS33" s="101"/>
      <c r="MT33" s="101"/>
      <c r="MU33" s="101"/>
      <c r="MV33" s="101"/>
      <c r="MW33" s="101"/>
      <c r="MX33" s="101"/>
      <c r="MY33" s="101"/>
      <c r="MZ33" s="101"/>
      <c r="NA33" s="101"/>
      <c r="NB33" s="102"/>
      <c r="ND33" s="6"/>
      <c r="NE33" s="6"/>
      <c r="NF33" s="6"/>
      <c r="NG33" s="6"/>
      <c r="NH33" s="28"/>
      <c r="NI33" s="2"/>
      <c r="NJ33" s="113"/>
      <c r="NK33" s="114"/>
      <c r="NL33" s="114"/>
      <c r="NM33" s="114"/>
      <c r="NN33" s="114"/>
      <c r="NO33" s="114"/>
      <c r="NP33" s="114"/>
      <c r="NQ33" s="114"/>
      <c r="NR33" s="114"/>
      <c r="NS33" s="114"/>
      <c r="NT33" s="114"/>
      <c r="NU33" s="114"/>
      <c r="NV33" s="114"/>
      <c r="NW33" s="114"/>
      <c r="NX33" s="115"/>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113"/>
      <c r="NK34" s="114"/>
      <c r="NL34" s="114"/>
      <c r="NM34" s="114"/>
      <c r="NN34" s="114"/>
      <c r="NO34" s="114"/>
      <c r="NP34" s="114"/>
      <c r="NQ34" s="114"/>
      <c r="NR34" s="114"/>
      <c r="NS34" s="114"/>
      <c r="NT34" s="114"/>
      <c r="NU34" s="114"/>
      <c r="NV34" s="114"/>
      <c r="NW34" s="114"/>
      <c r="NX34" s="115"/>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3"/>
      <c r="NK35" s="114"/>
      <c r="NL35" s="114"/>
      <c r="NM35" s="114"/>
      <c r="NN35" s="114"/>
      <c r="NO35" s="114"/>
      <c r="NP35" s="114"/>
      <c r="NQ35" s="114"/>
      <c r="NR35" s="114"/>
      <c r="NS35" s="114"/>
      <c r="NT35" s="114"/>
      <c r="NU35" s="114"/>
      <c r="NV35" s="114"/>
      <c r="NW35" s="114"/>
      <c r="NX35" s="115"/>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13"/>
      <c r="NK36" s="114"/>
      <c r="NL36" s="114"/>
      <c r="NM36" s="114"/>
      <c r="NN36" s="114"/>
      <c r="NO36" s="114"/>
      <c r="NP36" s="114"/>
      <c r="NQ36" s="114"/>
      <c r="NR36" s="114"/>
      <c r="NS36" s="114"/>
      <c r="NT36" s="114"/>
      <c r="NU36" s="114"/>
      <c r="NV36" s="114"/>
      <c r="NW36" s="114"/>
      <c r="NX36" s="115"/>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13"/>
      <c r="NK37" s="114"/>
      <c r="NL37" s="114"/>
      <c r="NM37" s="114"/>
      <c r="NN37" s="114"/>
      <c r="NO37" s="114"/>
      <c r="NP37" s="114"/>
      <c r="NQ37" s="114"/>
      <c r="NR37" s="114"/>
      <c r="NS37" s="114"/>
      <c r="NT37" s="114"/>
      <c r="NU37" s="114"/>
      <c r="NV37" s="114"/>
      <c r="NW37" s="114"/>
      <c r="NX37" s="115"/>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3"/>
      <c r="NK38" s="114"/>
      <c r="NL38" s="114"/>
      <c r="NM38" s="114"/>
      <c r="NN38" s="114"/>
      <c r="NO38" s="114"/>
      <c r="NP38" s="114"/>
      <c r="NQ38" s="114"/>
      <c r="NR38" s="114"/>
      <c r="NS38" s="114"/>
      <c r="NT38" s="114"/>
      <c r="NU38" s="114"/>
      <c r="NV38" s="114"/>
      <c r="NW38" s="114"/>
      <c r="NX38" s="115"/>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3"/>
      <c r="NK39" s="114"/>
      <c r="NL39" s="114"/>
      <c r="NM39" s="114"/>
      <c r="NN39" s="114"/>
      <c r="NO39" s="114"/>
      <c r="NP39" s="114"/>
      <c r="NQ39" s="114"/>
      <c r="NR39" s="114"/>
      <c r="NS39" s="114"/>
      <c r="NT39" s="114"/>
      <c r="NU39" s="114"/>
      <c r="NV39" s="114"/>
      <c r="NW39" s="114"/>
      <c r="NX39" s="115"/>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3"/>
      <c r="NK40" s="114"/>
      <c r="NL40" s="114"/>
      <c r="NM40" s="114"/>
      <c r="NN40" s="114"/>
      <c r="NO40" s="114"/>
      <c r="NP40" s="114"/>
      <c r="NQ40" s="114"/>
      <c r="NR40" s="114"/>
      <c r="NS40" s="114"/>
      <c r="NT40" s="114"/>
      <c r="NU40" s="114"/>
      <c r="NV40" s="114"/>
      <c r="NW40" s="114"/>
      <c r="NX40" s="115"/>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3"/>
      <c r="NK41" s="114"/>
      <c r="NL41" s="114"/>
      <c r="NM41" s="114"/>
      <c r="NN41" s="114"/>
      <c r="NO41" s="114"/>
      <c r="NP41" s="114"/>
      <c r="NQ41" s="114"/>
      <c r="NR41" s="114"/>
      <c r="NS41" s="114"/>
      <c r="NT41" s="114"/>
      <c r="NU41" s="114"/>
      <c r="NV41" s="114"/>
      <c r="NW41" s="114"/>
      <c r="NX41" s="115"/>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3"/>
      <c r="NK42" s="114"/>
      <c r="NL42" s="114"/>
      <c r="NM42" s="114"/>
      <c r="NN42" s="114"/>
      <c r="NO42" s="114"/>
      <c r="NP42" s="114"/>
      <c r="NQ42" s="114"/>
      <c r="NR42" s="114"/>
      <c r="NS42" s="114"/>
      <c r="NT42" s="114"/>
      <c r="NU42" s="114"/>
      <c r="NV42" s="114"/>
      <c r="NW42" s="114"/>
      <c r="NX42" s="115"/>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3"/>
      <c r="NK43" s="114"/>
      <c r="NL43" s="114"/>
      <c r="NM43" s="114"/>
      <c r="NN43" s="114"/>
      <c r="NO43" s="114"/>
      <c r="NP43" s="114"/>
      <c r="NQ43" s="114"/>
      <c r="NR43" s="114"/>
      <c r="NS43" s="114"/>
      <c r="NT43" s="114"/>
      <c r="NU43" s="114"/>
      <c r="NV43" s="114"/>
      <c r="NW43" s="114"/>
      <c r="NX43" s="115"/>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3"/>
      <c r="NK44" s="114"/>
      <c r="NL44" s="114"/>
      <c r="NM44" s="114"/>
      <c r="NN44" s="114"/>
      <c r="NO44" s="114"/>
      <c r="NP44" s="114"/>
      <c r="NQ44" s="114"/>
      <c r="NR44" s="114"/>
      <c r="NS44" s="114"/>
      <c r="NT44" s="114"/>
      <c r="NU44" s="114"/>
      <c r="NV44" s="114"/>
      <c r="NW44" s="114"/>
      <c r="NX44" s="115"/>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3"/>
      <c r="NK45" s="114"/>
      <c r="NL45" s="114"/>
      <c r="NM45" s="114"/>
      <c r="NN45" s="114"/>
      <c r="NO45" s="114"/>
      <c r="NP45" s="114"/>
      <c r="NQ45" s="114"/>
      <c r="NR45" s="114"/>
      <c r="NS45" s="114"/>
      <c r="NT45" s="114"/>
      <c r="NU45" s="114"/>
      <c r="NV45" s="114"/>
      <c r="NW45" s="114"/>
      <c r="NX45" s="115"/>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6"/>
      <c r="NK46" s="117"/>
      <c r="NL46" s="117"/>
      <c r="NM46" s="117"/>
      <c r="NN46" s="117"/>
      <c r="NO46" s="117"/>
      <c r="NP46" s="117"/>
      <c r="NQ46" s="117"/>
      <c r="NR46" s="117"/>
      <c r="NS46" s="117"/>
      <c r="NT46" s="117"/>
      <c r="NU46" s="117"/>
      <c r="NV46" s="117"/>
      <c r="NW46" s="117"/>
      <c r="NX46" s="118"/>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144</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28138</v>
      </c>
      <c r="Q55" s="104"/>
      <c r="R55" s="104"/>
      <c r="S55" s="104"/>
      <c r="T55" s="104"/>
      <c r="U55" s="104"/>
      <c r="V55" s="104"/>
      <c r="W55" s="104"/>
      <c r="X55" s="104"/>
      <c r="Y55" s="104"/>
      <c r="Z55" s="104"/>
      <c r="AA55" s="104"/>
      <c r="AB55" s="104"/>
      <c r="AC55" s="104"/>
      <c r="AD55" s="105"/>
      <c r="AE55" s="103">
        <f>データ!CA7</f>
        <v>28099</v>
      </c>
      <c r="AF55" s="104"/>
      <c r="AG55" s="104"/>
      <c r="AH55" s="104"/>
      <c r="AI55" s="104"/>
      <c r="AJ55" s="104"/>
      <c r="AK55" s="104"/>
      <c r="AL55" s="104"/>
      <c r="AM55" s="104"/>
      <c r="AN55" s="104"/>
      <c r="AO55" s="104"/>
      <c r="AP55" s="104"/>
      <c r="AQ55" s="104"/>
      <c r="AR55" s="104"/>
      <c r="AS55" s="105"/>
      <c r="AT55" s="103">
        <f>データ!CB7</f>
        <v>27492</v>
      </c>
      <c r="AU55" s="104"/>
      <c r="AV55" s="104"/>
      <c r="AW55" s="104"/>
      <c r="AX55" s="104"/>
      <c r="AY55" s="104"/>
      <c r="AZ55" s="104"/>
      <c r="BA55" s="104"/>
      <c r="BB55" s="104"/>
      <c r="BC55" s="104"/>
      <c r="BD55" s="104"/>
      <c r="BE55" s="104"/>
      <c r="BF55" s="104"/>
      <c r="BG55" s="104"/>
      <c r="BH55" s="105"/>
      <c r="BI55" s="103">
        <f>データ!CC7</f>
        <v>28361</v>
      </c>
      <c r="BJ55" s="104"/>
      <c r="BK55" s="104"/>
      <c r="BL55" s="104"/>
      <c r="BM55" s="104"/>
      <c r="BN55" s="104"/>
      <c r="BO55" s="104"/>
      <c r="BP55" s="104"/>
      <c r="BQ55" s="104"/>
      <c r="BR55" s="104"/>
      <c r="BS55" s="104"/>
      <c r="BT55" s="104"/>
      <c r="BU55" s="104"/>
      <c r="BV55" s="104"/>
      <c r="BW55" s="105"/>
      <c r="BX55" s="103">
        <f>データ!CD7</f>
        <v>27823</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10486</v>
      </c>
      <c r="DE55" s="104"/>
      <c r="DF55" s="104"/>
      <c r="DG55" s="104"/>
      <c r="DH55" s="104"/>
      <c r="DI55" s="104"/>
      <c r="DJ55" s="104"/>
      <c r="DK55" s="104"/>
      <c r="DL55" s="104"/>
      <c r="DM55" s="104"/>
      <c r="DN55" s="104"/>
      <c r="DO55" s="104"/>
      <c r="DP55" s="104"/>
      <c r="DQ55" s="104"/>
      <c r="DR55" s="105"/>
      <c r="DS55" s="103">
        <f>データ!CL7</f>
        <v>10309</v>
      </c>
      <c r="DT55" s="104"/>
      <c r="DU55" s="104"/>
      <c r="DV55" s="104"/>
      <c r="DW55" s="104"/>
      <c r="DX55" s="104"/>
      <c r="DY55" s="104"/>
      <c r="DZ55" s="104"/>
      <c r="EA55" s="104"/>
      <c r="EB55" s="104"/>
      <c r="EC55" s="104"/>
      <c r="ED55" s="104"/>
      <c r="EE55" s="104"/>
      <c r="EF55" s="104"/>
      <c r="EG55" s="105"/>
      <c r="EH55" s="103">
        <f>データ!CM7</f>
        <v>10646</v>
      </c>
      <c r="EI55" s="104"/>
      <c r="EJ55" s="104"/>
      <c r="EK55" s="104"/>
      <c r="EL55" s="104"/>
      <c r="EM55" s="104"/>
      <c r="EN55" s="104"/>
      <c r="EO55" s="104"/>
      <c r="EP55" s="104"/>
      <c r="EQ55" s="104"/>
      <c r="ER55" s="104"/>
      <c r="ES55" s="104"/>
      <c r="ET55" s="104"/>
      <c r="EU55" s="104"/>
      <c r="EV55" s="105"/>
      <c r="EW55" s="103">
        <f>データ!CN7</f>
        <v>11132</v>
      </c>
      <c r="EX55" s="104"/>
      <c r="EY55" s="104"/>
      <c r="EZ55" s="104"/>
      <c r="FA55" s="104"/>
      <c r="FB55" s="104"/>
      <c r="FC55" s="104"/>
      <c r="FD55" s="104"/>
      <c r="FE55" s="104"/>
      <c r="FF55" s="104"/>
      <c r="FG55" s="104"/>
      <c r="FH55" s="104"/>
      <c r="FI55" s="104"/>
      <c r="FJ55" s="104"/>
      <c r="FK55" s="105"/>
      <c r="FL55" s="103">
        <f>データ!CO7</f>
        <v>11451</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60</v>
      </c>
      <c r="GS55" s="101"/>
      <c r="GT55" s="101"/>
      <c r="GU55" s="101"/>
      <c r="GV55" s="101"/>
      <c r="GW55" s="101"/>
      <c r="GX55" s="101"/>
      <c r="GY55" s="101"/>
      <c r="GZ55" s="101"/>
      <c r="HA55" s="101"/>
      <c r="HB55" s="101"/>
      <c r="HC55" s="101"/>
      <c r="HD55" s="101"/>
      <c r="HE55" s="101"/>
      <c r="HF55" s="102"/>
      <c r="HG55" s="100">
        <f>データ!CW7</f>
        <v>59.1</v>
      </c>
      <c r="HH55" s="101"/>
      <c r="HI55" s="101"/>
      <c r="HJ55" s="101"/>
      <c r="HK55" s="101"/>
      <c r="HL55" s="101"/>
      <c r="HM55" s="101"/>
      <c r="HN55" s="101"/>
      <c r="HO55" s="101"/>
      <c r="HP55" s="101"/>
      <c r="HQ55" s="101"/>
      <c r="HR55" s="101"/>
      <c r="HS55" s="101"/>
      <c r="HT55" s="101"/>
      <c r="HU55" s="102"/>
      <c r="HV55" s="100">
        <f>データ!CX7</f>
        <v>64.2</v>
      </c>
      <c r="HW55" s="101"/>
      <c r="HX55" s="101"/>
      <c r="HY55" s="101"/>
      <c r="HZ55" s="101"/>
      <c r="IA55" s="101"/>
      <c r="IB55" s="101"/>
      <c r="IC55" s="101"/>
      <c r="ID55" s="101"/>
      <c r="IE55" s="101"/>
      <c r="IF55" s="101"/>
      <c r="IG55" s="101"/>
      <c r="IH55" s="101"/>
      <c r="II55" s="101"/>
      <c r="IJ55" s="102"/>
      <c r="IK55" s="100">
        <f>データ!CY7</f>
        <v>62.7</v>
      </c>
      <c r="IL55" s="101"/>
      <c r="IM55" s="101"/>
      <c r="IN55" s="101"/>
      <c r="IO55" s="101"/>
      <c r="IP55" s="101"/>
      <c r="IQ55" s="101"/>
      <c r="IR55" s="101"/>
      <c r="IS55" s="101"/>
      <c r="IT55" s="101"/>
      <c r="IU55" s="101"/>
      <c r="IV55" s="101"/>
      <c r="IW55" s="101"/>
      <c r="IX55" s="101"/>
      <c r="IY55" s="102"/>
      <c r="IZ55" s="100">
        <f>データ!CZ7</f>
        <v>65.7</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23.4</v>
      </c>
      <c r="KG55" s="101"/>
      <c r="KH55" s="101"/>
      <c r="KI55" s="101"/>
      <c r="KJ55" s="101"/>
      <c r="KK55" s="101"/>
      <c r="KL55" s="101"/>
      <c r="KM55" s="101"/>
      <c r="KN55" s="101"/>
      <c r="KO55" s="101"/>
      <c r="KP55" s="101"/>
      <c r="KQ55" s="101"/>
      <c r="KR55" s="101"/>
      <c r="KS55" s="101"/>
      <c r="KT55" s="102"/>
      <c r="KU55" s="100">
        <f>データ!DH7</f>
        <v>24.2</v>
      </c>
      <c r="KV55" s="101"/>
      <c r="KW55" s="101"/>
      <c r="KX55" s="101"/>
      <c r="KY55" s="101"/>
      <c r="KZ55" s="101"/>
      <c r="LA55" s="101"/>
      <c r="LB55" s="101"/>
      <c r="LC55" s="101"/>
      <c r="LD55" s="101"/>
      <c r="LE55" s="101"/>
      <c r="LF55" s="101"/>
      <c r="LG55" s="101"/>
      <c r="LH55" s="101"/>
      <c r="LI55" s="102"/>
      <c r="LJ55" s="100">
        <f>データ!DI7</f>
        <v>22.2</v>
      </c>
      <c r="LK55" s="101"/>
      <c r="LL55" s="101"/>
      <c r="LM55" s="101"/>
      <c r="LN55" s="101"/>
      <c r="LO55" s="101"/>
      <c r="LP55" s="101"/>
      <c r="LQ55" s="101"/>
      <c r="LR55" s="101"/>
      <c r="LS55" s="101"/>
      <c r="LT55" s="101"/>
      <c r="LU55" s="101"/>
      <c r="LV55" s="101"/>
      <c r="LW55" s="101"/>
      <c r="LX55" s="102"/>
      <c r="LY55" s="100">
        <f>データ!DJ7</f>
        <v>25</v>
      </c>
      <c r="LZ55" s="101"/>
      <c r="MA55" s="101"/>
      <c r="MB55" s="101"/>
      <c r="MC55" s="101"/>
      <c r="MD55" s="101"/>
      <c r="ME55" s="101"/>
      <c r="MF55" s="101"/>
      <c r="MG55" s="101"/>
      <c r="MH55" s="101"/>
      <c r="MI55" s="101"/>
      <c r="MJ55" s="101"/>
      <c r="MK55" s="101"/>
      <c r="ML55" s="101"/>
      <c r="MM55" s="102"/>
      <c r="MN55" s="100">
        <f>データ!DK7</f>
        <v>23.9</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32.9</v>
      </c>
      <c r="V79" s="83"/>
      <c r="W79" s="83"/>
      <c r="X79" s="83"/>
      <c r="Y79" s="83"/>
      <c r="Z79" s="83"/>
      <c r="AA79" s="83"/>
      <c r="AB79" s="83"/>
      <c r="AC79" s="83"/>
      <c r="AD79" s="83"/>
      <c r="AE79" s="83"/>
      <c r="AF79" s="83"/>
      <c r="AG79" s="83"/>
      <c r="AH79" s="83"/>
      <c r="AI79" s="83"/>
      <c r="AJ79" s="83"/>
      <c r="AK79" s="83"/>
      <c r="AL79" s="83"/>
      <c r="AM79" s="83"/>
      <c r="AN79" s="83">
        <f>データ!DS7</f>
        <v>28.1</v>
      </c>
      <c r="AO79" s="83"/>
      <c r="AP79" s="83"/>
      <c r="AQ79" s="83"/>
      <c r="AR79" s="83"/>
      <c r="AS79" s="83"/>
      <c r="AT79" s="83"/>
      <c r="AU79" s="83"/>
      <c r="AV79" s="83"/>
      <c r="AW79" s="83"/>
      <c r="AX79" s="83"/>
      <c r="AY79" s="83"/>
      <c r="AZ79" s="83"/>
      <c r="BA79" s="83"/>
      <c r="BB79" s="83"/>
      <c r="BC79" s="83"/>
      <c r="BD79" s="83"/>
      <c r="BE79" s="83"/>
      <c r="BF79" s="83"/>
      <c r="BG79" s="83">
        <f>データ!DT7</f>
        <v>30.5</v>
      </c>
      <c r="BH79" s="83"/>
      <c r="BI79" s="83"/>
      <c r="BJ79" s="83"/>
      <c r="BK79" s="83"/>
      <c r="BL79" s="83"/>
      <c r="BM79" s="83"/>
      <c r="BN79" s="83"/>
      <c r="BO79" s="83"/>
      <c r="BP79" s="83"/>
      <c r="BQ79" s="83"/>
      <c r="BR79" s="83"/>
      <c r="BS79" s="83"/>
      <c r="BT79" s="83"/>
      <c r="BU79" s="83"/>
      <c r="BV79" s="83"/>
      <c r="BW79" s="83"/>
      <c r="BX79" s="83"/>
      <c r="BY79" s="83"/>
      <c r="BZ79" s="83">
        <f>データ!DU7</f>
        <v>35.200000000000003</v>
      </c>
      <c r="CA79" s="83"/>
      <c r="CB79" s="83"/>
      <c r="CC79" s="83"/>
      <c r="CD79" s="83"/>
      <c r="CE79" s="83"/>
      <c r="CF79" s="83"/>
      <c r="CG79" s="83"/>
      <c r="CH79" s="83"/>
      <c r="CI79" s="83"/>
      <c r="CJ79" s="83"/>
      <c r="CK79" s="83"/>
      <c r="CL79" s="83"/>
      <c r="CM79" s="83"/>
      <c r="CN79" s="83"/>
      <c r="CO79" s="83"/>
      <c r="CP79" s="83"/>
      <c r="CQ79" s="83"/>
      <c r="CR79" s="83"/>
      <c r="CS79" s="83">
        <f>データ!DV7</f>
        <v>39.4</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56.2</v>
      </c>
      <c r="EP79" s="83"/>
      <c r="EQ79" s="83"/>
      <c r="ER79" s="83"/>
      <c r="ES79" s="83"/>
      <c r="ET79" s="83"/>
      <c r="EU79" s="83"/>
      <c r="EV79" s="83"/>
      <c r="EW79" s="83"/>
      <c r="EX79" s="83"/>
      <c r="EY79" s="83"/>
      <c r="EZ79" s="83"/>
      <c r="FA79" s="83"/>
      <c r="FB79" s="83"/>
      <c r="FC79" s="83"/>
      <c r="FD79" s="83"/>
      <c r="FE79" s="83"/>
      <c r="FF79" s="83"/>
      <c r="FG79" s="83"/>
      <c r="FH79" s="83">
        <f>データ!ED7</f>
        <v>61.8</v>
      </c>
      <c r="FI79" s="83"/>
      <c r="FJ79" s="83"/>
      <c r="FK79" s="83"/>
      <c r="FL79" s="83"/>
      <c r="FM79" s="83"/>
      <c r="FN79" s="83"/>
      <c r="FO79" s="83"/>
      <c r="FP79" s="83"/>
      <c r="FQ79" s="83"/>
      <c r="FR79" s="83"/>
      <c r="FS79" s="83"/>
      <c r="FT79" s="83"/>
      <c r="FU79" s="83"/>
      <c r="FV79" s="83"/>
      <c r="FW79" s="83"/>
      <c r="FX79" s="83"/>
      <c r="FY79" s="83"/>
      <c r="FZ79" s="83"/>
      <c r="GA79" s="83">
        <f>データ!EE7</f>
        <v>54.5</v>
      </c>
      <c r="GB79" s="83"/>
      <c r="GC79" s="83"/>
      <c r="GD79" s="83"/>
      <c r="GE79" s="83"/>
      <c r="GF79" s="83"/>
      <c r="GG79" s="83"/>
      <c r="GH79" s="83"/>
      <c r="GI79" s="83"/>
      <c r="GJ79" s="83"/>
      <c r="GK79" s="83"/>
      <c r="GL79" s="83"/>
      <c r="GM79" s="83"/>
      <c r="GN79" s="83"/>
      <c r="GO79" s="83"/>
      <c r="GP79" s="83"/>
      <c r="GQ79" s="83"/>
      <c r="GR79" s="83"/>
      <c r="GS79" s="83"/>
      <c r="GT79" s="83">
        <f>データ!EF7</f>
        <v>60.3</v>
      </c>
      <c r="GU79" s="83"/>
      <c r="GV79" s="83"/>
      <c r="GW79" s="83"/>
      <c r="GX79" s="83"/>
      <c r="GY79" s="83"/>
      <c r="GZ79" s="83"/>
      <c r="HA79" s="83"/>
      <c r="HB79" s="83"/>
      <c r="HC79" s="83"/>
      <c r="HD79" s="83"/>
      <c r="HE79" s="83"/>
      <c r="HF79" s="83"/>
      <c r="HG79" s="83"/>
      <c r="HH79" s="83"/>
      <c r="HI79" s="83"/>
      <c r="HJ79" s="83"/>
      <c r="HK79" s="83"/>
      <c r="HL79" s="83"/>
      <c r="HM79" s="83">
        <f>データ!EG7</f>
        <v>63.7</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16935332</v>
      </c>
      <c r="JK79" s="79"/>
      <c r="JL79" s="79"/>
      <c r="JM79" s="79"/>
      <c r="JN79" s="79"/>
      <c r="JO79" s="79"/>
      <c r="JP79" s="79"/>
      <c r="JQ79" s="79"/>
      <c r="JR79" s="79"/>
      <c r="JS79" s="79"/>
      <c r="JT79" s="79"/>
      <c r="JU79" s="79"/>
      <c r="JV79" s="79"/>
      <c r="JW79" s="79"/>
      <c r="JX79" s="79"/>
      <c r="JY79" s="79"/>
      <c r="JZ79" s="79"/>
      <c r="KA79" s="79"/>
      <c r="KB79" s="79"/>
      <c r="KC79" s="79">
        <f>データ!EO7</f>
        <v>22846312</v>
      </c>
      <c r="KD79" s="79"/>
      <c r="KE79" s="79"/>
      <c r="KF79" s="79"/>
      <c r="KG79" s="79"/>
      <c r="KH79" s="79"/>
      <c r="KI79" s="79"/>
      <c r="KJ79" s="79"/>
      <c r="KK79" s="79"/>
      <c r="KL79" s="79"/>
      <c r="KM79" s="79"/>
      <c r="KN79" s="79"/>
      <c r="KO79" s="79"/>
      <c r="KP79" s="79"/>
      <c r="KQ79" s="79"/>
      <c r="KR79" s="79"/>
      <c r="KS79" s="79"/>
      <c r="KT79" s="79"/>
      <c r="KU79" s="79"/>
      <c r="KV79" s="79">
        <f>データ!EP7</f>
        <v>24481528</v>
      </c>
      <c r="KW79" s="79"/>
      <c r="KX79" s="79"/>
      <c r="KY79" s="79"/>
      <c r="KZ79" s="79"/>
      <c r="LA79" s="79"/>
      <c r="LB79" s="79"/>
      <c r="LC79" s="79"/>
      <c r="LD79" s="79"/>
      <c r="LE79" s="79"/>
      <c r="LF79" s="79"/>
      <c r="LG79" s="79"/>
      <c r="LH79" s="79"/>
      <c r="LI79" s="79"/>
      <c r="LJ79" s="79"/>
      <c r="LK79" s="79"/>
      <c r="LL79" s="79"/>
      <c r="LM79" s="79"/>
      <c r="LN79" s="79"/>
      <c r="LO79" s="79">
        <f>データ!EQ7</f>
        <v>24749965</v>
      </c>
      <c r="LP79" s="79"/>
      <c r="LQ79" s="79"/>
      <c r="LR79" s="79"/>
      <c r="LS79" s="79"/>
      <c r="LT79" s="79"/>
      <c r="LU79" s="79"/>
      <c r="LV79" s="79"/>
      <c r="LW79" s="79"/>
      <c r="LX79" s="79"/>
      <c r="LY79" s="79"/>
      <c r="LZ79" s="79"/>
      <c r="MA79" s="79"/>
      <c r="MB79" s="79"/>
      <c r="MC79" s="79"/>
      <c r="MD79" s="79"/>
      <c r="ME79" s="79"/>
      <c r="MF79" s="79"/>
      <c r="MG79" s="79"/>
      <c r="MH79" s="79">
        <f>データ!ER7</f>
        <v>25206859</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0" t="s">
        <v>75</v>
      </c>
      <c r="AI4" s="151"/>
      <c r="AJ4" s="151"/>
      <c r="AK4" s="151"/>
      <c r="AL4" s="151"/>
      <c r="AM4" s="151"/>
      <c r="AN4" s="151"/>
      <c r="AO4" s="151"/>
      <c r="AP4" s="151"/>
      <c r="AQ4" s="151"/>
      <c r="AR4" s="152"/>
      <c r="AS4" s="153" t="s">
        <v>76</v>
      </c>
      <c r="AT4" s="149"/>
      <c r="AU4" s="149"/>
      <c r="AV4" s="149"/>
      <c r="AW4" s="149"/>
      <c r="AX4" s="149"/>
      <c r="AY4" s="149"/>
      <c r="AZ4" s="149"/>
      <c r="BA4" s="149"/>
      <c r="BB4" s="149"/>
      <c r="BC4" s="149"/>
      <c r="BD4" s="153" t="s">
        <v>77</v>
      </c>
      <c r="BE4" s="149"/>
      <c r="BF4" s="149"/>
      <c r="BG4" s="149"/>
      <c r="BH4" s="149"/>
      <c r="BI4" s="149"/>
      <c r="BJ4" s="149"/>
      <c r="BK4" s="149"/>
      <c r="BL4" s="149"/>
      <c r="BM4" s="149"/>
      <c r="BN4" s="149"/>
      <c r="BO4" s="150" t="s">
        <v>78</v>
      </c>
      <c r="BP4" s="151"/>
      <c r="BQ4" s="151"/>
      <c r="BR4" s="151"/>
      <c r="BS4" s="151"/>
      <c r="BT4" s="151"/>
      <c r="BU4" s="151"/>
      <c r="BV4" s="151"/>
      <c r="BW4" s="151"/>
      <c r="BX4" s="151"/>
      <c r="BY4" s="152"/>
      <c r="BZ4" s="149" t="s">
        <v>79</v>
      </c>
      <c r="CA4" s="149"/>
      <c r="CB4" s="149"/>
      <c r="CC4" s="149"/>
      <c r="CD4" s="149"/>
      <c r="CE4" s="149"/>
      <c r="CF4" s="149"/>
      <c r="CG4" s="149"/>
      <c r="CH4" s="149"/>
      <c r="CI4" s="149"/>
      <c r="CJ4" s="149"/>
      <c r="CK4" s="153" t="s">
        <v>80</v>
      </c>
      <c r="CL4" s="149"/>
      <c r="CM4" s="149"/>
      <c r="CN4" s="149"/>
      <c r="CO4" s="149"/>
      <c r="CP4" s="149"/>
      <c r="CQ4" s="149"/>
      <c r="CR4" s="149"/>
      <c r="CS4" s="149"/>
      <c r="CT4" s="149"/>
      <c r="CU4" s="149"/>
      <c r="CV4" s="149" t="s">
        <v>81</v>
      </c>
      <c r="CW4" s="149"/>
      <c r="CX4" s="149"/>
      <c r="CY4" s="149"/>
      <c r="CZ4" s="149"/>
      <c r="DA4" s="149"/>
      <c r="DB4" s="149"/>
      <c r="DC4" s="149"/>
      <c r="DD4" s="149"/>
      <c r="DE4" s="149"/>
      <c r="DF4" s="149"/>
      <c r="DG4" s="149" t="s">
        <v>82</v>
      </c>
      <c r="DH4" s="149"/>
      <c r="DI4" s="149"/>
      <c r="DJ4" s="149"/>
      <c r="DK4" s="149"/>
      <c r="DL4" s="149"/>
      <c r="DM4" s="149"/>
      <c r="DN4" s="149"/>
      <c r="DO4" s="149"/>
      <c r="DP4" s="149"/>
      <c r="DQ4" s="149"/>
      <c r="DR4" s="150" t="s">
        <v>83</v>
      </c>
      <c r="DS4" s="151"/>
      <c r="DT4" s="151"/>
      <c r="DU4" s="151"/>
      <c r="DV4" s="151"/>
      <c r="DW4" s="151"/>
      <c r="DX4" s="151"/>
      <c r="DY4" s="151"/>
      <c r="DZ4" s="151"/>
      <c r="EA4" s="151"/>
      <c r="EB4" s="152"/>
      <c r="EC4" s="149" t="s">
        <v>84</v>
      </c>
      <c r="ED4" s="149"/>
      <c r="EE4" s="149"/>
      <c r="EF4" s="149"/>
      <c r="EG4" s="149"/>
      <c r="EH4" s="149"/>
      <c r="EI4" s="149"/>
      <c r="EJ4" s="149"/>
      <c r="EK4" s="149"/>
      <c r="EL4" s="149"/>
      <c r="EM4" s="149"/>
      <c r="EN4" s="149" t="s">
        <v>85</v>
      </c>
      <c r="EO4" s="149"/>
      <c r="EP4" s="149"/>
      <c r="EQ4" s="149"/>
      <c r="ER4" s="149"/>
      <c r="ES4" s="149"/>
      <c r="ET4" s="149"/>
      <c r="EU4" s="149"/>
      <c r="EV4" s="149"/>
      <c r="EW4" s="149"/>
      <c r="EX4" s="149"/>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102113</v>
      </c>
      <c r="D6" s="63">
        <f t="shared" si="2"/>
        <v>46</v>
      </c>
      <c r="E6" s="63">
        <f t="shared" si="2"/>
        <v>6</v>
      </c>
      <c r="F6" s="63">
        <f t="shared" si="2"/>
        <v>0</v>
      </c>
      <c r="G6" s="63">
        <f t="shared" si="2"/>
        <v>1</v>
      </c>
      <c r="H6" s="154" t="str">
        <f>IF(H8&lt;&gt;I8,H8,"")&amp;IF(I8&lt;&gt;J8,I8,"")&amp;"　"&amp;J8</f>
        <v>群馬県安中市　公立碓氷病院</v>
      </c>
      <c r="I6" s="155"/>
      <c r="J6" s="156"/>
      <c r="K6" s="63" t="str">
        <f t="shared" si="2"/>
        <v>当然財務</v>
      </c>
      <c r="L6" s="63" t="str">
        <f t="shared" si="2"/>
        <v>病院事業</v>
      </c>
      <c r="M6" s="63" t="str">
        <f t="shared" si="2"/>
        <v>一般病院</v>
      </c>
      <c r="N6" s="63" t="str">
        <f>N8</f>
        <v>100床以上～200床未満</v>
      </c>
      <c r="O6" s="63"/>
      <c r="P6" s="63" t="str">
        <f>P8</f>
        <v>直営</v>
      </c>
      <c r="Q6" s="64">
        <f t="shared" ref="Q6:AG6" si="3">Q8</f>
        <v>21</v>
      </c>
      <c r="R6" s="63" t="str">
        <f t="shared" si="3"/>
        <v>-</v>
      </c>
      <c r="S6" s="63" t="str">
        <f t="shared" si="3"/>
        <v>ド 透 訓</v>
      </c>
      <c r="T6" s="63" t="str">
        <f t="shared" si="3"/>
        <v>救</v>
      </c>
      <c r="U6" s="64">
        <f>U8</f>
        <v>59601</v>
      </c>
      <c r="V6" s="64">
        <f>V8</f>
        <v>12568</v>
      </c>
      <c r="W6" s="63" t="str">
        <f>W8</f>
        <v>非該当</v>
      </c>
      <c r="X6" s="63" t="str">
        <f t="shared" si="3"/>
        <v>１０：１</v>
      </c>
      <c r="Y6" s="64">
        <f t="shared" si="3"/>
        <v>149</v>
      </c>
      <c r="Z6" s="64">
        <f t="shared" si="3"/>
        <v>50</v>
      </c>
      <c r="AA6" s="64" t="str">
        <f t="shared" si="3"/>
        <v>-</v>
      </c>
      <c r="AB6" s="64" t="str">
        <f t="shared" si="3"/>
        <v>-</v>
      </c>
      <c r="AC6" s="64" t="str">
        <f t="shared" si="3"/>
        <v>-</v>
      </c>
      <c r="AD6" s="64">
        <f t="shared" si="3"/>
        <v>199</v>
      </c>
      <c r="AE6" s="64">
        <f t="shared" si="3"/>
        <v>114</v>
      </c>
      <c r="AF6" s="64">
        <f t="shared" si="3"/>
        <v>47</v>
      </c>
      <c r="AG6" s="64">
        <f t="shared" si="3"/>
        <v>161</v>
      </c>
      <c r="AH6" s="65">
        <f>IF(AH8="-",NA(),AH8)</f>
        <v>89.8</v>
      </c>
      <c r="AI6" s="65">
        <f t="shared" ref="AI6:AQ6" si="4">IF(AI8="-",NA(),AI8)</f>
        <v>88.6</v>
      </c>
      <c r="AJ6" s="65">
        <f t="shared" si="4"/>
        <v>85</v>
      </c>
      <c r="AK6" s="65">
        <f t="shared" si="4"/>
        <v>99.5</v>
      </c>
      <c r="AL6" s="65">
        <f t="shared" si="4"/>
        <v>104.5</v>
      </c>
      <c r="AM6" s="65">
        <f t="shared" si="4"/>
        <v>97.1</v>
      </c>
      <c r="AN6" s="65">
        <f t="shared" si="4"/>
        <v>96.3</v>
      </c>
      <c r="AO6" s="65">
        <f t="shared" si="4"/>
        <v>96.9</v>
      </c>
      <c r="AP6" s="65">
        <f t="shared" si="4"/>
        <v>98.3</v>
      </c>
      <c r="AQ6" s="65">
        <f t="shared" si="4"/>
        <v>96.7</v>
      </c>
      <c r="AR6" s="65" t="str">
        <f>IF(AR8="-","【-】","【"&amp;SUBSTITUTE(TEXT(AR8,"#,##0.0"),"-","△")&amp;"】")</f>
        <v>【98.4】</v>
      </c>
      <c r="AS6" s="65">
        <f>IF(AS8="-",NA(),AS8)</f>
        <v>85.2</v>
      </c>
      <c r="AT6" s="65">
        <f t="shared" ref="AT6:BB6" si="5">IF(AT8="-",NA(),AT8)</f>
        <v>84.4</v>
      </c>
      <c r="AU6" s="65">
        <f t="shared" si="5"/>
        <v>79.599999999999994</v>
      </c>
      <c r="AV6" s="65">
        <f t="shared" si="5"/>
        <v>77</v>
      </c>
      <c r="AW6" s="65">
        <f t="shared" si="5"/>
        <v>75.3</v>
      </c>
      <c r="AX6" s="65">
        <f t="shared" si="5"/>
        <v>87.7</v>
      </c>
      <c r="AY6" s="65">
        <f t="shared" si="5"/>
        <v>86.6</v>
      </c>
      <c r="AZ6" s="65">
        <f t="shared" si="5"/>
        <v>85.4</v>
      </c>
      <c r="BA6" s="65">
        <f t="shared" si="5"/>
        <v>85.3</v>
      </c>
      <c r="BB6" s="65">
        <f t="shared" si="5"/>
        <v>84.2</v>
      </c>
      <c r="BC6" s="65" t="str">
        <f>IF(BC8="-","【-】","【"&amp;SUBSTITUTE(TEXT(BC8,"#,##0.0"),"-","△")&amp;"】")</f>
        <v>【89.5】</v>
      </c>
      <c r="BD6" s="65">
        <f>IF(BD8="-",NA(),BD8)</f>
        <v>64.5</v>
      </c>
      <c r="BE6" s="65">
        <f t="shared" ref="BE6:BM6" si="6">IF(BE8="-",NA(),BE8)</f>
        <v>79.099999999999994</v>
      </c>
      <c r="BF6" s="65">
        <f t="shared" si="6"/>
        <v>69.900000000000006</v>
      </c>
      <c r="BG6" s="65">
        <f t="shared" si="6"/>
        <v>72.5</v>
      </c>
      <c r="BH6" s="65">
        <f t="shared" si="6"/>
        <v>68.8</v>
      </c>
      <c r="BI6" s="65">
        <f t="shared" si="6"/>
        <v>117.7</v>
      </c>
      <c r="BJ6" s="65">
        <f t="shared" si="6"/>
        <v>121</v>
      </c>
      <c r="BK6" s="65">
        <f t="shared" si="6"/>
        <v>112.9</v>
      </c>
      <c r="BL6" s="65">
        <f t="shared" si="6"/>
        <v>118.9</v>
      </c>
      <c r="BM6" s="65">
        <f t="shared" si="6"/>
        <v>119.5</v>
      </c>
      <c r="BN6" s="65" t="str">
        <f>IF(BN8="-","【-】","【"&amp;SUBSTITUTE(TEXT(BN8,"#,##0.0"),"-","△")&amp;"】")</f>
        <v>【63.6】</v>
      </c>
      <c r="BO6" s="65">
        <f>IF(BO8="-",NA(),BO8)</f>
        <v>61.8</v>
      </c>
      <c r="BP6" s="65">
        <f t="shared" ref="BP6:BX6" si="7">IF(BP8="-",NA(),BP8)</f>
        <v>62.1</v>
      </c>
      <c r="BQ6" s="65">
        <f t="shared" si="7"/>
        <v>61.9</v>
      </c>
      <c r="BR6" s="65">
        <f t="shared" si="7"/>
        <v>57.3</v>
      </c>
      <c r="BS6" s="65">
        <f t="shared" si="7"/>
        <v>55.4</v>
      </c>
      <c r="BT6" s="65">
        <f t="shared" si="7"/>
        <v>69</v>
      </c>
      <c r="BU6" s="65">
        <f t="shared" si="7"/>
        <v>68.5</v>
      </c>
      <c r="BV6" s="65">
        <f t="shared" si="7"/>
        <v>68.3</v>
      </c>
      <c r="BW6" s="65">
        <f t="shared" si="7"/>
        <v>67.900000000000006</v>
      </c>
      <c r="BX6" s="65">
        <f t="shared" si="7"/>
        <v>69.8</v>
      </c>
      <c r="BY6" s="65" t="str">
        <f>IF(BY8="-","【-】","【"&amp;SUBSTITUTE(TEXT(BY8,"#,##0.0"),"-","△")&amp;"】")</f>
        <v>【74.2】</v>
      </c>
      <c r="BZ6" s="66">
        <f>IF(BZ8="-",NA(),BZ8)</f>
        <v>28138</v>
      </c>
      <c r="CA6" s="66">
        <f t="shared" ref="CA6:CI6" si="8">IF(CA8="-",NA(),CA8)</f>
        <v>28099</v>
      </c>
      <c r="CB6" s="66">
        <f t="shared" si="8"/>
        <v>27492</v>
      </c>
      <c r="CC6" s="66">
        <f t="shared" si="8"/>
        <v>28361</v>
      </c>
      <c r="CD6" s="66">
        <f t="shared" si="8"/>
        <v>27823</v>
      </c>
      <c r="CE6" s="66">
        <f t="shared" si="8"/>
        <v>31111</v>
      </c>
      <c r="CF6" s="66">
        <f t="shared" si="8"/>
        <v>31585</v>
      </c>
      <c r="CG6" s="66">
        <f t="shared" si="8"/>
        <v>32431</v>
      </c>
      <c r="CH6" s="66">
        <f t="shared" si="8"/>
        <v>32532</v>
      </c>
      <c r="CI6" s="66">
        <f t="shared" si="8"/>
        <v>33492</v>
      </c>
      <c r="CJ6" s="65" t="str">
        <f>IF(CJ8="-","【-】","【"&amp;SUBSTITUTE(TEXT(CJ8,"#,##0"),"-","△")&amp;"】")</f>
        <v>【49,667】</v>
      </c>
      <c r="CK6" s="66">
        <f>IF(CK8="-",NA(),CK8)</f>
        <v>10486</v>
      </c>
      <c r="CL6" s="66">
        <f t="shared" ref="CL6:CT6" si="9">IF(CL8="-",NA(),CL8)</f>
        <v>10309</v>
      </c>
      <c r="CM6" s="66">
        <f t="shared" si="9"/>
        <v>10646</v>
      </c>
      <c r="CN6" s="66">
        <f t="shared" si="9"/>
        <v>11132</v>
      </c>
      <c r="CO6" s="66">
        <f t="shared" si="9"/>
        <v>11451</v>
      </c>
      <c r="CP6" s="66">
        <f t="shared" si="9"/>
        <v>9205</v>
      </c>
      <c r="CQ6" s="66">
        <f t="shared" si="9"/>
        <v>9437</v>
      </c>
      <c r="CR6" s="66">
        <f t="shared" si="9"/>
        <v>9726</v>
      </c>
      <c r="CS6" s="66">
        <f t="shared" si="9"/>
        <v>10037</v>
      </c>
      <c r="CT6" s="66">
        <f t="shared" si="9"/>
        <v>9976</v>
      </c>
      <c r="CU6" s="65" t="str">
        <f>IF(CU8="-","【-】","【"&amp;SUBSTITUTE(TEXT(CU8,"#,##0"),"-","△")&amp;"】")</f>
        <v>【13,758】</v>
      </c>
      <c r="CV6" s="65">
        <f>IF(CV8="-",NA(),CV8)</f>
        <v>60</v>
      </c>
      <c r="CW6" s="65">
        <f t="shared" ref="CW6:DE6" si="10">IF(CW8="-",NA(),CW8)</f>
        <v>59.1</v>
      </c>
      <c r="CX6" s="65">
        <f t="shared" si="10"/>
        <v>64.2</v>
      </c>
      <c r="CY6" s="65">
        <f t="shared" si="10"/>
        <v>62.7</v>
      </c>
      <c r="CZ6" s="65">
        <f t="shared" si="10"/>
        <v>65.7</v>
      </c>
      <c r="DA6" s="65">
        <f t="shared" si="10"/>
        <v>60.6</v>
      </c>
      <c r="DB6" s="65">
        <f t="shared" si="10"/>
        <v>61.2</v>
      </c>
      <c r="DC6" s="65">
        <f t="shared" si="10"/>
        <v>62.1</v>
      </c>
      <c r="DD6" s="65">
        <f t="shared" si="10"/>
        <v>62.5</v>
      </c>
      <c r="DE6" s="65">
        <f t="shared" si="10"/>
        <v>63.4</v>
      </c>
      <c r="DF6" s="65" t="str">
        <f>IF(DF8="-","【-】","【"&amp;SUBSTITUTE(TEXT(DF8,"#,##0.0"),"-","△")&amp;"】")</f>
        <v>【55.2】</v>
      </c>
      <c r="DG6" s="65">
        <f>IF(DG8="-",NA(),DG8)</f>
        <v>23.4</v>
      </c>
      <c r="DH6" s="65">
        <f t="shared" ref="DH6:DP6" si="11">IF(DH8="-",NA(),DH8)</f>
        <v>24.2</v>
      </c>
      <c r="DI6" s="65">
        <f t="shared" si="11"/>
        <v>22.2</v>
      </c>
      <c r="DJ6" s="65">
        <f t="shared" si="11"/>
        <v>25</v>
      </c>
      <c r="DK6" s="65">
        <f t="shared" si="11"/>
        <v>23.9</v>
      </c>
      <c r="DL6" s="65">
        <f t="shared" si="11"/>
        <v>19.2</v>
      </c>
      <c r="DM6" s="65">
        <f t="shared" si="11"/>
        <v>19.3</v>
      </c>
      <c r="DN6" s="65">
        <f t="shared" si="11"/>
        <v>18.899999999999999</v>
      </c>
      <c r="DO6" s="65">
        <f t="shared" si="11"/>
        <v>19</v>
      </c>
      <c r="DP6" s="65">
        <f t="shared" si="11"/>
        <v>18.7</v>
      </c>
      <c r="DQ6" s="65" t="str">
        <f>IF(DQ8="-","【-】","【"&amp;SUBSTITUTE(TEXT(DQ8,"#,##0.0"),"-","△")&amp;"】")</f>
        <v>【24.1】</v>
      </c>
      <c r="DR6" s="65">
        <f>IF(DR8="-",NA(),DR8)</f>
        <v>32.9</v>
      </c>
      <c r="DS6" s="65">
        <f t="shared" ref="DS6:EA6" si="12">IF(DS8="-",NA(),DS8)</f>
        <v>28.1</v>
      </c>
      <c r="DT6" s="65">
        <f t="shared" si="12"/>
        <v>30.5</v>
      </c>
      <c r="DU6" s="65">
        <f t="shared" si="12"/>
        <v>35.200000000000003</v>
      </c>
      <c r="DV6" s="65">
        <f t="shared" si="12"/>
        <v>39.4</v>
      </c>
      <c r="DW6" s="65">
        <f t="shared" si="12"/>
        <v>48.3</v>
      </c>
      <c r="DX6" s="65">
        <f t="shared" si="12"/>
        <v>48</v>
      </c>
      <c r="DY6" s="65">
        <f t="shared" si="12"/>
        <v>52.2</v>
      </c>
      <c r="DZ6" s="65">
        <f t="shared" si="12"/>
        <v>52.4</v>
      </c>
      <c r="EA6" s="65">
        <f t="shared" si="12"/>
        <v>52.5</v>
      </c>
      <c r="EB6" s="65" t="str">
        <f>IF(EB8="-","【-】","【"&amp;SUBSTITUTE(TEXT(EB8,"#,##0.0"),"-","△")&amp;"】")</f>
        <v>【50.7】</v>
      </c>
      <c r="EC6" s="65">
        <f>IF(EC8="-",NA(),EC8)</f>
        <v>56.2</v>
      </c>
      <c r="ED6" s="65">
        <f t="shared" ref="ED6:EL6" si="13">IF(ED8="-",NA(),ED8)</f>
        <v>61.8</v>
      </c>
      <c r="EE6" s="65">
        <f t="shared" si="13"/>
        <v>54.5</v>
      </c>
      <c r="EF6" s="65">
        <f t="shared" si="13"/>
        <v>60.3</v>
      </c>
      <c r="EG6" s="65">
        <f t="shared" si="13"/>
        <v>63.7</v>
      </c>
      <c r="EH6" s="65">
        <f t="shared" si="13"/>
        <v>64.2</v>
      </c>
      <c r="EI6" s="65">
        <f t="shared" si="13"/>
        <v>63.3</v>
      </c>
      <c r="EJ6" s="65">
        <f t="shared" si="13"/>
        <v>69.599999999999994</v>
      </c>
      <c r="EK6" s="65">
        <f t="shared" si="13"/>
        <v>69.2</v>
      </c>
      <c r="EL6" s="65">
        <f t="shared" si="13"/>
        <v>69.7</v>
      </c>
      <c r="EM6" s="65" t="str">
        <f>IF(EM8="-","【-】","【"&amp;SUBSTITUTE(TEXT(EM8,"#,##0.0"),"-","△")&amp;"】")</f>
        <v>【65.7】</v>
      </c>
      <c r="EN6" s="66">
        <f>IF(EN8="-",NA(),EN8)</f>
        <v>16935332</v>
      </c>
      <c r="EO6" s="66">
        <f t="shared" ref="EO6:EW6" si="14">IF(EO8="-",NA(),EO8)</f>
        <v>22846312</v>
      </c>
      <c r="EP6" s="66">
        <f t="shared" si="14"/>
        <v>24481528</v>
      </c>
      <c r="EQ6" s="66">
        <f t="shared" si="14"/>
        <v>24749965</v>
      </c>
      <c r="ER6" s="66">
        <f t="shared" si="14"/>
        <v>25206859</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102113</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21</v>
      </c>
      <c r="R7" s="63" t="str">
        <f t="shared" si="15"/>
        <v>-</v>
      </c>
      <c r="S7" s="63" t="str">
        <f t="shared" si="15"/>
        <v>ド 透 訓</v>
      </c>
      <c r="T7" s="63" t="str">
        <f t="shared" si="15"/>
        <v>救</v>
      </c>
      <c r="U7" s="64">
        <f>U8</f>
        <v>59601</v>
      </c>
      <c r="V7" s="64">
        <f>V8</f>
        <v>12568</v>
      </c>
      <c r="W7" s="63" t="str">
        <f>W8</f>
        <v>非該当</v>
      </c>
      <c r="X7" s="63" t="str">
        <f t="shared" si="15"/>
        <v>１０：１</v>
      </c>
      <c r="Y7" s="64">
        <f t="shared" si="15"/>
        <v>149</v>
      </c>
      <c r="Z7" s="64">
        <f t="shared" si="15"/>
        <v>50</v>
      </c>
      <c r="AA7" s="64" t="str">
        <f t="shared" si="15"/>
        <v>-</v>
      </c>
      <c r="AB7" s="64" t="str">
        <f t="shared" si="15"/>
        <v>-</v>
      </c>
      <c r="AC7" s="64" t="str">
        <f t="shared" si="15"/>
        <v>-</v>
      </c>
      <c r="AD7" s="64">
        <f t="shared" si="15"/>
        <v>199</v>
      </c>
      <c r="AE7" s="64">
        <f t="shared" si="15"/>
        <v>114</v>
      </c>
      <c r="AF7" s="64">
        <f t="shared" si="15"/>
        <v>47</v>
      </c>
      <c r="AG7" s="64">
        <f t="shared" si="15"/>
        <v>161</v>
      </c>
      <c r="AH7" s="65">
        <f>AH8</f>
        <v>89.8</v>
      </c>
      <c r="AI7" s="65">
        <f t="shared" ref="AI7:AQ7" si="16">AI8</f>
        <v>88.6</v>
      </c>
      <c r="AJ7" s="65">
        <f t="shared" si="16"/>
        <v>85</v>
      </c>
      <c r="AK7" s="65">
        <f t="shared" si="16"/>
        <v>99.5</v>
      </c>
      <c r="AL7" s="65">
        <f t="shared" si="16"/>
        <v>104.5</v>
      </c>
      <c r="AM7" s="65">
        <f t="shared" si="16"/>
        <v>97.1</v>
      </c>
      <c r="AN7" s="65">
        <f t="shared" si="16"/>
        <v>96.3</v>
      </c>
      <c r="AO7" s="65">
        <f t="shared" si="16"/>
        <v>96.9</v>
      </c>
      <c r="AP7" s="65">
        <f t="shared" si="16"/>
        <v>98.3</v>
      </c>
      <c r="AQ7" s="65">
        <f t="shared" si="16"/>
        <v>96.7</v>
      </c>
      <c r="AR7" s="65"/>
      <c r="AS7" s="65">
        <f>AS8</f>
        <v>85.2</v>
      </c>
      <c r="AT7" s="65">
        <f t="shared" ref="AT7:BB7" si="17">AT8</f>
        <v>84.4</v>
      </c>
      <c r="AU7" s="65">
        <f t="shared" si="17"/>
        <v>79.599999999999994</v>
      </c>
      <c r="AV7" s="65">
        <f t="shared" si="17"/>
        <v>77</v>
      </c>
      <c r="AW7" s="65">
        <f t="shared" si="17"/>
        <v>75.3</v>
      </c>
      <c r="AX7" s="65">
        <f t="shared" si="17"/>
        <v>87.7</v>
      </c>
      <c r="AY7" s="65">
        <f t="shared" si="17"/>
        <v>86.6</v>
      </c>
      <c r="AZ7" s="65">
        <f t="shared" si="17"/>
        <v>85.4</v>
      </c>
      <c r="BA7" s="65">
        <f t="shared" si="17"/>
        <v>85.3</v>
      </c>
      <c r="BB7" s="65">
        <f t="shared" si="17"/>
        <v>84.2</v>
      </c>
      <c r="BC7" s="65"/>
      <c r="BD7" s="65">
        <f>BD8</f>
        <v>64.5</v>
      </c>
      <c r="BE7" s="65">
        <f t="shared" ref="BE7:BM7" si="18">BE8</f>
        <v>79.099999999999994</v>
      </c>
      <c r="BF7" s="65">
        <f t="shared" si="18"/>
        <v>69.900000000000006</v>
      </c>
      <c r="BG7" s="65">
        <f t="shared" si="18"/>
        <v>72.5</v>
      </c>
      <c r="BH7" s="65">
        <f t="shared" si="18"/>
        <v>68.8</v>
      </c>
      <c r="BI7" s="65">
        <f t="shared" si="18"/>
        <v>117.7</v>
      </c>
      <c r="BJ7" s="65">
        <f t="shared" si="18"/>
        <v>121</v>
      </c>
      <c r="BK7" s="65">
        <f t="shared" si="18"/>
        <v>112.9</v>
      </c>
      <c r="BL7" s="65">
        <f t="shared" si="18"/>
        <v>118.9</v>
      </c>
      <c r="BM7" s="65">
        <f t="shared" si="18"/>
        <v>119.5</v>
      </c>
      <c r="BN7" s="65"/>
      <c r="BO7" s="65">
        <f>BO8</f>
        <v>61.8</v>
      </c>
      <c r="BP7" s="65">
        <f t="shared" ref="BP7:BX7" si="19">BP8</f>
        <v>62.1</v>
      </c>
      <c r="BQ7" s="65">
        <f t="shared" si="19"/>
        <v>61.9</v>
      </c>
      <c r="BR7" s="65">
        <f t="shared" si="19"/>
        <v>57.3</v>
      </c>
      <c r="BS7" s="65">
        <f t="shared" si="19"/>
        <v>55.4</v>
      </c>
      <c r="BT7" s="65">
        <f t="shared" si="19"/>
        <v>69</v>
      </c>
      <c r="BU7" s="65">
        <f t="shared" si="19"/>
        <v>68.5</v>
      </c>
      <c r="BV7" s="65">
        <f t="shared" si="19"/>
        <v>68.3</v>
      </c>
      <c r="BW7" s="65">
        <f t="shared" si="19"/>
        <v>67.900000000000006</v>
      </c>
      <c r="BX7" s="65">
        <f t="shared" si="19"/>
        <v>69.8</v>
      </c>
      <c r="BY7" s="65"/>
      <c r="BZ7" s="66">
        <f>BZ8</f>
        <v>28138</v>
      </c>
      <c r="CA7" s="66">
        <f t="shared" ref="CA7:CI7" si="20">CA8</f>
        <v>28099</v>
      </c>
      <c r="CB7" s="66">
        <f t="shared" si="20"/>
        <v>27492</v>
      </c>
      <c r="CC7" s="66">
        <f t="shared" si="20"/>
        <v>28361</v>
      </c>
      <c r="CD7" s="66">
        <f t="shared" si="20"/>
        <v>27823</v>
      </c>
      <c r="CE7" s="66">
        <f t="shared" si="20"/>
        <v>31111</v>
      </c>
      <c r="CF7" s="66">
        <f t="shared" si="20"/>
        <v>31585</v>
      </c>
      <c r="CG7" s="66">
        <f t="shared" si="20"/>
        <v>32431</v>
      </c>
      <c r="CH7" s="66">
        <f t="shared" si="20"/>
        <v>32532</v>
      </c>
      <c r="CI7" s="66">
        <f t="shared" si="20"/>
        <v>33492</v>
      </c>
      <c r="CJ7" s="65"/>
      <c r="CK7" s="66">
        <f>CK8</f>
        <v>10486</v>
      </c>
      <c r="CL7" s="66">
        <f t="shared" ref="CL7:CT7" si="21">CL8</f>
        <v>10309</v>
      </c>
      <c r="CM7" s="66">
        <f t="shared" si="21"/>
        <v>10646</v>
      </c>
      <c r="CN7" s="66">
        <f t="shared" si="21"/>
        <v>11132</v>
      </c>
      <c r="CO7" s="66">
        <f t="shared" si="21"/>
        <v>11451</v>
      </c>
      <c r="CP7" s="66">
        <f t="shared" si="21"/>
        <v>9205</v>
      </c>
      <c r="CQ7" s="66">
        <f t="shared" si="21"/>
        <v>9437</v>
      </c>
      <c r="CR7" s="66">
        <f t="shared" si="21"/>
        <v>9726</v>
      </c>
      <c r="CS7" s="66">
        <f t="shared" si="21"/>
        <v>10037</v>
      </c>
      <c r="CT7" s="66">
        <f t="shared" si="21"/>
        <v>9976</v>
      </c>
      <c r="CU7" s="65"/>
      <c r="CV7" s="65">
        <f>CV8</f>
        <v>60</v>
      </c>
      <c r="CW7" s="65">
        <f t="shared" ref="CW7:DE7" si="22">CW8</f>
        <v>59.1</v>
      </c>
      <c r="CX7" s="65">
        <f t="shared" si="22"/>
        <v>64.2</v>
      </c>
      <c r="CY7" s="65">
        <f t="shared" si="22"/>
        <v>62.7</v>
      </c>
      <c r="CZ7" s="65">
        <f t="shared" si="22"/>
        <v>65.7</v>
      </c>
      <c r="DA7" s="65">
        <f t="shared" si="22"/>
        <v>60.6</v>
      </c>
      <c r="DB7" s="65">
        <f t="shared" si="22"/>
        <v>61.2</v>
      </c>
      <c r="DC7" s="65">
        <f t="shared" si="22"/>
        <v>62.1</v>
      </c>
      <c r="DD7" s="65">
        <f t="shared" si="22"/>
        <v>62.5</v>
      </c>
      <c r="DE7" s="65">
        <f t="shared" si="22"/>
        <v>63.4</v>
      </c>
      <c r="DF7" s="65"/>
      <c r="DG7" s="65">
        <f>DG8</f>
        <v>23.4</v>
      </c>
      <c r="DH7" s="65">
        <f t="shared" ref="DH7:DP7" si="23">DH8</f>
        <v>24.2</v>
      </c>
      <c r="DI7" s="65">
        <f t="shared" si="23"/>
        <v>22.2</v>
      </c>
      <c r="DJ7" s="65">
        <f t="shared" si="23"/>
        <v>25</v>
      </c>
      <c r="DK7" s="65">
        <f t="shared" si="23"/>
        <v>23.9</v>
      </c>
      <c r="DL7" s="65">
        <f t="shared" si="23"/>
        <v>19.2</v>
      </c>
      <c r="DM7" s="65">
        <f t="shared" si="23"/>
        <v>19.3</v>
      </c>
      <c r="DN7" s="65">
        <f t="shared" si="23"/>
        <v>18.899999999999999</v>
      </c>
      <c r="DO7" s="65">
        <f t="shared" si="23"/>
        <v>19</v>
      </c>
      <c r="DP7" s="65">
        <f t="shared" si="23"/>
        <v>18.7</v>
      </c>
      <c r="DQ7" s="65"/>
      <c r="DR7" s="65">
        <f>DR8</f>
        <v>32.9</v>
      </c>
      <c r="DS7" s="65">
        <f t="shared" ref="DS7:EA7" si="24">DS8</f>
        <v>28.1</v>
      </c>
      <c r="DT7" s="65">
        <f t="shared" si="24"/>
        <v>30.5</v>
      </c>
      <c r="DU7" s="65">
        <f t="shared" si="24"/>
        <v>35.200000000000003</v>
      </c>
      <c r="DV7" s="65">
        <f t="shared" si="24"/>
        <v>39.4</v>
      </c>
      <c r="DW7" s="65">
        <f t="shared" si="24"/>
        <v>48.3</v>
      </c>
      <c r="DX7" s="65">
        <f t="shared" si="24"/>
        <v>48</v>
      </c>
      <c r="DY7" s="65">
        <f t="shared" si="24"/>
        <v>52.2</v>
      </c>
      <c r="DZ7" s="65">
        <f t="shared" si="24"/>
        <v>52.4</v>
      </c>
      <c r="EA7" s="65">
        <f t="shared" si="24"/>
        <v>52.5</v>
      </c>
      <c r="EB7" s="65"/>
      <c r="EC7" s="65">
        <f>EC8</f>
        <v>56.2</v>
      </c>
      <c r="ED7" s="65">
        <f t="shared" ref="ED7:EL7" si="25">ED8</f>
        <v>61.8</v>
      </c>
      <c r="EE7" s="65">
        <f t="shared" si="25"/>
        <v>54.5</v>
      </c>
      <c r="EF7" s="65">
        <f t="shared" si="25"/>
        <v>60.3</v>
      </c>
      <c r="EG7" s="65">
        <f t="shared" si="25"/>
        <v>63.7</v>
      </c>
      <c r="EH7" s="65">
        <f t="shared" si="25"/>
        <v>64.2</v>
      </c>
      <c r="EI7" s="65">
        <f t="shared" si="25"/>
        <v>63.3</v>
      </c>
      <c r="EJ7" s="65">
        <f t="shared" si="25"/>
        <v>69.599999999999994</v>
      </c>
      <c r="EK7" s="65">
        <f t="shared" si="25"/>
        <v>69.2</v>
      </c>
      <c r="EL7" s="65">
        <f t="shared" si="25"/>
        <v>69.7</v>
      </c>
      <c r="EM7" s="65"/>
      <c r="EN7" s="66">
        <f>EN8</f>
        <v>16935332</v>
      </c>
      <c r="EO7" s="66">
        <f t="shared" ref="EO7:EW7" si="26">EO8</f>
        <v>22846312</v>
      </c>
      <c r="EP7" s="66">
        <f t="shared" si="26"/>
        <v>24481528</v>
      </c>
      <c r="EQ7" s="66">
        <f t="shared" si="26"/>
        <v>24749965</v>
      </c>
      <c r="ER7" s="66">
        <f t="shared" si="26"/>
        <v>25206859</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102113</v>
      </c>
      <c r="D8" s="68">
        <v>46</v>
      </c>
      <c r="E8" s="68">
        <v>6</v>
      </c>
      <c r="F8" s="68">
        <v>0</v>
      </c>
      <c r="G8" s="68">
        <v>1</v>
      </c>
      <c r="H8" s="68" t="s">
        <v>123</v>
      </c>
      <c r="I8" s="68" t="s">
        <v>124</v>
      </c>
      <c r="J8" s="68" t="s">
        <v>125</v>
      </c>
      <c r="K8" s="68" t="s">
        <v>126</v>
      </c>
      <c r="L8" s="68" t="s">
        <v>127</v>
      </c>
      <c r="M8" s="68" t="s">
        <v>128</v>
      </c>
      <c r="N8" s="68" t="s">
        <v>129</v>
      </c>
      <c r="O8" s="68"/>
      <c r="P8" s="68" t="s">
        <v>130</v>
      </c>
      <c r="Q8" s="69">
        <v>21</v>
      </c>
      <c r="R8" s="68" t="s">
        <v>131</v>
      </c>
      <c r="S8" s="68" t="s">
        <v>132</v>
      </c>
      <c r="T8" s="68" t="s">
        <v>133</v>
      </c>
      <c r="U8" s="69">
        <v>59601</v>
      </c>
      <c r="V8" s="69">
        <v>12568</v>
      </c>
      <c r="W8" s="68" t="s">
        <v>134</v>
      </c>
      <c r="X8" s="70" t="s">
        <v>135</v>
      </c>
      <c r="Y8" s="69">
        <v>149</v>
      </c>
      <c r="Z8" s="69">
        <v>50</v>
      </c>
      <c r="AA8" s="69" t="s">
        <v>131</v>
      </c>
      <c r="AB8" s="69" t="s">
        <v>131</v>
      </c>
      <c r="AC8" s="69" t="s">
        <v>131</v>
      </c>
      <c r="AD8" s="69">
        <v>199</v>
      </c>
      <c r="AE8" s="69">
        <v>114</v>
      </c>
      <c r="AF8" s="69">
        <v>47</v>
      </c>
      <c r="AG8" s="69">
        <v>161</v>
      </c>
      <c r="AH8" s="71">
        <v>89.8</v>
      </c>
      <c r="AI8" s="71">
        <v>88.6</v>
      </c>
      <c r="AJ8" s="71">
        <v>85</v>
      </c>
      <c r="AK8" s="71">
        <v>99.5</v>
      </c>
      <c r="AL8" s="71">
        <v>104.5</v>
      </c>
      <c r="AM8" s="71">
        <v>97.1</v>
      </c>
      <c r="AN8" s="71">
        <v>96.3</v>
      </c>
      <c r="AO8" s="71">
        <v>96.9</v>
      </c>
      <c r="AP8" s="71">
        <v>98.3</v>
      </c>
      <c r="AQ8" s="71">
        <v>96.7</v>
      </c>
      <c r="AR8" s="71">
        <v>98.4</v>
      </c>
      <c r="AS8" s="71">
        <v>85.2</v>
      </c>
      <c r="AT8" s="71">
        <v>84.4</v>
      </c>
      <c r="AU8" s="71">
        <v>79.599999999999994</v>
      </c>
      <c r="AV8" s="71">
        <v>77</v>
      </c>
      <c r="AW8" s="71">
        <v>75.3</v>
      </c>
      <c r="AX8" s="71">
        <v>87.7</v>
      </c>
      <c r="AY8" s="71">
        <v>86.6</v>
      </c>
      <c r="AZ8" s="71">
        <v>85.4</v>
      </c>
      <c r="BA8" s="71">
        <v>85.3</v>
      </c>
      <c r="BB8" s="71">
        <v>84.2</v>
      </c>
      <c r="BC8" s="71">
        <v>89.5</v>
      </c>
      <c r="BD8" s="72">
        <v>64.5</v>
      </c>
      <c r="BE8" s="72">
        <v>79.099999999999994</v>
      </c>
      <c r="BF8" s="72">
        <v>69.900000000000006</v>
      </c>
      <c r="BG8" s="72">
        <v>72.5</v>
      </c>
      <c r="BH8" s="72">
        <v>68.8</v>
      </c>
      <c r="BI8" s="72">
        <v>117.7</v>
      </c>
      <c r="BJ8" s="72">
        <v>121</v>
      </c>
      <c r="BK8" s="72">
        <v>112.9</v>
      </c>
      <c r="BL8" s="72">
        <v>118.9</v>
      </c>
      <c r="BM8" s="72">
        <v>119.5</v>
      </c>
      <c r="BN8" s="72">
        <v>63.6</v>
      </c>
      <c r="BO8" s="71">
        <v>61.8</v>
      </c>
      <c r="BP8" s="71">
        <v>62.1</v>
      </c>
      <c r="BQ8" s="71">
        <v>61.9</v>
      </c>
      <c r="BR8" s="71">
        <v>57.3</v>
      </c>
      <c r="BS8" s="71">
        <v>55.4</v>
      </c>
      <c r="BT8" s="71">
        <v>69</v>
      </c>
      <c r="BU8" s="71">
        <v>68.5</v>
      </c>
      <c r="BV8" s="71">
        <v>68.3</v>
      </c>
      <c r="BW8" s="71">
        <v>67.900000000000006</v>
      </c>
      <c r="BX8" s="71">
        <v>69.8</v>
      </c>
      <c r="BY8" s="71">
        <v>74.2</v>
      </c>
      <c r="BZ8" s="72">
        <v>28138</v>
      </c>
      <c r="CA8" s="72">
        <v>28099</v>
      </c>
      <c r="CB8" s="72">
        <v>27492</v>
      </c>
      <c r="CC8" s="72">
        <v>28361</v>
      </c>
      <c r="CD8" s="72">
        <v>27823</v>
      </c>
      <c r="CE8" s="72">
        <v>31111</v>
      </c>
      <c r="CF8" s="72">
        <v>31585</v>
      </c>
      <c r="CG8" s="72">
        <v>32431</v>
      </c>
      <c r="CH8" s="72">
        <v>32532</v>
      </c>
      <c r="CI8" s="72">
        <v>33492</v>
      </c>
      <c r="CJ8" s="71">
        <v>49667</v>
      </c>
      <c r="CK8" s="72">
        <v>10486</v>
      </c>
      <c r="CL8" s="72">
        <v>10309</v>
      </c>
      <c r="CM8" s="72">
        <v>10646</v>
      </c>
      <c r="CN8" s="72">
        <v>11132</v>
      </c>
      <c r="CO8" s="72">
        <v>11451</v>
      </c>
      <c r="CP8" s="72">
        <v>9205</v>
      </c>
      <c r="CQ8" s="72">
        <v>9437</v>
      </c>
      <c r="CR8" s="72">
        <v>9726</v>
      </c>
      <c r="CS8" s="72">
        <v>10037</v>
      </c>
      <c r="CT8" s="72">
        <v>9976</v>
      </c>
      <c r="CU8" s="71">
        <v>13758</v>
      </c>
      <c r="CV8" s="72">
        <v>60</v>
      </c>
      <c r="CW8" s="72">
        <v>59.1</v>
      </c>
      <c r="CX8" s="72">
        <v>64.2</v>
      </c>
      <c r="CY8" s="72">
        <v>62.7</v>
      </c>
      <c r="CZ8" s="72">
        <v>65.7</v>
      </c>
      <c r="DA8" s="72">
        <v>60.6</v>
      </c>
      <c r="DB8" s="72">
        <v>61.2</v>
      </c>
      <c r="DC8" s="72">
        <v>62.1</v>
      </c>
      <c r="DD8" s="72">
        <v>62.5</v>
      </c>
      <c r="DE8" s="72">
        <v>63.4</v>
      </c>
      <c r="DF8" s="72">
        <v>55.2</v>
      </c>
      <c r="DG8" s="72">
        <v>23.4</v>
      </c>
      <c r="DH8" s="72">
        <v>24.2</v>
      </c>
      <c r="DI8" s="72">
        <v>22.2</v>
      </c>
      <c r="DJ8" s="72">
        <v>25</v>
      </c>
      <c r="DK8" s="72">
        <v>23.9</v>
      </c>
      <c r="DL8" s="72">
        <v>19.2</v>
      </c>
      <c r="DM8" s="72">
        <v>19.3</v>
      </c>
      <c r="DN8" s="72">
        <v>18.899999999999999</v>
      </c>
      <c r="DO8" s="72">
        <v>19</v>
      </c>
      <c r="DP8" s="72">
        <v>18.7</v>
      </c>
      <c r="DQ8" s="72">
        <v>24.1</v>
      </c>
      <c r="DR8" s="71">
        <v>32.9</v>
      </c>
      <c r="DS8" s="71">
        <v>28.1</v>
      </c>
      <c r="DT8" s="71">
        <v>30.5</v>
      </c>
      <c r="DU8" s="71">
        <v>35.200000000000003</v>
      </c>
      <c r="DV8" s="71">
        <v>39.4</v>
      </c>
      <c r="DW8" s="71">
        <v>48.3</v>
      </c>
      <c r="DX8" s="71">
        <v>48</v>
      </c>
      <c r="DY8" s="71">
        <v>52.2</v>
      </c>
      <c r="DZ8" s="71">
        <v>52.4</v>
      </c>
      <c r="EA8" s="71">
        <v>52.5</v>
      </c>
      <c r="EB8" s="71">
        <v>50.7</v>
      </c>
      <c r="EC8" s="71">
        <v>56.2</v>
      </c>
      <c r="ED8" s="71">
        <v>61.8</v>
      </c>
      <c r="EE8" s="71">
        <v>54.5</v>
      </c>
      <c r="EF8" s="71">
        <v>60.3</v>
      </c>
      <c r="EG8" s="71">
        <v>63.7</v>
      </c>
      <c r="EH8" s="71">
        <v>64.2</v>
      </c>
      <c r="EI8" s="71">
        <v>63.3</v>
      </c>
      <c r="EJ8" s="71">
        <v>69.599999999999994</v>
      </c>
      <c r="EK8" s="71">
        <v>69.2</v>
      </c>
      <c r="EL8" s="71">
        <v>69.7</v>
      </c>
      <c r="EM8" s="71">
        <v>65.7</v>
      </c>
      <c r="EN8" s="72">
        <v>16935332</v>
      </c>
      <c r="EO8" s="72">
        <v>22846312</v>
      </c>
      <c r="EP8" s="72">
        <v>24481528</v>
      </c>
      <c r="EQ8" s="72">
        <v>24749965</v>
      </c>
      <c r="ER8" s="72">
        <v>25206859</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2018-10-15T11:28:52Z</cp:lastPrinted>
  <dcterms:created xsi:type="dcterms:W3CDTF">2018-06-14T04:20:05Z</dcterms:created>
  <dcterms:modified xsi:type="dcterms:W3CDTF">2018-11-08T05:24:57Z</dcterms:modified>
  <cp:category/>
</cp:coreProperties>
</file>