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yashita-yu\Desktop\●(mail添付用)\●HP\病院\"/>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KV80" i="4" s="1"/>
  <c r="ET7" i="5"/>
  <c r="KC80" i="4" s="1"/>
  <c r="ES7" i="5"/>
  <c r="ER7" i="5"/>
  <c r="EQ7" i="5"/>
  <c r="EP7" i="5"/>
  <c r="KV79" i="4" s="1"/>
  <c r="EO7" i="5"/>
  <c r="EN7" i="5"/>
  <c r="EL7" i="5"/>
  <c r="HM80" i="4" s="1"/>
  <c r="EK7" i="5"/>
  <c r="GT80" i="4" s="1"/>
  <c r="EJ7" i="5"/>
  <c r="EI7" i="5"/>
  <c r="EH7" i="5"/>
  <c r="EO80" i="4" s="1"/>
  <c r="EG7" i="5"/>
  <c r="HM79" i="4" s="1"/>
  <c r="EF7" i="5"/>
  <c r="EE7" i="5"/>
  <c r="ED7" i="5"/>
  <c r="FH79" i="4" s="1"/>
  <c r="EC7" i="5"/>
  <c r="EO79" i="4" s="1"/>
  <c r="EA7" i="5"/>
  <c r="DZ7" i="5"/>
  <c r="DY7" i="5"/>
  <c r="BG80" i="4" s="1"/>
  <c r="DX7" i="5"/>
  <c r="AN80" i="4" s="1"/>
  <c r="DW7" i="5"/>
  <c r="DV7" i="5"/>
  <c r="DU7" i="5"/>
  <c r="BZ79" i="4" s="1"/>
  <c r="DT7" i="5"/>
  <c r="BG79" i="4" s="1"/>
  <c r="DS7" i="5"/>
  <c r="DR7" i="5"/>
  <c r="DP7" i="5"/>
  <c r="MN56" i="4" s="1"/>
  <c r="DO7" i="5"/>
  <c r="LY56" i="4" s="1"/>
  <c r="DN7" i="5"/>
  <c r="DM7" i="5"/>
  <c r="DL7" i="5"/>
  <c r="KF56" i="4" s="1"/>
  <c r="DK7" i="5"/>
  <c r="MN55" i="4" s="1"/>
  <c r="DJ7" i="5"/>
  <c r="DI7" i="5"/>
  <c r="DH7" i="5"/>
  <c r="KU55" i="4" s="1"/>
  <c r="DG7" i="5"/>
  <c r="KF55" i="4" s="1"/>
  <c r="DE7" i="5"/>
  <c r="DD7" i="5"/>
  <c r="DC7" i="5"/>
  <c r="DB7" i="5"/>
  <c r="DA7" i="5"/>
  <c r="CZ7" i="5"/>
  <c r="CY7" i="5"/>
  <c r="IK55" i="4" s="1"/>
  <c r="CX7" i="5"/>
  <c r="HV55" i="4" s="1"/>
  <c r="CW7" i="5"/>
  <c r="CV7" i="5"/>
  <c r="CT7" i="5"/>
  <c r="FL56" i="4" s="1"/>
  <c r="CS7" i="5"/>
  <c r="EW56" i="4" s="1"/>
  <c r="CR7" i="5"/>
  <c r="CQ7" i="5"/>
  <c r="CP7" i="5"/>
  <c r="DD56" i="4" s="1"/>
  <c r="CO7" i="5"/>
  <c r="CN7" i="5"/>
  <c r="CM7" i="5"/>
  <c r="CL7" i="5"/>
  <c r="DS55" i="4" s="1"/>
  <c r="CK7" i="5"/>
  <c r="CI7" i="5"/>
  <c r="CH7" i="5"/>
  <c r="CG7" i="5"/>
  <c r="AT56" i="4" s="1"/>
  <c r="CF7" i="5"/>
  <c r="AE56" i="4" s="1"/>
  <c r="CE7" i="5"/>
  <c r="CD7" i="5"/>
  <c r="CC7" i="5"/>
  <c r="CB7" i="5"/>
  <c r="AT55" i="4" s="1"/>
  <c r="CA7" i="5"/>
  <c r="BZ7" i="5"/>
  <c r="BX7" i="5"/>
  <c r="MN34" i="4" s="1"/>
  <c r="BW7" i="5"/>
  <c r="LY34" i="4" s="1"/>
  <c r="BV7" i="5"/>
  <c r="BU7" i="5"/>
  <c r="BT7" i="5"/>
  <c r="KF34" i="4" s="1"/>
  <c r="BS7" i="5"/>
  <c r="MN33" i="4" s="1"/>
  <c r="BR7" i="5"/>
  <c r="BQ7" i="5"/>
  <c r="BP7" i="5"/>
  <c r="KU33" i="4" s="1"/>
  <c r="BO7" i="5"/>
  <c r="KF33" i="4" s="1"/>
  <c r="BM7" i="5"/>
  <c r="BL7" i="5"/>
  <c r="BK7" i="5"/>
  <c r="HV34" i="4" s="1"/>
  <c r="BJ7" i="5"/>
  <c r="BI7" i="5"/>
  <c r="BH7" i="5"/>
  <c r="BG7" i="5"/>
  <c r="BF7" i="5"/>
  <c r="HV33" i="4" s="1"/>
  <c r="BE7" i="5"/>
  <c r="BD7" i="5"/>
  <c r="BB7" i="5"/>
  <c r="BA7" i="5"/>
  <c r="EW34" i="4" s="1"/>
  <c r="AZ7" i="5"/>
  <c r="AY7" i="5"/>
  <c r="AX7" i="5"/>
  <c r="DD34" i="4" s="1"/>
  <c r="AW7" i="5"/>
  <c r="AV7" i="5"/>
  <c r="AU7" i="5"/>
  <c r="AT7" i="5"/>
  <c r="DS33" i="4" s="1"/>
  <c r="AS7" i="5"/>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ID8" i="4" s="1"/>
  <c r="X6" i="5"/>
  <c r="W6" i="5"/>
  <c r="V6" i="5"/>
  <c r="U6" i="5"/>
  <c r="B12" i="4" s="1"/>
  <c r="T6" i="5"/>
  <c r="S6" i="5"/>
  <c r="R6" i="5"/>
  <c r="CN10" i="4" s="1"/>
  <c r="Q6" i="5"/>
  <c r="AU10" i="4" s="1"/>
  <c r="P6" i="5"/>
  <c r="N6" i="5"/>
  <c r="M6" i="5"/>
  <c r="CN8" i="4" s="1"/>
  <c r="L6" i="5"/>
  <c r="AU8" i="4" s="1"/>
  <c r="K6" i="5"/>
  <c r="H6" i="5"/>
  <c r="G6" i="5"/>
  <c r="F6" i="5"/>
  <c r="E6" i="5"/>
  <c r="D6" i="5"/>
  <c r="C6" i="5"/>
  <c r="B6" i="5"/>
  <c r="E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B90" i="4"/>
  <c r="MH80" i="4"/>
  <c r="LO80" i="4"/>
  <c r="JJ80" i="4"/>
  <c r="GA80" i="4"/>
  <c r="FH80" i="4"/>
  <c r="CS80" i="4"/>
  <c r="BZ80" i="4"/>
  <c r="U80" i="4"/>
  <c r="MH79" i="4"/>
  <c r="LO79" i="4"/>
  <c r="KC79" i="4"/>
  <c r="JJ79" i="4"/>
  <c r="GT79" i="4"/>
  <c r="GA79" i="4"/>
  <c r="CS79" i="4"/>
  <c r="AN79" i="4"/>
  <c r="U79" i="4"/>
  <c r="LJ56" i="4"/>
  <c r="KU56" i="4"/>
  <c r="IZ56" i="4"/>
  <c r="IK56" i="4"/>
  <c r="HV56" i="4"/>
  <c r="HG56" i="4"/>
  <c r="GR56" i="4"/>
  <c r="EH56" i="4"/>
  <c r="DS56" i="4"/>
  <c r="BX56" i="4"/>
  <c r="BI56" i="4"/>
  <c r="P56" i="4"/>
  <c r="LY55" i="4"/>
  <c r="LJ55" i="4"/>
  <c r="IZ55" i="4"/>
  <c r="HG55" i="4"/>
  <c r="GR55" i="4"/>
  <c r="FL55" i="4"/>
  <c r="EW55" i="4"/>
  <c r="EH55" i="4"/>
  <c r="DD55" i="4"/>
  <c r="BX55" i="4"/>
  <c r="BI55" i="4"/>
  <c r="AE55" i="4"/>
  <c r="P55" i="4"/>
  <c r="LJ34" i="4"/>
  <c r="KU34" i="4"/>
  <c r="IZ34" i="4"/>
  <c r="IK34" i="4"/>
  <c r="HG34" i="4"/>
  <c r="GR34" i="4"/>
  <c r="FL34" i="4"/>
  <c r="EH34" i="4"/>
  <c r="DS34" i="4"/>
  <c r="BX34" i="4"/>
  <c r="BI34" i="4"/>
  <c r="P34" i="4"/>
  <c r="LY33" i="4"/>
  <c r="LJ33" i="4"/>
  <c r="IZ33" i="4"/>
  <c r="IK33" i="4"/>
  <c r="HG33" i="4"/>
  <c r="GR33" i="4"/>
  <c r="FL33" i="4"/>
  <c r="EW33" i="4"/>
  <c r="EH33" i="4"/>
  <c r="DD33" i="4"/>
  <c r="BX33" i="4"/>
  <c r="AE33" i="4"/>
  <c r="P33" i="4"/>
  <c r="JW12" i="4"/>
  <c r="ID12" i="4"/>
  <c r="EG12" i="4"/>
  <c r="CN12" i="4"/>
  <c r="AU12" i="4"/>
  <c r="ID10" i="4"/>
  <c r="FZ10" i="4"/>
  <c r="EG10" i="4"/>
  <c r="B10" i="4"/>
  <c r="LP8" i="4"/>
  <c r="JW8" i="4"/>
  <c r="EG8" i="4"/>
  <c r="B8" i="4"/>
  <c r="B6" i="4"/>
  <c r="GT78" i="4" l="1"/>
  <c r="EW54" i="4"/>
  <c r="EW32" i="4"/>
  <c r="BZ78" i="4"/>
  <c r="BI54" i="4"/>
  <c r="BI32" i="4"/>
  <c r="IK54" i="4"/>
  <c r="LY54" i="4"/>
  <c r="LY32" i="4"/>
  <c r="LO78" i="4"/>
  <c r="IK32" i="4"/>
  <c r="B11" i="5"/>
  <c r="F11" i="5"/>
  <c r="C11" i="5"/>
  <c r="D11" i="5"/>
  <c r="U78" i="4" l="1"/>
  <c r="P54" i="4"/>
  <c r="P32" i="4"/>
  <c r="KF54" i="4"/>
  <c r="KF32" i="4"/>
  <c r="EO78" i="4"/>
  <c r="DD32" i="4"/>
  <c r="JJ78" i="4"/>
  <c r="GR54" i="4"/>
  <c r="GR32" i="4"/>
  <c r="DD54" i="4"/>
  <c r="KU54" i="4"/>
  <c r="KU32" i="4"/>
  <c r="KC78" i="4"/>
  <c r="AE54" i="4"/>
  <c r="HG54" i="4"/>
  <c r="HG32" i="4"/>
  <c r="AN78" i="4"/>
  <c r="AE32" i="4"/>
  <c r="FH78" i="4"/>
  <c r="DS54" i="4"/>
  <c r="DS32" i="4"/>
  <c r="KV78" i="4"/>
  <c r="HV54" i="4"/>
  <c r="HV32" i="4"/>
  <c r="EH54" i="4"/>
  <c r="EH32" i="4"/>
  <c r="LJ32" i="4"/>
  <c r="GA78" i="4"/>
  <c r="LJ54" i="4"/>
  <c r="BG78" i="4"/>
  <c r="AT54" i="4"/>
  <c r="AT32" i="4"/>
  <c r="CS78" i="4"/>
  <c r="BX54" i="4"/>
  <c r="BX32" i="4"/>
  <c r="MN32" i="4"/>
  <c r="FL54" i="4"/>
  <c r="MN54" i="4"/>
  <c r="HM78" i="4"/>
  <c r="FL32" i="4"/>
  <c r="MH78" i="4"/>
  <c r="IZ54" i="4"/>
  <c r="IZ32"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<sst xmlns="http://schemas.openxmlformats.org/spreadsheetml/2006/main" count="287" uniqueCount="147">
  <si>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</si>
  <si>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</si>
  <si>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</si>
  <si>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</si>
  <si>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</si>
  <si>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</si>
  <si>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</si>
  <si>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</si>
  <si>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</si>
  <si>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</si>
  <si>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</si>
  <si>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</si>
  <si>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</si>
  <si>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</si>
  <si>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</si>
  <si>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</si>
  <si>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</si>
  <si>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</si>
  <si>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</si>
  <si>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</si>
  <si>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</si>
  <si>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</si>
  <si>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</si>
  <si>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</si>
  <si>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</si>
  <si>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</si>
  <si>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</si>
  <si>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</si>
  <si>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</si>
  <si>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</si>
  <si>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</si>
  <si>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</si>
  <si>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</si>
  <si>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</si>
  <si>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</si>
  <si>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</si>
  <si>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</si>
  <si>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</si>
  <si>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</si>
  <si>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</si>
  <si>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</si>
  <si>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</si>
  <si>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</si>
  <si>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</si>
  <si>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</si>
  <si>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</si>
  <si>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</si>
  <si>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</si>
  <si>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</si>
  <si>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</si>
  <si>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</si>
  <si>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</si>
  <si>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</si>
  <si>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</si>
  <si>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</si>
  <si>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</si>
  <si>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</si>
  <si>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</si>
  <si>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</si>
  <si>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</si>
  <si>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</si>
  <si>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</si>
  <si>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</si>
  <si>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</si>
  <si>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</si>
  <si>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</si>
  <si>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</si>
  <si>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</si>
  <si>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</si>
  <si>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</si>
  <si>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</si>
  <si>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</si>
  <si>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</si>
  <si>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</si>
  <si>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</si>
  <si>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</si>
  <si>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</si>
  <si>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</si>
  <si>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</si>
  <si>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</si>
  <si>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</si>
  <si>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</si>
  <si>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</si>
  <si>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</si>
  <si>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</si>
  <si>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</si>
  <si>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</si>
  <si>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</si>
  <si>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</si>
  <si>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</si>
  <si>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</si>
  <si>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</si>
  <si>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</si>
  <si>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</si>
  <si>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</si>
  <si>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</si>
  <si>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</si>
  <si>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</si>
  <si>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</si>
  <si>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</si>
  <si>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</si>
  <si>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</si>
  <si>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</si>
  <si>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</si>
  <si>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</si>
  <si>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</si>
  <si>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</si>
  <si>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</si>
  <si>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</si>
  <si>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</si>
  <si>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</si>
  <si>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</si>
  <si>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</si>
  <si>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</si>
  <si>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</si>
  <si>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</si>
  <si>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</si>
  <si>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</si>
  <si>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</si>
  <si>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</si>
  <si>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</si>
  <si>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</si>
  <si>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</si>
  <si>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群馬県</t>
  </si>
  <si>
    <t>下仁田南牧医療事務組合</t>
  </si>
  <si>
    <t>下仁田厚生病院</t>
  </si>
  <si>
    <t>当然財務</t>
  </si>
  <si>
    <t>病院事業</t>
  </si>
  <si>
    <t>一般病院</t>
  </si>
  <si>
    <t>100床以上～200床未満</t>
  </si>
  <si>
    <t>直営</t>
  </si>
  <si>
    <t>-</t>
  </si>
  <si>
    <t>ド 訓</t>
  </si>
  <si>
    <t>救 輪</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</si>
  <si>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</si>
  <si>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</si>
  <si>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</si>
  <si>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</si>
  <si>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</si>
  <si>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</si>
  <si>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</si>
  <si>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</si>
  <si>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xml:space="preserve"> 当院は、二次医療圏における高次急性期後の入院医療の受け皿となるとともに、下仁田、南牧地域の一般急性期と慢性期患者を担う。　　　　　　　　</t>
    <rPh sb="1" eb="3">
      <t>トウイン</t>
    </rPh>
    <rPh sb="5" eb="7">
      <t>ニジ</t>
    </rPh>
    <rPh sb="7" eb="9">
      <t>イリョウ</t>
    </rPh>
    <rPh sb="9" eb="10">
      <t>ケン</t>
    </rPh>
    <rPh sb="14" eb="16">
      <t>コウジ</t>
    </rPh>
    <rPh sb="16" eb="19">
      <t>キュウセイキ</t>
    </rPh>
    <rPh sb="19" eb="20">
      <t>ゴ</t>
    </rPh>
    <rPh sb="21" eb="23">
      <t>ニュウイン</t>
    </rPh>
    <rPh sb="23" eb="25">
      <t>イリョウ</t>
    </rPh>
    <rPh sb="26" eb="27">
      <t>ウ</t>
    </rPh>
    <rPh sb="28" eb="29">
      <t>ザラ</t>
    </rPh>
    <rPh sb="37" eb="40">
      <t>シモニタ</t>
    </rPh>
    <rPh sb="41" eb="43">
      <t>ナンモク</t>
    </rPh>
    <rPh sb="43" eb="45">
      <t>チイキ</t>
    </rPh>
    <rPh sb="46" eb="48">
      <t>イッパン</t>
    </rPh>
    <rPh sb="48" eb="51">
      <t>キュウセイキ</t>
    </rPh>
    <rPh sb="52" eb="55">
      <t>マンセイキ</t>
    </rPh>
    <rPh sb="55" eb="57">
      <t>カンジャ</t>
    </rPh>
    <rPh sb="58" eb="59">
      <t>ニナ</t>
    </rPh>
    <phoneticPr fontId="5"/>
  </si>
  <si>
    <t>　医業収支比率については、従前より類似団体平均より低い水準であったが、入院・外来患者数の減少と新病院の維持経費の増加により、平成24年度以降急激に減少し、さらに類似団体平均より低い水準となっている。
　累積欠損金比率については、旧建物の土地壊し費用及び退職手当金の積立を利益で補填できなかったことにより、平成24年度以降急激に増加し、平成28年度において類似団体平均より高い水準となった。
　病床利用率は高い率で推移しているものの、１人１日当たりの収益が低く、同様に外来でも低い収益である。主に高齢者の慢性的な疾患が多いこと、また、外科医の不在で手術件数が少ないことが影響している。また、医業収益単価が低いことから、人件費の占める割合が多くなり、人件費の抑制を講ずる必要がある。</t>
    <rPh sb="1" eb="3">
      <t>イギョウ</t>
    </rPh>
    <rPh sb="3" eb="5">
      <t>シュウシ</t>
    </rPh>
    <rPh sb="5" eb="7">
      <t>ヒリツ</t>
    </rPh>
    <rPh sb="13" eb="15">
      <t>ジュウゼン</t>
    </rPh>
    <rPh sb="17" eb="19">
      <t>ルイジ</t>
    </rPh>
    <rPh sb="19" eb="21">
      <t>ダンタイ</t>
    </rPh>
    <rPh sb="21" eb="23">
      <t>ヘイキン</t>
    </rPh>
    <rPh sb="25" eb="26">
      <t>ヒク</t>
    </rPh>
    <rPh sb="27" eb="29">
      <t>スイジュン</t>
    </rPh>
    <rPh sb="35" eb="37">
      <t>ニュウイン</t>
    </rPh>
    <rPh sb="38" eb="40">
      <t>ガイライ</t>
    </rPh>
    <rPh sb="40" eb="42">
      <t>カンジャ</t>
    </rPh>
    <rPh sb="42" eb="43">
      <t>スウ</t>
    </rPh>
    <rPh sb="44" eb="46">
      <t>ゲンショウ</t>
    </rPh>
    <rPh sb="47" eb="50">
      <t>シンビョウイン</t>
    </rPh>
    <rPh sb="51" eb="53">
      <t>イジ</t>
    </rPh>
    <rPh sb="53" eb="55">
      <t>ケイヒ</t>
    </rPh>
    <rPh sb="56" eb="58">
      <t>ゾウカ</t>
    </rPh>
    <rPh sb="62" eb="64">
      <t>ヘイセイ</t>
    </rPh>
    <rPh sb="66" eb="68">
      <t>ネンド</t>
    </rPh>
    <rPh sb="68" eb="70">
      <t>イコウ</t>
    </rPh>
    <rPh sb="70" eb="72">
      <t>キュウゲキ</t>
    </rPh>
    <rPh sb="73" eb="75">
      <t>ゲンショウ</t>
    </rPh>
    <rPh sb="80" eb="82">
      <t>ルイジ</t>
    </rPh>
    <rPh sb="82" eb="84">
      <t>ダンタイ</t>
    </rPh>
    <rPh sb="84" eb="86">
      <t>ヘイキン</t>
    </rPh>
    <rPh sb="88" eb="89">
      <t>ヒク</t>
    </rPh>
    <rPh sb="90" eb="92">
      <t>スイジュン</t>
    </rPh>
    <rPh sb="101" eb="103">
      <t>ルイセキ</t>
    </rPh>
    <rPh sb="103" eb="106">
      <t>ケッソンキン</t>
    </rPh>
    <rPh sb="106" eb="108">
      <t>ヒリツ</t>
    </rPh>
    <rPh sb="114" eb="115">
      <t>キュウ</t>
    </rPh>
    <rPh sb="115" eb="117">
      <t>タテモノ</t>
    </rPh>
    <rPh sb="118" eb="120">
      <t>トチ</t>
    </rPh>
    <rPh sb="120" eb="121">
      <t>コワ</t>
    </rPh>
    <rPh sb="122" eb="124">
      <t>ヒヨウ</t>
    </rPh>
    <rPh sb="124" eb="125">
      <t>オヨ</t>
    </rPh>
    <rPh sb="126" eb="128">
      <t>タイショク</t>
    </rPh>
    <rPh sb="128" eb="130">
      <t>テアテ</t>
    </rPh>
    <rPh sb="130" eb="131">
      <t>キン</t>
    </rPh>
    <rPh sb="132" eb="134">
      <t>ツミタテ</t>
    </rPh>
    <rPh sb="135" eb="137">
      <t>リエキ</t>
    </rPh>
    <rPh sb="138" eb="140">
      <t>ホテン</t>
    </rPh>
    <rPh sb="152" eb="154">
      <t>ヘイセイ</t>
    </rPh>
    <rPh sb="156" eb="158">
      <t>ネンド</t>
    </rPh>
    <rPh sb="158" eb="160">
      <t>イコウ</t>
    </rPh>
    <rPh sb="160" eb="162">
      <t>キュウゲキ</t>
    </rPh>
    <rPh sb="163" eb="165">
      <t>ゾウカ</t>
    </rPh>
    <rPh sb="167" eb="169">
      <t>ヘイセイ</t>
    </rPh>
    <rPh sb="171" eb="173">
      <t>ネンド</t>
    </rPh>
    <rPh sb="177" eb="179">
      <t>ルイジ</t>
    </rPh>
    <rPh sb="179" eb="181">
      <t>ダンタイ</t>
    </rPh>
    <rPh sb="181" eb="183">
      <t>ヘイキン</t>
    </rPh>
    <rPh sb="185" eb="186">
      <t>タカ</t>
    </rPh>
    <rPh sb="187" eb="189">
      <t>スイジュン</t>
    </rPh>
    <rPh sb="196" eb="198">
      <t>ビョウショウ</t>
    </rPh>
    <rPh sb="198" eb="201">
      <t>リヨウリツ</t>
    </rPh>
    <rPh sb="202" eb="203">
      <t>タカ</t>
    </rPh>
    <rPh sb="204" eb="205">
      <t>リツ</t>
    </rPh>
    <rPh sb="206" eb="208">
      <t>スイイ</t>
    </rPh>
    <rPh sb="220" eb="221">
      <t>ア</t>
    </rPh>
    <rPh sb="224" eb="226">
      <t>シュウエキ</t>
    </rPh>
    <rPh sb="227" eb="228">
      <t>ヒク</t>
    </rPh>
    <rPh sb="230" eb="232">
      <t>ドウヨウ</t>
    </rPh>
    <rPh sb="233" eb="235">
      <t>ガイライ</t>
    </rPh>
    <rPh sb="237" eb="238">
      <t>ヒク</t>
    </rPh>
    <rPh sb="239" eb="241">
      <t>シュウエキ</t>
    </rPh>
    <rPh sb="245" eb="246">
      <t>オモ</t>
    </rPh>
    <rPh sb="247" eb="250">
      <t>コウレイシャ</t>
    </rPh>
    <rPh sb="251" eb="254">
      <t>マンセイテキ</t>
    </rPh>
    <rPh sb="255" eb="257">
      <t>シッカン</t>
    </rPh>
    <rPh sb="258" eb="259">
      <t>オオ</t>
    </rPh>
    <rPh sb="266" eb="269">
      <t>ゲカイ</t>
    </rPh>
    <rPh sb="270" eb="272">
      <t>フザイ</t>
    </rPh>
    <rPh sb="273" eb="275">
      <t>シュジュツ</t>
    </rPh>
    <rPh sb="275" eb="277">
      <t>ケンスウ</t>
    </rPh>
    <rPh sb="278" eb="279">
      <t>スク</t>
    </rPh>
    <rPh sb="284" eb="286">
      <t>エイキョウ</t>
    </rPh>
    <rPh sb="294" eb="296">
      <t>イギョウ</t>
    </rPh>
    <rPh sb="296" eb="298">
      <t>シュウエキ</t>
    </rPh>
    <rPh sb="298" eb="300">
      <t>タンカ</t>
    </rPh>
    <rPh sb="301" eb="302">
      <t>ヒク</t>
    </rPh>
    <rPh sb="308" eb="311">
      <t>ジンケンヒ</t>
    </rPh>
    <rPh sb="312" eb="313">
      <t>シ</t>
    </rPh>
    <rPh sb="315" eb="317">
      <t>ワリアイ</t>
    </rPh>
    <rPh sb="318" eb="319">
      <t>オオ</t>
    </rPh>
    <rPh sb="323" eb="326">
      <t>ジンケンヒ</t>
    </rPh>
    <rPh sb="327" eb="329">
      <t>ヨクセイ</t>
    </rPh>
    <rPh sb="330" eb="331">
      <t>コウ</t>
    </rPh>
    <rPh sb="333" eb="335">
      <t>ヒツヨウ</t>
    </rPh>
    <phoneticPr fontId="5"/>
  </si>
  <si>
    <t>　有形固定資産減価償却率については、旧病院建物の除却により、平成24年度から平成25年度にかけて大幅に減少した。
　平成26年度から耐震化の工事で病院本館が新しくなり、固定資産の減価償却率が大幅に下がったが、器械備品は、継続して使用しているため老朽化が進んでおり、計画的更新が必要である。</t>
    <rPh sb="1" eb="3">
      <t>ユウケイ</t>
    </rPh>
    <rPh sb="3" eb="5">
      <t>コテイ</t>
    </rPh>
    <rPh sb="5" eb="7">
      <t>シサン</t>
    </rPh>
    <rPh sb="7" eb="9">
      <t>ゲンカ</t>
    </rPh>
    <rPh sb="9" eb="12">
      <t>ショウキャクリツ</t>
    </rPh>
    <rPh sb="18" eb="19">
      <t>キュウ</t>
    </rPh>
    <rPh sb="19" eb="21">
      <t>ビョウイン</t>
    </rPh>
    <rPh sb="21" eb="23">
      <t>タテモノ</t>
    </rPh>
    <rPh sb="24" eb="26">
      <t>ジョキャク</t>
    </rPh>
    <rPh sb="30" eb="32">
      <t>ヘイセイ</t>
    </rPh>
    <rPh sb="34" eb="36">
      <t>ネンド</t>
    </rPh>
    <rPh sb="38" eb="40">
      <t>ヘイセイ</t>
    </rPh>
    <rPh sb="42" eb="44">
      <t>ネンド</t>
    </rPh>
    <rPh sb="48" eb="50">
      <t>オオハバ</t>
    </rPh>
    <rPh sb="51" eb="53">
      <t>ゲンショウ</t>
    </rPh>
    <rPh sb="58" eb="60">
      <t>ヘイセイ</t>
    </rPh>
    <rPh sb="62" eb="64">
      <t>ネンド</t>
    </rPh>
    <rPh sb="66" eb="69">
      <t>タイシンカ</t>
    </rPh>
    <rPh sb="70" eb="72">
      <t>コウジ</t>
    </rPh>
    <rPh sb="73" eb="75">
      <t>ビョウイン</t>
    </rPh>
    <rPh sb="75" eb="77">
      <t>ホンカン</t>
    </rPh>
    <rPh sb="78" eb="79">
      <t>アタラ</t>
    </rPh>
    <rPh sb="84" eb="86">
      <t>コテイ</t>
    </rPh>
    <rPh sb="86" eb="88">
      <t>シサン</t>
    </rPh>
    <rPh sb="89" eb="91">
      <t>ゲンカ</t>
    </rPh>
    <rPh sb="91" eb="93">
      <t>ショウキャク</t>
    </rPh>
    <rPh sb="93" eb="94">
      <t>リツ</t>
    </rPh>
    <rPh sb="95" eb="97">
      <t>オオハバ</t>
    </rPh>
    <rPh sb="98" eb="99">
      <t>サ</t>
    </rPh>
    <rPh sb="104" eb="106">
      <t>キカイ</t>
    </rPh>
    <rPh sb="106" eb="108">
      <t>ビヒン</t>
    </rPh>
    <rPh sb="110" eb="112">
      <t>ケイゾク</t>
    </rPh>
    <rPh sb="114" eb="116">
      <t>シヨウ</t>
    </rPh>
    <rPh sb="122" eb="125">
      <t>ロウキュウカ</t>
    </rPh>
    <rPh sb="126" eb="127">
      <t>スス</t>
    </rPh>
    <rPh sb="132" eb="135">
      <t>ケイカクテキ</t>
    </rPh>
    <rPh sb="135" eb="137">
      <t>コウシン</t>
    </rPh>
    <rPh sb="138" eb="140">
      <t>ヒツヨウ</t>
    </rPh>
    <phoneticPr fontId="5"/>
  </si>
  <si>
    <t>　地域住民に対する良質な医療の提供に努めているが、人口減少による患者数の減少に加えて、医師不足（医師偏在）により診療体制や経営状況に大きな影響を与えており、厳しい経営状況となっている。
　病院機能の転換、不採算部門診療科の廃止、病院規模の縮小など、経営的な側面での分析と地域の医療を支える公立病院としての役割を踏まえて、両局面の接点を見出していく。</t>
    <rPh sb="78" eb="79">
      <t>キビ</t>
    </rPh>
    <rPh sb="81" eb="83">
      <t>ケイエイ</t>
    </rPh>
    <rPh sb="83" eb="85">
      <t>ジョウキョウ</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</si>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</sst>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21" fillId="0" borderId="2" xfId="1" applyNumberFormat="1" applyFont="1" applyBorder="1" applyAlignment="1" applyProtection="1">
      <alignment horizontal="center" vertical="center" shrinkToFit="1"/>
      <protection locked="0"/>
    </xf>
    <xf numFmtId="0" fontId="21" fillId="0" borderId="3" xfId="1" applyNumberFormat="1" applyFont="1" applyBorder="1" applyAlignment="1" applyProtection="1">
      <alignment horizontal="center" vertical="center" shrinkToFit="1"/>
      <protection locked="0"/>
    </xf>
    <xf numFmtId="0" fontId="21"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86.1</c:v>
                </c:pt>
                <c:pt idx="1">
                  <c:v>84.6</c:v>
                </c:pt>
                <c:pt idx="2">
                  <c:v>87.8</c:v>
                </c:pt>
                <c:pt idx="3">
                  <c:v>83.9</c:v>
                </c:pt>
                <c:pt idx="4">
                  <c:v>85.6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7702352"/>
        <c:axId val="17370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7702352"/>
        <c:axId val="173704152"/>
      </c:lineChart>
      <c:dateAx>
        <c:axId val="17702352"/>
        <c:scaling>
          <c:orientation val="minMax"/>
        </c:scaling>
        <c:delete val="1"/>
        <c:axPos val="b"/>
        <c:numFmt formatCode="ge" sourceLinked="1"/>
        <c:majorTickMark val="none"/>
        <c:minorTickMark val="none"/>
        <c:tickLblPos val="none"/>
        <c:crossAx val="173704152"/>
        <c:crosses val="autoZero"/>
        <c:auto val="1"/>
        <c:lblOffset val="100"/>
        <c:baseTimeUnit val="years"/>
      </c:dateAx>
      <c:valAx>
        <c:axId val="173704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0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5914</c:v>
                </c:pt>
                <c:pt idx="1">
                  <c:v>6371</c:v>
                </c:pt>
                <c:pt idx="2">
                  <c:v>6287</c:v>
                </c:pt>
                <c:pt idx="3">
                  <c:v>6133</c:v>
                </c:pt>
                <c:pt idx="4">
                  <c:v>5959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74545568"/>
        <c:axId val="17454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74545568"/>
        <c:axId val="174545960"/>
      </c:lineChart>
      <c:dateAx>
        <c:axId val="174545568"/>
        <c:scaling>
          <c:orientation val="minMax"/>
        </c:scaling>
        <c:delete val="1"/>
        <c:axPos val="b"/>
        <c:numFmt formatCode="ge" sourceLinked="1"/>
        <c:majorTickMark val="none"/>
        <c:minorTickMark val="none"/>
        <c:tickLblPos val="none"/>
        <c:crossAx val="174545960"/>
        <c:crosses val="autoZero"/>
        <c:auto val="1"/>
        <c:lblOffset val="100"/>
        <c:baseTimeUnit val="years"/>
      </c:dateAx>
      <c:valAx>
        <c:axId val="174545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454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22577</c:v>
                </c:pt>
                <c:pt idx="1">
                  <c:v>21837</c:v>
                </c:pt>
                <c:pt idx="2">
                  <c:v>21424</c:v>
                </c:pt>
                <c:pt idx="3">
                  <c:v>21259</c:v>
                </c:pt>
                <c:pt idx="4">
                  <c:v>21486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33446720"/>
        <c:axId val="23344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33446720"/>
        <c:axId val="233447112"/>
      </c:lineChart>
      <c:dateAx>
        <c:axId val="233446720"/>
        <c:scaling>
          <c:orientation val="minMax"/>
        </c:scaling>
        <c:delete val="1"/>
        <c:axPos val="b"/>
        <c:numFmt formatCode="ge" sourceLinked="1"/>
        <c:majorTickMark val="none"/>
        <c:minorTickMark val="none"/>
        <c:tickLblPos val="none"/>
        <c:crossAx val="233447112"/>
        <c:crosses val="autoZero"/>
        <c:auto val="1"/>
        <c:lblOffset val="100"/>
        <c:baseTimeUnit val="years"/>
      </c:dateAx>
      <c:valAx>
        <c:axId val="233447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344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12.1</c:v>
                </c:pt>
                <c:pt idx="1">
                  <c:v>64.900000000000006</c:v>
                </c:pt>
                <c:pt idx="2">
                  <c:v>90.1</c:v>
                </c:pt>
                <c:pt idx="3">
                  <c:v>119.8</c:v>
                </c:pt>
                <c:pt idx="4">
                  <c:v>144.6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1304416"/>
        <c:axId val="17353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1304416"/>
        <c:axId val="173532120"/>
      </c:lineChart>
      <c:dateAx>
        <c:axId val="111304416"/>
        <c:scaling>
          <c:orientation val="minMax"/>
        </c:scaling>
        <c:delete val="1"/>
        <c:axPos val="b"/>
        <c:numFmt formatCode="ge" sourceLinked="1"/>
        <c:majorTickMark val="none"/>
        <c:minorTickMark val="none"/>
        <c:tickLblPos val="none"/>
        <c:crossAx val="173532120"/>
        <c:crosses val="autoZero"/>
        <c:auto val="1"/>
        <c:lblOffset val="100"/>
        <c:baseTimeUnit val="years"/>
      </c:dateAx>
      <c:valAx>
        <c:axId val="173532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30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85.9</c:v>
                </c:pt>
                <c:pt idx="1">
                  <c:v>82.9</c:v>
                </c:pt>
                <c:pt idx="2">
                  <c:v>81</c:v>
                </c:pt>
                <c:pt idx="3">
                  <c:v>76</c:v>
                </c:pt>
                <c:pt idx="4">
                  <c:v>76.7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71665504"/>
        <c:axId val="17131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71665504"/>
        <c:axId val="171316096"/>
      </c:lineChart>
      <c:dateAx>
        <c:axId val="171665504"/>
        <c:scaling>
          <c:orientation val="minMax"/>
        </c:scaling>
        <c:delete val="1"/>
        <c:axPos val="b"/>
        <c:numFmt formatCode="ge" sourceLinked="1"/>
        <c:majorTickMark val="none"/>
        <c:minorTickMark val="none"/>
        <c:tickLblPos val="none"/>
        <c:crossAx val="171316096"/>
        <c:crosses val="autoZero"/>
        <c:auto val="1"/>
        <c:lblOffset val="100"/>
        <c:baseTimeUnit val="years"/>
      </c:dateAx>
      <c:valAx>
        <c:axId val="17131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66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90.2</c:v>
                </c:pt>
                <c:pt idx="1">
                  <c:v>89.6</c:v>
                </c:pt>
                <c:pt idx="2">
                  <c:v>91</c:v>
                </c:pt>
                <c:pt idx="3">
                  <c:v>86</c:v>
                </c:pt>
                <c:pt idx="4">
                  <c:v>87.2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71206072"/>
        <c:axId val="11081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71206072"/>
        <c:axId val="110811656"/>
      </c:lineChart>
      <c:dateAx>
        <c:axId val="171206072"/>
        <c:scaling>
          <c:orientation val="minMax"/>
        </c:scaling>
        <c:delete val="1"/>
        <c:axPos val="b"/>
        <c:numFmt formatCode="ge" sourceLinked="1"/>
        <c:majorTickMark val="none"/>
        <c:minorTickMark val="none"/>
        <c:tickLblPos val="none"/>
        <c:crossAx val="110811656"/>
        <c:crosses val="autoZero"/>
        <c:auto val="1"/>
        <c:lblOffset val="100"/>
        <c:baseTimeUnit val="years"/>
      </c:dateAx>
      <c:valAx>
        <c:axId val="110811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1206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52.6</c:v>
                </c:pt>
                <c:pt idx="1">
                  <c:v>22.9</c:v>
                </c:pt>
                <c:pt idx="2">
                  <c:v>26.3</c:v>
                </c:pt>
                <c:pt idx="3">
                  <c:v>28.2</c:v>
                </c:pt>
                <c:pt idx="4">
                  <c:v>30.7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74534224"/>
        <c:axId val="17195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74534224"/>
        <c:axId val="171955944"/>
      </c:lineChart>
      <c:dateAx>
        <c:axId val="174534224"/>
        <c:scaling>
          <c:orientation val="minMax"/>
        </c:scaling>
        <c:delete val="1"/>
        <c:axPos val="b"/>
        <c:numFmt formatCode="ge" sourceLinked="1"/>
        <c:majorTickMark val="none"/>
        <c:minorTickMark val="none"/>
        <c:tickLblPos val="none"/>
        <c:crossAx val="171955944"/>
        <c:crosses val="autoZero"/>
        <c:auto val="1"/>
        <c:lblOffset val="100"/>
        <c:baseTimeUnit val="years"/>
      </c:dateAx>
      <c:valAx>
        <c:axId val="171955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53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68.5</c:v>
                </c:pt>
                <c:pt idx="1">
                  <c:v>68.599999999999994</c:v>
                </c:pt>
                <c:pt idx="2">
                  <c:v>77.2</c:v>
                </c:pt>
                <c:pt idx="3">
                  <c:v>75.7</c:v>
                </c:pt>
                <c:pt idx="4">
                  <c:v>79.2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74542824"/>
        <c:axId val="17454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74542824"/>
        <c:axId val="174543216"/>
      </c:lineChart>
      <c:dateAx>
        <c:axId val="174542824"/>
        <c:scaling>
          <c:orientation val="minMax"/>
        </c:scaling>
        <c:delete val="1"/>
        <c:axPos val="b"/>
        <c:numFmt formatCode="ge" sourceLinked="1"/>
        <c:majorTickMark val="none"/>
        <c:minorTickMark val="none"/>
        <c:tickLblPos val="none"/>
        <c:crossAx val="174543216"/>
        <c:crosses val="autoZero"/>
        <c:auto val="1"/>
        <c:lblOffset val="100"/>
        <c:baseTimeUnit val="years"/>
      </c:dateAx>
      <c:valAx>
        <c:axId val="17454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542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22524375</c:v>
                </c:pt>
                <c:pt idx="1">
                  <c:v>26827097</c:v>
                </c:pt>
                <c:pt idx="2">
                  <c:v>26788528</c:v>
                </c:pt>
                <c:pt idx="3">
                  <c:v>27117472</c:v>
                </c:pt>
                <c:pt idx="4">
                  <c:v>27104639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71557888"/>
        <c:axId val="17155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71557888"/>
        <c:axId val="171557496"/>
      </c:lineChart>
      <c:dateAx>
        <c:axId val="171557888"/>
        <c:scaling>
          <c:orientation val="minMax"/>
        </c:scaling>
        <c:delete val="1"/>
        <c:axPos val="b"/>
        <c:numFmt formatCode="ge" sourceLinked="1"/>
        <c:majorTickMark val="none"/>
        <c:minorTickMark val="none"/>
        <c:tickLblPos val="none"/>
        <c:crossAx val="171557496"/>
        <c:crosses val="autoZero"/>
        <c:auto val="1"/>
        <c:lblOffset val="100"/>
        <c:baseTimeUnit val="years"/>
      </c:dateAx>
      <c:valAx>
        <c:axId val="171557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155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14.2</c:v>
                </c:pt>
                <c:pt idx="1">
                  <c:v>14.6</c:v>
                </c:pt>
                <c:pt idx="2">
                  <c:v>13.7</c:v>
                </c:pt>
                <c:pt idx="3">
                  <c:v>14.5</c:v>
                </c:pt>
                <c:pt idx="4">
                  <c:v>13.8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71558672"/>
        <c:axId val="17155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71558672"/>
        <c:axId val="171557104"/>
      </c:lineChart>
      <c:dateAx>
        <c:axId val="171558672"/>
        <c:scaling>
          <c:orientation val="minMax"/>
        </c:scaling>
        <c:delete val="1"/>
        <c:axPos val="b"/>
        <c:numFmt formatCode="ge" sourceLinked="1"/>
        <c:majorTickMark val="none"/>
        <c:minorTickMark val="none"/>
        <c:tickLblPos val="none"/>
        <c:crossAx val="171557104"/>
        <c:crosses val="autoZero"/>
        <c:auto val="1"/>
        <c:lblOffset val="100"/>
        <c:baseTimeUnit val="years"/>
      </c:dateAx>
      <c:valAx>
        <c:axId val="17155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55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82.8</c:v>
                </c:pt>
                <c:pt idx="1">
                  <c:v>88.3</c:v>
                </c:pt>
                <c:pt idx="2">
                  <c:v>86.1</c:v>
                </c:pt>
                <c:pt idx="3">
                  <c:v>93.6</c:v>
                </c:pt>
                <c:pt idx="4">
                  <c:v>92.3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4544392"/>
        <c:axId val="17454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4544392"/>
        <c:axId val="174544784"/>
      </c:lineChart>
      <c:dateAx>
        <c:axId val="174544392"/>
        <c:scaling>
          <c:orientation val="minMax"/>
        </c:scaling>
        <c:delete val="1"/>
        <c:axPos val="b"/>
        <c:numFmt formatCode="ge" sourceLinked="1"/>
        <c:majorTickMark val="none"/>
        <c:minorTickMark val="none"/>
        <c:tickLblPos val="none"/>
        <c:crossAx val="174544784"/>
        <c:crosses val="autoZero"/>
        <c:auto val="1"/>
        <c:lblOffset val="100"/>
        <c:baseTimeUnit val="years"/>
      </c:dateAx>
      <c:valAx>
        <c:axId val="174544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544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2" zoomScale="55" zoomScaleNormal="55" zoomScaleSheetLayoutView="70" workbookViewId="0">
      <selection activeCell="A2" sqref="A2"/>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row>
    <row r="3" spans="1:388" ht="9.75" customHeight="1">
      <c r="A3" s="2"/>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c r="IR3" s="147"/>
      <c r="IS3" s="147"/>
      <c r="IT3" s="147"/>
      <c r="IU3" s="147"/>
      <c r="IV3" s="147"/>
      <c r="IW3" s="147"/>
      <c r="IX3" s="147"/>
      <c r="IY3" s="147"/>
      <c r="IZ3" s="147"/>
      <c r="JA3" s="147"/>
      <c r="JB3" s="147"/>
      <c r="JC3" s="147"/>
      <c r="JD3" s="147"/>
      <c r="JE3" s="147"/>
      <c r="JF3" s="147"/>
      <c r="JG3" s="147"/>
      <c r="JH3" s="147"/>
      <c r="JI3" s="147"/>
      <c r="JJ3" s="147"/>
      <c r="JK3" s="147"/>
      <c r="JL3" s="147"/>
      <c r="JM3" s="147"/>
      <c r="JN3" s="147"/>
      <c r="JO3" s="147"/>
      <c r="JP3" s="147"/>
      <c r="JQ3" s="147"/>
      <c r="JR3" s="147"/>
      <c r="JS3" s="147"/>
      <c r="JT3" s="147"/>
      <c r="JU3" s="147"/>
      <c r="JV3" s="147"/>
      <c r="JW3" s="147"/>
      <c r="JX3" s="147"/>
      <c r="JY3" s="147"/>
      <c r="JZ3" s="147"/>
      <c r="KA3" s="147"/>
      <c r="KB3" s="147"/>
      <c r="KC3" s="147"/>
      <c r="KD3" s="147"/>
      <c r="KE3" s="147"/>
      <c r="KF3" s="147"/>
      <c r="KG3" s="147"/>
      <c r="KH3" s="147"/>
      <c r="KI3" s="147"/>
      <c r="KJ3" s="147"/>
      <c r="KK3" s="147"/>
      <c r="KL3" s="147"/>
      <c r="KM3" s="147"/>
      <c r="KN3" s="147"/>
      <c r="KO3" s="147"/>
      <c r="KP3" s="147"/>
      <c r="KQ3" s="147"/>
      <c r="KR3" s="147"/>
      <c r="KS3" s="147"/>
      <c r="KT3" s="147"/>
      <c r="KU3" s="147"/>
      <c r="KV3" s="147"/>
      <c r="KW3" s="147"/>
      <c r="KX3" s="147"/>
      <c r="KY3" s="147"/>
      <c r="KZ3" s="147"/>
      <c r="LA3" s="147"/>
      <c r="LB3" s="147"/>
      <c r="LC3" s="147"/>
      <c r="LD3" s="147"/>
      <c r="LE3" s="147"/>
      <c r="LF3" s="147"/>
      <c r="LG3" s="147"/>
      <c r="LH3" s="147"/>
      <c r="LI3" s="147"/>
      <c r="LJ3" s="147"/>
      <c r="LK3" s="147"/>
      <c r="LL3" s="147"/>
      <c r="LM3" s="147"/>
      <c r="LN3" s="147"/>
      <c r="LO3" s="147"/>
      <c r="LP3" s="147"/>
      <c r="LQ3" s="147"/>
      <c r="LR3" s="147"/>
      <c r="LS3" s="147"/>
      <c r="LT3" s="147"/>
      <c r="LU3" s="147"/>
      <c r="LV3" s="147"/>
      <c r="LW3" s="147"/>
      <c r="LX3" s="147"/>
      <c r="LY3" s="147"/>
      <c r="LZ3" s="147"/>
      <c r="MA3" s="147"/>
      <c r="MB3" s="147"/>
      <c r="MC3" s="147"/>
      <c r="MD3" s="147"/>
      <c r="ME3" s="147"/>
      <c r="MF3" s="147"/>
      <c r="MG3" s="147"/>
      <c r="MH3" s="147"/>
      <c r="MI3" s="147"/>
      <c r="MJ3" s="147"/>
      <c r="MK3" s="147"/>
      <c r="ML3" s="147"/>
      <c r="MM3" s="147"/>
      <c r="MN3" s="147"/>
      <c r="MO3" s="147"/>
      <c r="MP3" s="147"/>
      <c r="MQ3" s="147"/>
      <c r="MR3" s="147"/>
      <c r="MS3" s="147"/>
      <c r="MT3" s="147"/>
      <c r="MU3" s="147"/>
      <c r="MV3" s="147"/>
      <c r="MW3" s="147"/>
      <c r="MX3" s="147"/>
      <c r="MY3" s="147"/>
      <c r="MZ3" s="147"/>
      <c r="NA3" s="147"/>
      <c r="NB3" s="147"/>
      <c r="NC3" s="147"/>
      <c r="ND3" s="147"/>
      <c r="NE3" s="147"/>
      <c r="NF3" s="147"/>
      <c r="NG3" s="147"/>
      <c r="NH3" s="147"/>
      <c r="NI3" s="147"/>
      <c r="NJ3" s="147"/>
      <c r="NK3" s="147"/>
      <c r="NL3" s="147"/>
      <c r="NM3" s="147"/>
      <c r="NN3" s="147"/>
      <c r="NO3" s="147"/>
      <c r="NP3" s="147"/>
      <c r="NQ3" s="147"/>
      <c r="NR3" s="147"/>
      <c r="NS3" s="147"/>
      <c r="NT3" s="147"/>
      <c r="NU3" s="147"/>
      <c r="NV3" s="147"/>
      <c r="NW3" s="147"/>
      <c r="NX3" s="147"/>
    </row>
    <row r="4" spans="1:388" ht="9.75" customHeight="1">
      <c r="A4" s="2"/>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c r="IN4" s="147"/>
      <c r="IO4" s="147"/>
      <c r="IP4" s="147"/>
      <c r="IQ4" s="147"/>
      <c r="IR4" s="147"/>
      <c r="IS4" s="147"/>
      <c r="IT4" s="147"/>
      <c r="IU4" s="147"/>
      <c r="IV4" s="147"/>
      <c r="IW4" s="147"/>
      <c r="IX4" s="147"/>
      <c r="IY4" s="147"/>
      <c r="IZ4" s="147"/>
      <c r="JA4" s="147"/>
      <c r="JB4" s="147"/>
      <c r="JC4" s="147"/>
      <c r="JD4" s="147"/>
      <c r="JE4" s="147"/>
      <c r="JF4" s="147"/>
      <c r="JG4" s="147"/>
      <c r="JH4" s="147"/>
      <c r="JI4" s="147"/>
      <c r="JJ4" s="147"/>
      <c r="JK4" s="147"/>
      <c r="JL4" s="147"/>
      <c r="JM4" s="147"/>
      <c r="JN4" s="147"/>
      <c r="JO4" s="147"/>
      <c r="JP4" s="147"/>
      <c r="JQ4" s="147"/>
      <c r="JR4" s="147"/>
      <c r="JS4" s="147"/>
      <c r="JT4" s="147"/>
      <c r="JU4" s="147"/>
      <c r="JV4" s="147"/>
      <c r="JW4" s="147"/>
      <c r="JX4" s="147"/>
      <c r="JY4" s="147"/>
      <c r="JZ4" s="147"/>
      <c r="KA4" s="147"/>
      <c r="KB4" s="147"/>
      <c r="KC4" s="147"/>
      <c r="KD4" s="147"/>
      <c r="KE4" s="147"/>
      <c r="KF4" s="147"/>
      <c r="KG4" s="147"/>
      <c r="KH4" s="147"/>
      <c r="KI4" s="147"/>
      <c r="KJ4" s="147"/>
      <c r="KK4" s="147"/>
      <c r="KL4" s="147"/>
      <c r="KM4" s="147"/>
      <c r="KN4" s="147"/>
      <c r="KO4" s="147"/>
      <c r="KP4" s="147"/>
      <c r="KQ4" s="147"/>
      <c r="KR4" s="147"/>
      <c r="KS4" s="147"/>
      <c r="KT4" s="147"/>
      <c r="KU4" s="147"/>
      <c r="KV4" s="147"/>
      <c r="KW4" s="147"/>
      <c r="KX4" s="147"/>
      <c r="KY4" s="147"/>
      <c r="KZ4" s="147"/>
      <c r="LA4" s="147"/>
      <c r="LB4" s="147"/>
      <c r="LC4" s="147"/>
      <c r="LD4" s="147"/>
      <c r="LE4" s="147"/>
      <c r="LF4" s="147"/>
      <c r="LG4" s="147"/>
      <c r="LH4" s="147"/>
      <c r="LI4" s="147"/>
      <c r="LJ4" s="147"/>
      <c r="LK4" s="147"/>
      <c r="LL4" s="147"/>
      <c r="LM4" s="147"/>
      <c r="LN4" s="147"/>
      <c r="LO4" s="147"/>
      <c r="LP4" s="147"/>
      <c r="LQ4" s="147"/>
      <c r="LR4" s="147"/>
      <c r="LS4" s="147"/>
      <c r="LT4" s="147"/>
      <c r="LU4" s="147"/>
      <c r="LV4" s="147"/>
      <c r="LW4" s="147"/>
      <c r="LX4" s="147"/>
      <c r="LY4" s="147"/>
      <c r="LZ4" s="147"/>
      <c r="MA4" s="147"/>
      <c r="MB4" s="147"/>
      <c r="MC4" s="147"/>
      <c r="MD4" s="147"/>
      <c r="ME4" s="147"/>
      <c r="MF4" s="147"/>
      <c r="MG4" s="147"/>
      <c r="MH4" s="147"/>
      <c r="MI4" s="147"/>
      <c r="MJ4" s="147"/>
      <c r="MK4" s="147"/>
      <c r="ML4" s="147"/>
      <c r="MM4" s="147"/>
      <c r="MN4" s="147"/>
      <c r="MO4" s="147"/>
      <c r="MP4" s="147"/>
      <c r="MQ4" s="147"/>
      <c r="MR4" s="147"/>
      <c r="MS4" s="147"/>
      <c r="MT4" s="147"/>
      <c r="MU4" s="147"/>
      <c r="MV4" s="147"/>
      <c r="MW4" s="147"/>
      <c r="MX4" s="147"/>
      <c r="MY4" s="147"/>
      <c r="MZ4" s="147"/>
      <c r="NA4" s="147"/>
      <c r="NB4" s="147"/>
      <c r="NC4" s="147"/>
      <c r="ND4" s="147"/>
      <c r="NE4" s="147"/>
      <c r="NF4" s="147"/>
      <c r="NG4" s="147"/>
      <c r="NH4" s="147"/>
      <c r="NI4" s="147"/>
      <c r="NJ4" s="147"/>
      <c r="NK4" s="147"/>
      <c r="NL4" s="147"/>
      <c r="NM4" s="147"/>
      <c r="NN4" s="147"/>
      <c r="NO4" s="147"/>
      <c r="NP4" s="147"/>
      <c r="NQ4" s="147"/>
      <c r="NR4" s="147"/>
      <c r="NS4" s="147"/>
      <c r="NT4" s="147"/>
      <c r="NU4" s="147"/>
      <c r="NV4" s="147"/>
      <c r="NW4" s="147"/>
      <c r="NX4" s="147"/>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8" t="str">
        <f>データ!H6</f>
        <v>群馬県下仁田南牧医療事務組合　下仁田厚生病院</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9"/>
      <c r="AU7" s="137" t="s">
        <v>2</v>
      </c>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9"/>
      <c r="CN7" s="137" t="s">
        <v>3</v>
      </c>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8"/>
      <c r="DU7" s="138"/>
      <c r="DV7" s="138"/>
      <c r="DW7" s="138"/>
      <c r="DX7" s="138"/>
      <c r="DY7" s="138"/>
      <c r="DZ7" s="138"/>
      <c r="EA7" s="138"/>
      <c r="EB7" s="138"/>
      <c r="EC7" s="138"/>
      <c r="ED7" s="138"/>
      <c r="EE7" s="138"/>
      <c r="EF7" s="139"/>
      <c r="EG7" s="137" t="s">
        <v>4</v>
      </c>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9"/>
      <c r="FZ7" s="137" t="s">
        <v>5</v>
      </c>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9"/>
      <c r="ID7" s="137" t="s">
        <v>6</v>
      </c>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c r="JR7" s="138"/>
      <c r="JS7" s="138"/>
      <c r="JT7" s="138"/>
      <c r="JU7" s="138"/>
      <c r="JV7" s="139"/>
      <c r="JW7" s="137" t="s">
        <v>7</v>
      </c>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c r="LK7" s="138"/>
      <c r="LL7" s="138"/>
      <c r="LM7" s="138"/>
      <c r="LN7" s="138"/>
      <c r="LO7" s="139"/>
      <c r="LP7" s="137" t="s">
        <v>8</v>
      </c>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138"/>
      <c r="ND7" s="138"/>
      <c r="NE7" s="138"/>
      <c r="NF7" s="138"/>
      <c r="NG7" s="138"/>
      <c r="NH7" s="139"/>
      <c r="NI7" s="4"/>
      <c r="NJ7" s="7" t="s">
        <v>9</v>
      </c>
      <c r="NK7" s="8"/>
      <c r="NL7" s="8"/>
      <c r="NM7" s="8"/>
      <c r="NN7" s="8"/>
      <c r="NO7" s="8"/>
      <c r="NP7" s="8"/>
      <c r="NQ7" s="8"/>
      <c r="NR7" s="8"/>
      <c r="NS7" s="8"/>
      <c r="NT7" s="8"/>
      <c r="NU7" s="8"/>
      <c r="NV7" s="8"/>
      <c r="NW7" s="9"/>
      <c r="NX7" s="4"/>
    </row>
    <row r="8" spans="1:388" ht="18.75" customHeight="1">
      <c r="A8" s="2"/>
      <c r="B8" s="132" t="str">
        <f>データ!K6</f>
        <v>当然財務</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4"/>
      <c r="AU8" s="132" t="str">
        <f>データ!L6</f>
        <v>病院事業</v>
      </c>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4"/>
      <c r="CN8" s="132" t="str">
        <f>データ!M6</f>
        <v>一般病院</v>
      </c>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4"/>
      <c r="EG8" s="132" t="str">
        <f>データ!N6</f>
        <v>100床以上～200床未満</v>
      </c>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4"/>
      <c r="FZ8" s="144" t="s">
        <v>146</v>
      </c>
      <c r="GA8" s="145"/>
      <c r="GB8" s="145"/>
      <c r="GC8" s="145"/>
      <c r="GD8" s="145"/>
      <c r="GE8" s="145"/>
      <c r="GF8" s="145"/>
      <c r="GG8" s="145"/>
      <c r="GH8" s="145"/>
      <c r="GI8" s="145"/>
      <c r="GJ8" s="145"/>
      <c r="GK8" s="145"/>
      <c r="GL8" s="145"/>
      <c r="GM8" s="145"/>
      <c r="GN8" s="145"/>
      <c r="GO8" s="145"/>
      <c r="GP8" s="145"/>
      <c r="GQ8" s="145"/>
      <c r="GR8" s="145"/>
      <c r="GS8" s="145"/>
      <c r="GT8" s="145"/>
      <c r="GU8" s="145"/>
      <c r="GV8" s="145"/>
      <c r="GW8" s="145"/>
      <c r="GX8" s="145"/>
      <c r="GY8" s="145"/>
      <c r="GZ8" s="145"/>
      <c r="HA8" s="145"/>
      <c r="HB8" s="145"/>
      <c r="HC8" s="145"/>
      <c r="HD8" s="145"/>
      <c r="HE8" s="145"/>
      <c r="HF8" s="145"/>
      <c r="HG8" s="145"/>
      <c r="HH8" s="145"/>
      <c r="HI8" s="145"/>
      <c r="HJ8" s="145"/>
      <c r="HK8" s="145"/>
      <c r="HL8" s="145"/>
      <c r="HM8" s="145"/>
      <c r="HN8" s="145"/>
      <c r="HO8" s="145"/>
      <c r="HP8" s="145"/>
      <c r="HQ8" s="145"/>
      <c r="HR8" s="146"/>
      <c r="ID8" s="119">
        <f>データ!Y6</f>
        <v>94</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データ!Z6</f>
        <v>50</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42" t="s">
        <v>10</v>
      </c>
      <c r="NK8" s="143"/>
      <c r="NL8" s="10" t="s">
        <v>11</v>
      </c>
      <c r="NM8" s="11"/>
      <c r="NN8" s="11"/>
      <c r="NO8" s="11"/>
      <c r="NP8" s="11"/>
      <c r="NQ8" s="11"/>
      <c r="NR8" s="11"/>
      <c r="NS8" s="11"/>
      <c r="NT8" s="11"/>
      <c r="NU8" s="11"/>
      <c r="NV8" s="11"/>
      <c r="NW8" s="12"/>
      <c r="NX8" s="4"/>
    </row>
    <row r="9" spans="1:388" ht="18.75" customHeight="1">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9"/>
      <c r="AU9" s="137" t="s">
        <v>13</v>
      </c>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9"/>
      <c r="CN9" s="137" t="s">
        <v>14</v>
      </c>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9"/>
      <c r="EG9" s="137" t="s">
        <v>15</v>
      </c>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9"/>
      <c r="FZ9" s="137" t="s">
        <v>16</v>
      </c>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9"/>
      <c r="ID9" s="137" t="s">
        <v>17</v>
      </c>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c r="JR9" s="138"/>
      <c r="JS9" s="138"/>
      <c r="JT9" s="138"/>
      <c r="JU9" s="138"/>
      <c r="JV9" s="139"/>
      <c r="JW9" s="137" t="s">
        <v>18</v>
      </c>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c r="LK9" s="138"/>
      <c r="LL9" s="138"/>
      <c r="LM9" s="138"/>
      <c r="LN9" s="138"/>
      <c r="LO9" s="139"/>
      <c r="LP9" s="137" t="s">
        <v>19</v>
      </c>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138"/>
      <c r="ND9" s="138"/>
      <c r="NE9" s="138"/>
      <c r="NF9" s="138"/>
      <c r="NG9" s="138"/>
      <c r="NH9" s="139"/>
      <c r="NI9" s="4"/>
      <c r="NJ9" s="140" t="s">
        <v>20</v>
      </c>
      <c r="NK9" s="141"/>
      <c r="NL9" s="13" t="s">
        <v>21</v>
      </c>
      <c r="NM9" s="14"/>
      <c r="NN9" s="14"/>
      <c r="NO9" s="14"/>
      <c r="NP9" s="14"/>
      <c r="NQ9" s="14"/>
      <c r="NR9" s="14"/>
      <c r="NS9" s="14"/>
      <c r="NT9" s="14"/>
      <c r="NU9" s="15"/>
      <c r="NV9" s="15"/>
      <c r="NW9" s="16"/>
      <c r="NX9" s="4"/>
    </row>
    <row r="10" spans="1:388" ht="18.75" customHeight="1">
      <c r="A10" s="2"/>
      <c r="B10" s="132" t="str">
        <f>データ!P6</f>
        <v>直営</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4"/>
      <c r="AU10" s="119">
        <f>データ!Q6</f>
        <v>15</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2" t="str">
        <f>データ!R6</f>
        <v>-</v>
      </c>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4"/>
      <c r="EG10" s="132" t="str">
        <f>データ!S6</f>
        <v>ド 訓</v>
      </c>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4"/>
      <c r="FZ10" s="132" t="str">
        <f>データ!T6</f>
        <v>救 輪</v>
      </c>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4"/>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144</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5" t="s">
        <v>22</v>
      </c>
      <c r="NK10" s="136"/>
      <c r="NL10" s="17" t="s">
        <v>23</v>
      </c>
      <c r="NM10" s="18"/>
      <c r="NN10" s="18"/>
      <c r="NO10" s="18"/>
      <c r="NP10" s="18"/>
      <c r="NQ10" s="18"/>
      <c r="NR10" s="18"/>
      <c r="NS10" s="18"/>
      <c r="NT10" s="18"/>
      <c r="NU10" s="18"/>
      <c r="NV10" s="18"/>
      <c r="NW10" s="19"/>
      <c r="NX10" s="4"/>
    </row>
    <row r="11" spans="1:388" ht="18.75" customHeight="1">
      <c r="A11" s="2"/>
      <c r="B11" s="137" t="s">
        <v>24</v>
      </c>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9"/>
      <c r="AU11" s="137" t="s">
        <v>25</v>
      </c>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9"/>
      <c r="CN11" s="137" t="s">
        <v>26</v>
      </c>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9"/>
      <c r="EG11" s="137" t="s">
        <v>27</v>
      </c>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9"/>
      <c r="ID11" s="137" t="s">
        <v>28</v>
      </c>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c r="JA11" s="138"/>
      <c r="JB11" s="138"/>
      <c r="JC11" s="138"/>
      <c r="JD11" s="138"/>
      <c r="JE11" s="138"/>
      <c r="JF11" s="138"/>
      <c r="JG11" s="138"/>
      <c r="JH11" s="138"/>
      <c r="JI11" s="138"/>
      <c r="JJ11" s="138"/>
      <c r="JK11" s="138"/>
      <c r="JL11" s="138"/>
      <c r="JM11" s="138"/>
      <c r="JN11" s="138"/>
      <c r="JO11" s="138"/>
      <c r="JP11" s="138"/>
      <c r="JQ11" s="138"/>
      <c r="JR11" s="138"/>
      <c r="JS11" s="138"/>
      <c r="JT11" s="138"/>
      <c r="JU11" s="138"/>
      <c r="JV11" s="139"/>
      <c r="JW11" s="137" t="s">
        <v>29</v>
      </c>
      <c r="JX11" s="138"/>
      <c r="JY11" s="138"/>
      <c r="JZ11" s="138"/>
      <c r="KA11" s="138"/>
      <c r="KB11" s="138"/>
      <c r="KC11" s="138"/>
      <c r="KD11" s="138"/>
      <c r="KE11" s="138"/>
      <c r="KF11" s="138"/>
      <c r="KG11" s="138"/>
      <c r="KH11" s="138"/>
      <c r="KI11" s="138"/>
      <c r="KJ11" s="138"/>
      <c r="KK11" s="138"/>
      <c r="KL11" s="138"/>
      <c r="KM11" s="138"/>
      <c r="KN11" s="138"/>
      <c r="KO11" s="138"/>
      <c r="KP11" s="138"/>
      <c r="KQ11" s="138"/>
      <c r="KR11" s="138"/>
      <c r="KS11" s="138"/>
      <c r="KT11" s="138"/>
      <c r="KU11" s="138"/>
      <c r="KV11" s="138"/>
      <c r="KW11" s="138"/>
      <c r="KX11" s="138"/>
      <c r="KY11" s="138"/>
      <c r="KZ11" s="138"/>
      <c r="LA11" s="138"/>
      <c r="LB11" s="138"/>
      <c r="LC11" s="138"/>
      <c r="LD11" s="138"/>
      <c r="LE11" s="138"/>
      <c r="LF11" s="138"/>
      <c r="LG11" s="138"/>
      <c r="LH11" s="138"/>
      <c r="LI11" s="138"/>
      <c r="LJ11" s="138"/>
      <c r="LK11" s="138"/>
      <c r="LL11" s="138"/>
      <c r="LM11" s="138"/>
      <c r="LN11" s="138"/>
      <c r="LO11" s="139"/>
      <c r="LP11" s="137" t="s">
        <v>30</v>
      </c>
      <c r="LQ11" s="138"/>
      <c r="LR11" s="138"/>
      <c r="LS11" s="138"/>
      <c r="LT11" s="138"/>
      <c r="LU11" s="138"/>
      <c r="LV11" s="138"/>
      <c r="LW11" s="138"/>
      <c r="LX11" s="138"/>
      <c r="LY11" s="138"/>
      <c r="LZ11" s="138"/>
      <c r="MA11" s="138"/>
      <c r="MB11" s="138"/>
      <c r="MC11" s="138"/>
      <c r="MD11" s="138"/>
      <c r="ME11" s="138"/>
      <c r="MF11" s="138"/>
      <c r="MG11" s="138"/>
      <c r="MH11" s="138"/>
      <c r="MI11" s="138"/>
      <c r="MJ11" s="138"/>
      <c r="MK11" s="138"/>
      <c r="ML11" s="138"/>
      <c r="MM11" s="138"/>
      <c r="MN11" s="138"/>
      <c r="MO11" s="138"/>
      <c r="MP11" s="138"/>
      <c r="MQ11" s="138"/>
      <c r="MR11" s="138"/>
      <c r="MS11" s="138"/>
      <c r="MT11" s="138"/>
      <c r="MU11" s="138"/>
      <c r="MV11" s="138"/>
      <c r="MW11" s="138"/>
      <c r="MX11" s="138"/>
      <c r="MY11" s="138"/>
      <c r="MZ11" s="138"/>
      <c r="NA11" s="138"/>
      <c r="NB11" s="138"/>
      <c r="NC11" s="138"/>
      <c r="ND11" s="138"/>
      <c r="NE11" s="138"/>
      <c r="NF11" s="138"/>
      <c r="NG11" s="138"/>
      <c r="NH11" s="139"/>
      <c r="NI11" s="20"/>
      <c r="NJ11" s="4"/>
      <c r="NK11" s="4"/>
      <c r="NL11" s="4"/>
      <c r="NM11" s="4"/>
      <c r="NN11" s="4"/>
      <c r="NO11" s="4"/>
      <c r="NP11" s="4"/>
      <c r="NQ11" s="4"/>
      <c r="NR11" s="4"/>
      <c r="NS11" s="4"/>
      <c r="NT11" s="4"/>
      <c r="NU11" s="4"/>
      <c r="NV11" s="4"/>
      <c r="NW11" s="4"/>
      <c r="NX11" s="4"/>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9381</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2" t="str">
        <f>データ!W6</f>
        <v>第２種該当</v>
      </c>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4"/>
      <c r="EG12" s="132" t="str">
        <f>データ!X6</f>
        <v>１０：１</v>
      </c>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4"/>
      <c r="ID12" s="119">
        <f>データ!AE6</f>
        <v>94</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データ!AF6</f>
        <v>50</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144</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142</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26"/>
      <c r="NK17" s="127"/>
      <c r="NL17" s="127"/>
      <c r="NM17" s="127"/>
      <c r="NN17" s="127"/>
      <c r="NO17" s="127"/>
      <c r="NP17" s="127"/>
      <c r="NQ17" s="127"/>
      <c r="NR17" s="127"/>
      <c r="NS17" s="127"/>
      <c r="NT17" s="127"/>
      <c r="NU17" s="127"/>
      <c r="NV17" s="127"/>
      <c r="NW17" s="127"/>
      <c r="NX17" s="128"/>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26"/>
      <c r="NK18" s="127"/>
      <c r="NL18" s="127"/>
      <c r="NM18" s="127"/>
      <c r="NN18" s="127"/>
      <c r="NO18" s="127"/>
      <c r="NP18" s="127"/>
      <c r="NQ18" s="127"/>
      <c r="NR18" s="127"/>
      <c r="NS18" s="127"/>
      <c r="NT18" s="127"/>
      <c r="NU18" s="127"/>
      <c r="NV18" s="127"/>
      <c r="NW18" s="127"/>
      <c r="NX18" s="128"/>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26"/>
      <c r="NK19" s="127"/>
      <c r="NL19" s="127"/>
      <c r="NM19" s="127"/>
      <c r="NN19" s="127"/>
      <c r="NO19" s="127"/>
      <c r="NP19" s="127"/>
      <c r="NQ19" s="127"/>
      <c r="NR19" s="127"/>
      <c r="NS19" s="127"/>
      <c r="NT19" s="127"/>
      <c r="NU19" s="127"/>
      <c r="NV19" s="127"/>
      <c r="NW19" s="127"/>
      <c r="NX19" s="128"/>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26"/>
      <c r="NK20" s="127"/>
      <c r="NL20" s="127"/>
      <c r="NM20" s="127"/>
      <c r="NN20" s="127"/>
      <c r="NO20" s="127"/>
      <c r="NP20" s="127"/>
      <c r="NQ20" s="127"/>
      <c r="NR20" s="127"/>
      <c r="NS20" s="127"/>
      <c r="NT20" s="127"/>
      <c r="NU20" s="127"/>
      <c r="NV20" s="127"/>
      <c r="NW20" s="127"/>
      <c r="NX20" s="128"/>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26"/>
      <c r="NK21" s="127"/>
      <c r="NL21" s="127"/>
      <c r="NM21" s="127"/>
      <c r="NN21" s="127"/>
      <c r="NO21" s="127"/>
      <c r="NP21" s="127"/>
      <c r="NQ21" s="127"/>
      <c r="NR21" s="127"/>
      <c r="NS21" s="127"/>
      <c r="NT21" s="127"/>
      <c r="NU21" s="127"/>
      <c r="NV21" s="127"/>
      <c r="NW21" s="127"/>
      <c r="NX21" s="128"/>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26"/>
      <c r="NK22" s="127"/>
      <c r="NL22" s="127"/>
      <c r="NM22" s="127"/>
      <c r="NN22" s="127"/>
      <c r="NO22" s="127"/>
      <c r="NP22" s="127"/>
      <c r="NQ22" s="127"/>
      <c r="NR22" s="127"/>
      <c r="NS22" s="127"/>
      <c r="NT22" s="127"/>
      <c r="NU22" s="127"/>
      <c r="NV22" s="127"/>
      <c r="NW22" s="127"/>
      <c r="NX22" s="128"/>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26"/>
      <c r="NK23" s="127"/>
      <c r="NL23" s="127"/>
      <c r="NM23" s="127"/>
      <c r="NN23" s="127"/>
      <c r="NO23" s="127"/>
      <c r="NP23" s="127"/>
      <c r="NQ23" s="127"/>
      <c r="NR23" s="127"/>
      <c r="NS23" s="127"/>
      <c r="NT23" s="127"/>
      <c r="NU23" s="127"/>
      <c r="NV23" s="127"/>
      <c r="NW23" s="127"/>
      <c r="NX23" s="128"/>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26"/>
      <c r="NK24" s="127"/>
      <c r="NL24" s="127"/>
      <c r="NM24" s="127"/>
      <c r="NN24" s="127"/>
      <c r="NO24" s="127"/>
      <c r="NP24" s="127"/>
      <c r="NQ24" s="127"/>
      <c r="NR24" s="127"/>
      <c r="NS24" s="127"/>
      <c r="NT24" s="127"/>
      <c r="NU24" s="127"/>
      <c r="NV24" s="127"/>
      <c r="NW24" s="127"/>
      <c r="NX24" s="128"/>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29"/>
      <c r="NK25" s="130"/>
      <c r="NL25" s="130"/>
      <c r="NM25" s="130"/>
      <c r="NN25" s="130"/>
      <c r="NO25" s="130"/>
      <c r="NP25" s="130"/>
      <c r="NQ25" s="130"/>
      <c r="NR25" s="130"/>
      <c r="NS25" s="130"/>
      <c r="NT25" s="130"/>
      <c r="NU25" s="130"/>
      <c r="NV25" s="130"/>
      <c r="NW25" s="130"/>
      <c r="NX25" s="131"/>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143</v>
      </c>
      <c r="NK30" s="114"/>
      <c r="NL30" s="114"/>
      <c r="NM30" s="114"/>
      <c r="NN30" s="114"/>
      <c r="NO30" s="114"/>
      <c r="NP30" s="114"/>
      <c r="NQ30" s="114"/>
      <c r="NR30" s="114"/>
      <c r="NS30" s="114"/>
      <c r="NT30" s="114"/>
      <c r="NU30" s="114"/>
      <c r="NV30" s="114"/>
      <c r="NW30" s="114"/>
      <c r="NX30" s="11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c r="A33" s="2"/>
      <c r="B33" s="26"/>
      <c r="D33" s="6"/>
      <c r="E33" s="6"/>
      <c r="F33" s="6"/>
      <c r="G33" s="99" t="s">
        <v>37</v>
      </c>
      <c r="H33" s="99"/>
      <c r="I33" s="99"/>
      <c r="J33" s="99"/>
      <c r="K33" s="99"/>
      <c r="L33" s="99"/>
      <c r="M33" s="99"/>
      <c r="N33" s="99"/>
      <c r="O33" s="99"/>
      <c r="P33" s="100">
        <f>データ!AH7</f>
        <v>90.2</v>
      </c>
      <c r="Q33" s="101"/>
      <c r="R33" s="101"/>
      <c r="S33" s="101"/>
      <c r="T33" s="101"/>
      <c r="U33" s="101"/>
      <c r="V33" s="101"/>
      <c r="W33" s="101"/>
      <c r="X33" s="101"/>
      <c r="Y33" s="101"/>
      <c r="Z33" s="101"/>
      <c r="AA33" s="101"/>
      <c r="AB33" s="101"/>
      <c r="AC33" s="101"/>
      <c r="AD33" s="102"/>
      <c r="AE33" s="100">
        <f>データ!AI7</f>
        <v>89.6</v>
      </c>
      <c r="AF33" s="101"/>
      <c r="AG33" s="101"/>
      <c r="AH33" s="101"/>
      <c r="AI33" s="101"/>
      <c r="AJ33" s="101"/>
      <c r="AK33" s="101"/>
      <c r="AL33" s="101"/>
      <c r="AM33" s="101"/>
      <c r="AN33" s="101"/>
      <c r="AO33" s="101"/>
      <c r="AP33" s="101"/>
      <c r="AQ33" s="101"/>
      <c r="AR33" s="101"/>
      <c r="AS33" s="102"/>
      <c r="AT33" s="100">
        <f>データ!AJ7</f>
        <v>91</v>
      </c>
      <c r="AU33" s="101"/>
      <c r="AV33" s="101"/>
      <c r="AW33" s="101"/>
      <c r="AX33" s="101"/>
      <c r="AY33" s="101"/>
      <c r="AZ33" s="101"/>
      <c r="BA33" s="101"/>
      <c r="BB33" s="101"/>
      <c r="BC33" s="101"/>
      <c r="BD33" s="101"/>
      <c r="BE33" s="101"/>
      <c r="BF33" s="101"/>
      <c r="BG33" s="101"/>
      <c r="BH33" s="102"/>
      <c r="BI33" s="100">
        <f>データ!AK7</f>
        <v>86</v>
      </c>
      <c r="BJ33" s="101"/>
      <c r="BK33" s="101"/>
      <c r="BL33" s="101"/>
      <c r="BM33" s="101"/>
      <c r="BN33" s="101"/>
      <c r="BO33" s="101"/>
      <c r="BP33" s="101"/>
      <c r="BQ33" s="101"/>
      <c r="BR33" s="101"/>
      <c r="BS33" s="101"/>
      <c r="BT33" s="101"/>
      <c r="BU33" s="101"/>
      <c r="BV33" s="101"/>
      <c r="BW33" s="102"/>
      <c r="BX33" s="100">
        <f>データ!AL7</f>
        <v>87.2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85.9</v>
      </c>
      <c r="DE33" s="101"/>
      <c r="DF33" s="101"/>
      <c r="DG33" s="101"/>
      <c r="DH33" s="101"/>
      <c r="DI33" s="101"/>
      <c r="DJ33" s="101"/>
      <c r="DK33" s="101"/>
      <c r="DL33" s="101"/>
      <c r="DM33" s="101"/>
      <c r="DN33" s="101"/>
      <c r="DO33" s="101"/>
      <c r="DP33" s="101"/>
      <c r="DQ33" s="101"/>
      <c r="DR33" s="102"/>
      <c r="DS33" s="100">
        <f>データ!AT7</f>
        <v>82.9</v>
      </c>
      <c r="DT33" s="101"/>
      <c r="DU33" s="101"/>
      <c r="DV33" s="101"/>
      <c r="DW33" s="101"/>
      <c r="DX33" s="101"/>
      <c r="DY33" s="101"/>
      <c r="DZ33" s="101"/>
      <c r="EA33" s="101"/>
      <c r="EB33" s="101"/>
      <c r="EC33" s="101"/>
      <c r="ED33" s="101"/>
      <c r="EE33" s="101"/>
      <c r="EF33" s="101"/>
      <c r="EG33" s="102"/>
      <c r="EH33" s="100">
        <f>データ!AU7</f>
        <v>81</v>
      </c>
      <c r="EI33" s="101"/>
      <c r="EJ33" s="101"/>
      <c r="EK33" s="101"/>
      <c r="EL33" s="101"/>
      <c r="EM33" s="101"/>
      <c r="EN33" s="101"/>
      <c r="EO33" s="101"/>
      <c r="EP33" s="101"/>
      <c r="EQ33" s="101"/>
      <c r="ER33" s="101"/>
      <c r="ES33" s="101"/>
      <c r="ET33" s="101"/>
      <c r="EU33" s="101"/>
      <c r="EV33" s="102"/>
      <c r="EW33" s="100">
        <f>データ!AV7</f>
        <v>76</v>
      </c>
      <c r="EX33" s="101"/>
      <c r="EY33" s="101"/>
      <c r="EZ33" s="101"/>
      <c r="FA33" s="101"/>
      <c r="FB33" s="101"/>
      <c r="FC33" s="101"/>
      <c r="FD33" s="101"/>
      <c r="FE33" s="101"/>
      <c r="FF33" s="101"/>
      <c r="FG33" s="101"/>
      <c r="FH33" s="101"/>
      <c r="FI33" s="101"/>
      <c r="FJ33" s="101"/>
      <c r="FK33" s="102"/>
      <c r="FL33" s="100">
        <f>データ!AW7</f>
        <v>76.7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12.1</v>
      </c>
      <c r="GS33" s="101"/>
      <c r="GT33" s="101"/>
      <c r="GU33" s="101"/>
      <c r="GV33" s="101"/>
      <c r="GW33" s="101"/>
      <c r="GX33" s="101"/>
      <c r="GY33" s="101"/>
      <c r="GZ33" s="101"/>
      <c r="HA33" s="101"/>
      <c r="HB33" s="101"/>
      <c r="HC33" s="101"/>
      <c r="HD33" s="101"/>
      <c r="HE33" s="101"/>
      <c r="HF33" s="102"/>
      <c r="HG33" s="100">
        <f>データ!BE7</f>
        <v>64.900000000000006</v>
      </c>
      <c r="HH33" s="101"/>
      <c r="HI33" s="101"/>
      <c r="HJ33" s="101"/>
      <c r="HK33" s="101"/>
      <c r="HL33" s="101"/>
      <c r="HM33" s="101"/>
      <c r="HN33" s="101"/>
      <c r="HO33" s="101"/>
      <c r="HP33" s="101"/>
      <c r="HQ33" s="101"/>
      <c r="HR33" s="101"/>
      <c r="HS33" s="101"/>
      <c r="HT33" s="101"/>
      <c r="HU33" s="102"/>
      <c r="HV33" s="100">
        <f>データ!BF7</f>
        <v>90.1</v>
      </c>
      <c r="HW33" s="101"/>
      <c r="HX33" s="101"/>
      <c r="HY33" s="101"/>
      <c r="HZ33" s="101"/>
      <c r="IA33" s="101"/>
      <c r="IB33" s="101"/>
      <c r="IC33" s="101"/>
      <c r="ID33" s="101"/>
      <c r="IE33" s="101"/>
      <c r="IF33" s="101"/>
      <c r="IG33" s="101"/>
      <c r="IH33" s="101"/>
      <c r="II33" s="101"/>
      <c r="IJ33" s="102"/>
      <c r="IK33" s="100">
        <f>データ!BG7</f>
        <v>119.8</v>
      </c>
      <c r="IL33" s="101"/>
      <c r="IM33" s="101"/>
      <c r="IN33" s="101"/>
      <c r="IO33" s="101"/>
      <c r="IP33" s="101"/>
      <c r="IQ33" s="101"/>
      <c r="IR33" s="101"/>
      <c r="IS33" s="101"/>
      <c r="IT33" s="101"/>
      <c r="IU33" s="101"/>
      <c r="IV33" s="101"/>
      <c r="IW33" s="101"/>
      <c r="IX33" s="101"/>
      <c r="IY33" s="102"/>
      <c r="IZ33" s="100">
        <f>データ!BH7</f>
        <v>144.6</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86.1</v>
      </c>
      <c r="KG33" s="101"/>
      <c r="KH33" s="101"/>
      <c r="KI33" s="101"/>
      <c r="KJ33" s="101"/>
      <c r="KK33" s="101"/>
      <c r="KL33" s="101"/>
      <c r="KM33" s="101"/>
      <c r="KN33" s="101"/>
      <c r="KO33" s="101"/>
      <c r="KP33" s="101"/>
      <c r="KQ33" s="101"/>
      <c r="KR33" s="101"/>
      <c r="KS33" s="101"/>
      <c r="KT33" s="102"/>
      <c r="KU33" s="100">
        <f>データ!BP7</f>
        <v>84.6</v>
      </c>
      <c r="KV33" s="101"/>
      <c r="KW33" s="101"/>
      <c r="KX33" s="101"/>
      <c r="KY33" s="101"/>
      <c r="KZ33" s="101"/>
      <c r="LA33" s="101"/>
      <c r="LB33" s="101"/>
      <c r="LC33" s="101"/>
      <c r="LD33" s="101"/>
      <c r="LE33" s="101"/>
      <c r="LF33" s="101"/>
      <c r="LG33" s="101"/>
      <c r="LH33" s="101"/>
      <c r="LI33" s="102"/>
      <c r="LJ33" s="100">
        <f>データ!BQ7</f>
        <v>87.8</v>
      </c>
      <c r="LK33" s="101"/>
      <c r="LL33" s="101"/>
      <c r="LM33" s="101"/>
      <c r="LN33" s="101"/>
      <c r="LO33" s="101"/>
      <c r="LP33" s="101"/>
      <c r="LQ33" s="101"/>
      <c r="LR33" s="101"/>
      <c r="LS33" s="101"/>
      <c r="LT33" s="101"/>
      <c r="LU33" s="101"/>
      <c r="LV33" s="101"/>
      <c r="LW33" s="101"/>
      <c r="LX33" s="102"/>
      <c r="LY33" s="100">
        <f>データ!BR7</f>
        <v>83.9</v>
      </c>
      <c r="LZ33" s="101"/>
      <c r="MA33" s="101"/>
      <c r="MB33" s="101"/>
      <c r="MC33" s="101"/>
      <c r="MD33" s="101"/>
      <c r="ME33" s="101"/>
      <c r="MF33" s="101"/>
      <c r="MG33" s="101"/>
      <c r="MH33" s="101"/>
      <c r="MI33" s="101"/>
      <c r="MJ33" s="101"/>
      <c r="MK33" s="101"/>
      <c r="ML33" s="101"/>
      <c r="MM33" s="102"/>
      <c r="MN33" s="100">
        <f>データ!BS7</f>
        <v>85.6</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22577</v>
      </c>
      <c r="Q55" s="104"/>
      <c r="R55" s="104"/>
      <c r="S55" s="104"/>
      <c r="T55" s="104"/>
      <c r="U55" s="104"/>
      <c r="V55" s="104"/>
      <c r="W55" s="104"/>
      <c r="X55" s="104"/>
      <c r="Y55" s="104"/>
      <c r="Z55" s="104"/>
      <c r="AA55" s="104"/>
      <c r="AB55" s="104"/>
      <c r="AC55" s="104"/>
      <c r="AD55" s="105"/>
      <c r="AE55" s="103">
        <f>データ!CA7</f>
        <v>21837</v>
      </c>
      <c r="AF55" s="104"/>
      <c r="AG55" s="104"/>
      <c r="AH55" s="104"/>
      <c r="AI55" s="104"/>
      <c r="AJ55" s="104"/>
      <c r="AK55" s="104"/>
      <c r="AL55" s="104"/>
      <c r="AM55" s="104"/>
      <c r="AN55" s="104"/>
      <c r="AO55" s="104"/>
      <c r="AP55" s="104"/>
      <c r="AQ55" s="104"/>
      <c r="AR55" s="104"/>
      <c r="AS55" s="105"/>
      <c r="AT55" s="103">
        <f>データ!CB7</f>
        <v>21424</v>
      </c>
      <c r="AU55" s="104"/>
      <c r="AV55" s="104"/>
      <c r="AW55" s="104"/>
      <c r="AX55" s="104"/>
      <c r="AY55" s="104"/>
      <c r="AZ55" s="104"/>
      <c r="BA55" s="104"/>
      <c r="BB55" s="104"/>
      <c r="BC55" s="104"/>
      <c r="BD55" s="104"/>
      <c r="BE55" s="104"/>
      <c r="BF55" s="104"/>
      <c r="BG55" s="104"/>
      <c r="BH55" s="105"/>
      <c r="BI55" s="103">
        <f>データ!CC7</f>
        <v>21259</v>
      </c>
      <c r="BJ55" s="104"/>
      <c r="BK55" s="104"/>
      <c r="BL55" s="104"/>
      <c r="BM55" s="104"/>
      <c r="BN55" s="104"/>
      <c r="BO55" s="104"/>
      <c r="BP55" s="104"/>
      <c r="BQ55" s="104"/>
      <c r="BR55" s="104"/>
      <c r="BS55" s="104"/>
      <c r="BT55" s="104"/>
      <c r="BU55" s="104"/>
      <c r="BV55" s="104"/>
      <c r="BW55" s="105"/>
      <c r="BX55" s="103">
        <f>データ!CD7</f>
        <v>21486</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5914</v>
      </c>
      <c r="DE55" s="104"/>
      <c r="DF55" s="104"/>
      <c r="DG55" s="104"/>
      <c r="DH55" s="104"/>
      <c r="DI55" s="104"/>
      <c r="DJ55" s="104"/>
      <c r="DK55" s="104"/>
      <c r="DL55" s="104"/>
      <c r="DM55" s="104"/>
      <c r="DN55" s="104"/>
      <c r="DO55" s="104"/>
      <c r="DP55" s="104"/>
      <c r="DQ55" s="104"/>
      <c r="DR55" s="105"/>
      <c r="DS55" s="103">
        <f>データ!CL7</f>
        <v>6371</v>
      </c>
      <c r="DT55" s="104"/>
      <c r="DU55" s="104"/>
      <c r="DV55" s="104"/>
      <c r="DW55" s="104"/>
      <c r="DX55" s="104"/>
      <c r="DY55" s="104"/>
      <c r="DZ55" s="104"/>
      <c r="EA55" s="104"/>
      <c r="EB55" s="104"/>
      <c r="EC55" s="104"/>
      <c r="ED55" s="104"/>
      <c r="EE55" s="104"/>
      <c r="EF55" s="104"/>
      <c r="EG55" s="105"/>
      <c r="EH55" s="103">
        <f>データ!CM7</f>
        <v>6287</v>
      </c>
      <c r="EI55" s="104"/>
      <c r="EJ55" s="104"/>
      <c r="EK55" s="104"/>
      <c r="EL55" s="104"/>
      <c r="EM55" s="104"/>
      <c r="EN55" s="104"/>
      <c r="EO55" s="104"/>
      <c r="EP55" s="104"/>
      <c r="EQ55" s="104"/>
      <c r="ER55" s="104"/>
      <c r="ES55" s="104"/>
      <c r="ET55" s="104"/>
      <c r="EU55" s="104"/>
      <c r="EV55" s="105"/>
      <c r="EW55" s="103">
        <f>データ!CN7</f>
        <v>6133</v>
      </c>
      <c r="EX55" s="104"/>
      <c r="EY55" s="104"/>
      <c r="EZ55" s="104"/>
      <c r="FA55" s="104"/>
      <c r="FB55" s="104"/>
      <c r="FC55" s="104"/>
      <c r="FD55" s="104"/>
      <c r="FE55" s="104"/>
      <c r="FF55" s="104"/>
      <c r="FG55" s="104"/>
      <c r="FH55" s="104"/>
      <c r="FI55" s="104"/>
      <c r="FJ55" s="104"/>
      <c r="FK55" s="105"/>
      <c r="FL55" s="103">
        <f>データ!CO7</f>
        <v>5959</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82.8</v>
      </c>
      <c r="GS55" s="101"/>
      <c r="GT55" s="101"/>
      <c r="GU55" s="101"/>
      <c r="GV55" s="101"/>
      <c r="GW55" s="101"/>
      <c r="GX55" s="101"/>
      <c r="GY55" s="101"/>
      <c r="GZ55" s="101"/>
      <c r="HA55" s="101"/>
      <c r="HB55" s="101"/>
      <c r="HC55" s="101"/>
      <c r="HD55" s="101"/>
      <c r="HE55" s="101"/>
      <c r="HF55" s="102"/>
      <c r="HG55" s="100">
        <f>データ!CW7</f>
        <v>88.3</v>
      </c>
      <c r="HH55" s="101"/>
      <c r="HI55" s="101"/>
      <c r="HJ55" s="101"/>
      <c r="HK55" s="101"/>
      <c r="HL55" s="101"/>
      <c r="HM55" s="101"/>
      <c r="HN55" s="101"/>
      <c r="HO55" s="101"/>
      <c r="HP55" s="101"/>
      <c r="HQ55" s="101"/>
      <c r="HR55" s="101"/>
      <c r="HS55" s="101"/>
      <c r="HT55" s="101"/>
      <c r="HU55" s="102"/>
      <c r="HV55" s="100">
        <f>データ!CX7</f>
        <v>86.1</v>
      </c>
      <c r="HW55" s="101"/>
      <c r="HX55" s="101"/>
      <c r="HY55" s="101"/>
      <c r="HZ55" s="101"/>
      <c r="IA55" s="101"/>
      <c r="IB55" s="101"/>
      <c r="IC55" s="101"/>
      <c r="ID55" s="101"/>
      <c r="IE55" s="101"/>
      <c r="IF55" s="101"/>
      <c r="IG55" s="101"/>
      <c r="IH55" s="101"/>
      <c r="II55" s="101"/>
      <c r="IJ55" s="102"/>
      <c r="IK55" s="100">
        <f>データ!CY7</f>
        <v>93.6</v>
      </c>
      <c r="IL55" s="101"/>
      <c r="IM55" s="101"/>
      <c r="IN55" s="101"/>
      <c r="IO55" s="101"/>
      <c r="IP55" s="101"/>
      <c r="IQ55" s="101"/>
      <c r="IR55" s="101"/>
      <c r="IS55" s="101"/>
      <c r="IT55" s="101"/>
      <c r="IU55" s="101"/>
      <c r="IV55" s="101"/>
      <c r="IW55" s="101"/>
      <c r="IX55" s="101"/>
      <c r="IY55" s="102"/>
      <c r="IZ55" s="100">
        <f>データ!CZ7</f>
        <v>92.3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14.2</v>
      </c>
      <c r="KG55" s="101"/>
      <c r="KH55" s="101"/>
      <c r="KI55" s="101"/>
      <c r="KJ55" s="101"/>
      <c r="KK55" s="101"/>
      <c r="KL55" s="101"/>
      <c r="KM55" s="101"/>
      <c r="KN55" s="101"/>
      <c r="KO55" s="101"/>
      <c r="KP55" s="101"/>
      <c r="KQ55" s="101"/>
      <c r="KR55" s="101"/>
      <c r="KS55" s="101"/>
      <c r="KT55" s="102"/>
      <c r="KU55" s="100">
        <f>データ!DH7</f>
        <v>14.6</v>
      </c>
      <c r="KV55" s="101"/>
      <c r="KW55" s="101"/>
      <c r="KX55" s="101"/>
      <c r="KY55" s="101"/>
      <c r="KZ55" s="101"/>
      <c r="LA55" s="101"/>
      <c r="LB55" s="101"/>
      <c r="LC55" s="101"/>
      <c r="LD55" s="101"/>
      <c r="LE55" s="101"/>
      <c r="LF55" s="101"/>
      <c r="LG55" s="101"/>
      <c r="LH55" s="101"/>
      <c r="LI55" s="102"/>
      <c r="LJ55" s="100">
        <f>データ!DI7</f>
        <v>13.7</v>
      </c>
      <c r="LK55" s="101"/>
      <c r="LL55" s="101"/>
      <c r="LM55" s="101"/>
      <c r="LN55" s="101"/>
      <c r="LO55" s="101"/>
      <c r="LP55" s="101"/>
      <c r="LQ55" s="101"/>
      <c r="LR55" s="101"/>
      <c r="LS55" s="101"/>
      <c r="LT55" s="101"/>
      <c r="LU55" s="101"/>
      <c r="LV55" s="101"/>
      <c r="LW55" s="101"/>
      <c r="LX55" s="102"/>
      <c r="LY55" s="100">
        <f>データ!DJ7</f>
        <v>14.5</v>
      </c>
      <c r="LZ55" s="101"/>
      <c r="MA55" s="101"/>
      <c r="MB55" s="101"/>
      <c r="MC55" s="101"/>
      <c r="MD55" s="101"/>
      <c r="ME55" s="101"/>
      <c r="MF55" s="101"/>
      <c r="MG55" s="101"/>
      <c r="MH55" s="101"/>
      <c r="MI55" s="101"/>
      <c r="MJ55" s="101"/>
      <c r="MK55" s="101"/>
      <c r="ML55" s="101"/>
      <c r="MM55" s="102"/>
      <c r="MN55" s="100">
        <f>データ!DK7</f>
        <v>13.8</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52.6</v>
      </c>
      <c r="V79" s="83"/>
      <c r="W79" s="83"/>
      <c r="X79" s="83"/>
      <c r="Y79" s="83"/>
      <c r="Z79" s="83"/>
      <c r="AA79" s="83"/>
      <c r="AB79" s="83"/>
      <c r="AC79" s="83"/>
      <c r="AD79" s="83"/>
      <c r="AE79" s="83"/>
      <c r="AF79" s="83"/>
      <c r="AG79" s="83"/>
      <c r="AH79" s="83"/>
      <c r="AI79" s="83"/>
      <c r="AJ79" s="83"/>
      <c r="AK79" s="83"/>
      <c r="AL79" s="83"/>
      <c r="AM79" s="83"/>
      <c r="AN79" s="83">
        <f>データ!DS7</f>
        <v>22.9</v>
      </c>
      <c r="AO79" s="83"/>
      <c r="AP79" s="83"/>
      <c r="AQ79" s="83"/>
      <c r="AR79" s="83"/>
      <c r="AS79" s="83"/>
      <c r="AT79" s="83"/>
      <c r="AU79" s="83"/>
      <c r="AV79" s="83"/>
      <c r="AW79" s="83"/>
      <c r="AX79" s="83"/>
      <c r="AY79" s="83"/>
      <c r="AZ79" s="83"/>
      <c r="BA79" s="83"/>
      <c r="BB79" s="83"/>
      <c r="BC79" s="83"/>
      <c r="BD79" s="83"/>
      <c r="BE79" s="83"/>
      <c r="BF79" s="83"/>
      <c r="BG79" s="83">
        <f>データ!DT7</f>
        <v>26.3</v>
      </c>
      <c r="BH79" s="83"/>
      <c r="BI79" s="83"/>
      <c r="BJ79" s="83"/>
      <c r="BK79" s="83"/>
      <c r="BL79" s="83"/>
      <c r="BM79" s="83"/>
      <c r="BN79" s="83"/>
      <c r="BO79" s="83"/>
      <c r="BP79" s="83"/>
      <c r="BQ79" s="83"/>
      <c r="BR79" s="83"/>
      <c r="BS79" s="83"/>
      <c r="BT79" s="83"/>
      <c r="BU79" s="83"/>
      <c r="BV79" s="83"/>
      <c r="BW79" s="83"/>
      <c r="BX79" s="83"/>
      <c r="BY79" s="83"/>
      <c r="BZ79" s="83">
        <f>データ!DU7</f>
        <v>28.2</v>
      </c>
      <c r="CA79" s="83"/>
      <c r="CB79" s="83"/>
      <c r="CC79" s="83"/>
      <c r="CD79" s="83"/>
      <c r="CE79" s="83"/>
      <c r="CF79" s="83"/>
      <c r="CG79" s="83"/>
      <c r="CH79" s="83"/>
      <c r="CI79" s="83"/>
      <c r="CJ79" s="83"/>
      <c r="CK79" s="83"/>
      <c r="CL79" s="83"/>
      <c r="CM79" s="83"/>
      <c r="CN79" s="83"/>
      <c r="CO79" s="83"/>
      <c r="CP79" s="83"/>
      <c r="CQ79" s="83"/>
      <c r="CR79" s="83"/>
      <c r="CS79" s="83">
        <f>データ!DV7</f>
        <v>30.7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68.5</v>
      </c>
      <c r="EP79" s="83"/>
      <c r="EQ79" s="83"/>
      <c r="ER79" s="83"/>
      <c r="ES79" s="83"/>
      <c r="ET79" s="83"/>
      <c r="EU79" s="83"/>
      <c r="EV79" s="83"/>
      <c r="EW79" s="83"/>
      <c r="EX79" s="83"/>
      <c r="EY79" s="83"/>
      <c r="EZ79" s="83"/>
      <c r="FA79" s="83"/>
      <c r="FB79" s="83"/>
      <c r="FC79" s="83"/>
      <c r="FD79" s="83"/>
      <c r="FE79" s="83"/>
      <c r="FF79" s="83"/>
      <c r="FG79" s="83"/>
      <c r="FH79" s="83">
        <f>データ!ED7</f>
        <v>68.599999999999994</v>
      </c>
      <c r="FI79" s="83"/>
      <c r="FJ79" s="83"/>
      <c r="FK79" s="83"/>
      <c r="FL79" s="83"/>
      <c r="FM79" s="83"/>
      <c r="FN79" s="83"/>
      <c r="FO79" s="83"/>
      <c r="FP79" s="83"/>
      <c r="FQ79" s="83"/>
      <c r="FR79" s="83"/>
      <c r="FS79" s="83"/>
      <c r="FT79" s="83"/>
      <c r="FU79" s="83"/>
      <c r="FV79" s="83"/>
      <c r="FW79" s="83"/>
      <c r="FX79" s="83"/>
      <c r="FY79" s="83"/>
      <c r="FZ79" s="83"/>
      <c r="GA79" s="83">
        <f>データ!EE7</f>
        <v>77.2</v>
      </c>
      <c r="GB79" s="83"/>
      <c r="GC79" s="83"/>
      <c r="GD79" s="83"/>
      <c r="GE79" s="83"/>
      <c r="GF79" s="83"/>
      <c r="GG79" s="83"/>
      <c r="GH79" s="83"/>
      <c r="GI79" s="83"/>
      <c r="GJ79" s="83"/>
      <c r="GK79" s="83"/>
      <c r="GL79" s="83"/>
      <c r="GM79" s="83"/>
      <c r="GN79" s="83"/>
      <c r="GO79" s="83"/>
      <c r="GP79" s="83"/>
      <c r="GQ79" s="83"/>
      <c r="GR79" s="83"/>
      <c r="GS79" s="83"/>
      <c r="GT79" s="83">
        <f>データ!EF7</f>
        <v>75.7</v>
      </c>
      <c r="GU79" s="83"/>
      <c r="GV79" s="83"/>
      <c r="GW79" s="83"/>
      <c r="GX79" s="83"/>
      <c r="GY79" s="83"/>
      <c r="GZ79" s="83"/>
      <c r="HA79" s="83"/>
      <c r="HB79" s="83"/>
      <c r="HC79" s="83"/>
      <c r="HD79" s="83"/>
      <c r="HE79" s="83"/>
      <c r="HF79" s="83"/>
      <c r="HG79" s="83"/>
      <c r="HH79" s="83"/>
      <c r="HI79" s="83"/>
      <c r="HJ79" s="83"/>
      <c r="HK79" s="83"/>
      <c r="HL79" s="83"/>
      <c r="HM79" s="83">
        <f>データ!EG7</f>
        <v>79.2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22524375</v>
      </c>
      <c r="JK79" s="79"/>
      <c r="JL79" s="79"/>
      <c r="JM79" s="79"/>
      <c r="JN79" s="79"/>
      <c r="JO79" s="79"/>
      <c r="JP79" s="79"/>
      <c r="JQ79" s="79"/>
      <c r="JR79" s="79"/>
      <c r="JS79" s="79"/>
      <c r="JT79" s="79"/>
      <c r="JU79" s="79"/>
      <c r="JV79" s="79"/>
      <c r="JW79" s="79"/>
      <c r="JX79" s="79"/>
      <c r="JY79" s="79"/>
      <c r="JZ79" s="79"/>
      <c r="KA79" s="79"/>
      <c r="KB79" s="79"/>
      <c r="KC79" s="79">
        <f>データ!EO7</f>
        <v>26827097</v>
      </c>
      <c r="KD79" s="79"/>
      <c r="KE79" s="79"/>
      <c r="KF79" s="79"/>
      <c r="KG79" s="79"/>
      <c r="KH79" s="79"/>
      <c r="KI79" s="79"/>
      <c r="KJ79" s="79"/>
      <c r="KK79" s="79"/>
      <c r="KL79" s="79"/>
      <c r="KM79" s="79"/>
      <c r="KN79" s="79"/>
      <c r="KO79" s="79"/>
      <c r="KP79" s="79"/>
      <c r="KQ79" s="79"/>
      <c r="KR79" s="79"/>
      <c r="KS79" s="79"/>
      <c r="KT79" s="79"/>
      <c r="KU79" s="79"/>
      <c r="KV79" s="79">
        <f>データ!EP7</f>
        <v>26788528</v>
      </c>
      <c r="KW79" s="79"/>
      <c r="KX79" s="79"/>
      <c r="KY79" s="79"/>
      <c r="KZ79" s="79"/>
      <c r="LA79" s="79"/>
      <c r="LB79" s="79"/>
      <c r="LC79" s="79"/>
      <c r="LD79" s="79"/>
      <c r="LE79" s="79"/>
      <c r="LF79" s="79"/>
      <c r="LG79" s="79"/>
      <c r="LH79" s="79"/>
      <c r="LI79" s="79"/>
      <c r="LJ79" s="79"/>
      <c r="LK79" s="79"/>
      <c r="LL79" s="79"/>
      <c r="LM79" s="79"/>
      <c r="LN79" s="79"/>
      <c r="LO79" s="79">
        <f>データ!EQ7</f>
        <v>27117472</v>
      </c>
      <c r="LP79" s="79"/>
      <c r="LQ79" s="79"/>
      <c r="LR79" s="79"/>
      <c r="LS79" s="79"/>
      <c r="LT79" s="79"/>
      <c r="LU79" s="79"/>
      <c r="LV79" s="79"/>
      <c r="LW79" s="79"/>
      <c r="LX79" s="79"/>
      <c r="LY79" s="79"/>
      <c r="LZ79" s="79"/>
      <c r="MA79" s="79"/>
      <c r="MB79" s="79"/>
      <c r="MC79" s="79"/>
      <c r="MD79" s="79"/>
      <c r="ME79" s="79"/>
      <c r="MF79" s="79"/>
      <c r="MG79" s="79"/>
      <c r="MH79" s="79">
        <f>データ!ER7</f>
        <v>27104639</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0" t="s">
        <v>75</v>
      </c>
      <c r="AI4" s="151"/>
      <c r="AJ4" s="151"/>
      <c r="AK4" s="151"/>
      <c r="AL4" s="151"/>
      <c r="AM4" s="151"/>
      <c r="AN4" s="151"/>
      <c r="AO4" s="151"/>
      <c r="AP4" s="151"/>
      <c r="AQ4" s="151"/>
      <c r="AR4" s="152"/>
      <c r="AS4" s="153" t="s">
        <v>76</v>
      </c>
      <c r="AT4" s="149"/>
      <c r="AU4" s="149"/>
      <c r="AV4" s="149"/>
      <c r="AW4" s="149"/>
      <c r="AX4" s="149"/>
      <c r="AY4" s="149"/>
      <c r="AZ4" s="149"/>
      <c r="BA4" s="149"/>
      <c r="BB4" s="149"/>
      <c r="BC4" s="149"/>
      <c r="BD4" s="153" t="s">
        <v>77</v>
      </c>
      <c r="BE4" s="149"/>
      <c r="BF4" s="149"/>
      <c r="BG4" s="149"/>
      <c r="BH4" s="149"/>
      <c r="BI4" s="149"/>
      <c r="BJ4" s="149"/>
      <c r="BK4" s="149"/>
      <c r="BL4" s="149"/>
      <c r="BM4" s="149"/>
      <c r="BN4" s="149"/>
      <c r="BO4" s="150" t="s">
        <v>78</v>
      </c>
      <c r="BP4" s="151"/>
      <c r="BQ4" s="151"/>
      <c r="BR4" s="151"/>
      <c r="BS4" s="151"/>
      <c r="BT4" s="151"/>
      <c r="BU4" s="151"/>
      <c r="BV4" s="151"/>
      <c r="BW4" s="151"/>
      <c r="BX4" s="151"/>
      <c r="BY4" s="152"/>
      <c r="BZ4" s="149" t="s">
        <v>79</v>
      </c>
      <c r="CA4" s="149"/>
      <c r="CB4" s="149"/>
      <c r="CC4" s="149"/>
      <c r="CD4" s="149"/>
      <c r="CE4" s="149"/>
      <c r="CF4" s="149"/>
      <c r="CG4" s="149"/>
      <c r="CH4" s="149"/>
      <c r="CI4" s="149"/>
      <c r="CJ4" s="149"/>
      <c r="CK4" s="153" t="s">
        <v>80</v>
      </c>
      <c r="CL4" s="149"/>
      <c r="CM4" s="149"/>
      <c r="CN4" s="149"/>
      <c r="CO4" s="149"/>
      <c r="CP4" s="149"/>
      <c r="CQ4" s="149"/>
      <c r="CR4" s="149"/>
      <c r="CS4" s="149"/>
      <c r="CT4" s="149"/>
      <c r="CU4" s="149"/>
      <c r="CV4" s="149" t="s">
        <v>81</v>
      </c>
      <c r="CW4" s="149"/>
      <c r="CX4" s="149"/>
      <c r="CY4" s="149"/>
      <c r="CZ4" s="149"/>
      <c r="DA4" s="149"/>
      <c r="DB4" s="149"/>
      <c r="DC4" s="149"/>
      <c r="DD4" s="149"/>
      <c r="DE4" s="149"/>
      <c r="DF4" s="149"/>
      <c r="DG4" s="149" t="s">
        <v>82</v>
      </c>
      <c r="DH4" s="149"/>
      <c r="DI4" s="149"/>
      <c r="DJ4" s="149"/>
      <c r="DK4" s="149"/>
      <c r="DL4" s="149"/>
      <c r="DM4" s="149"/>
      <c r="DN4" s="149"/>
      <c r="DO4" s="149"/>
      <c r="DP4" s="149"/>
      <c r="DQ4" s="149"/>
      <c r="DR4" s="150" t="s">
        <v>83</v>
      </c>
      <c r="DS4" s="151"/>
      <c r="DT4" s="151"/>
      <c r="DU4" s="151"/>
      <c r="DV4" s="151"/>
      <c r="DW4" s="151"/>
      <c r="DX4" s="151"/>
      <c r="DY4" s="151"/>
      <c r="DZ4" s="151"/>
      <c r="EA4" s="151"/>
      <c r="EB4" s="152"/>
      <c r="EC4" s="149" t="s">
        <v>84</v>
      </c>
      <c r="ED4" s="149"/>
      <c r="EE4" s="149"/>
      <c r="EF4" s="149"/>
      <c r="EG4" s="149"/>
      <c r="EH4" s="149"/>
      <c r="EI4" s="149"/>
      <c r="EJ4" s="149"/>
      <c r="EK4" s="149"/>
      <c r="EL4" s="149"/>
      <c r="EM4" s="149"/>
      <c r="EN4" s="149" t="s">
        <v>85</v>
      </c>
      <c r="EO4" s="149"/>
      <c r="EP4" s="149"/>
      <c r="EQ4" s="149"/>
      <c r="ER4" s="149"/>
      <c r="ES4" s="149"/>
      <c r="ET4" s="149"/>
      <c r="EU4" s="149"/>
      <c r="EV4" s="149"/>
      <c r="EW4" s="149"/>
      <c r="EX4" s="149"/>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108944</v>
      </c>
      <c r="D6" s="63">
        <f t="shared" si="2"/>
        <v>46</v>
      </c>
      <c r="E6" s="63">
        <f t="shared" si="2"/>
        <v>6</v>
      </c>
      <c r="F6" s="63">
        <f t="shared" si="2"/>
        <v>0</v>
      </c>
      <c r="G6" s="63">
        <f t="shared" si="2"/>
        <v>1</v>
      </c>
      <c r="H6" s="154" t="str">
        <f>IF(H8&lt;&gt;I8,H8,"")&amp;IF(I8&lt;&gt;J8,I8,"")&amp;"　"&amp;J8</f>
        <v>群馬県下仁田南牧医療事務組合　下仁田厚生病院</v>
      </c>
      <c r="I6" s="155"/>
      <c r="J6" s="156"/>
      <c r="K6" s="63" t="str">
        <f t="shared" si="2"/>
        <v>当然財務</v>
      </c>
      <c r="L6" s="63" t="str">
        <f t="shared" si="2"/>
        <v>病院事業</v>
      </c>
      <c r="M6" s="63" t="str">
        <f t="shared" si="2"/>
        <v>一般病院</v>
      </c>
      <c r="N6" s="63" t="str">
        <f>N8</f>
        <v>100床以上～200床未満</v>
      </c>
      <c r="O6" s="63"/>
      <c r="P6" s="63" t="str">
        <f>P8</f>
        <v>直営</v>
      </c>
      <c r="Q6" s="64">
        <f t="shared" ref="Q6:AG6" si="3">Q8</f>
        <v>15</v>
      </c>
      <c r="R6" s="63" t="str">
        <f t="shared" si="3"/>
        <v>-</v>
      </c>
      <c r="S6" s="63" t="str">
        <f t="shared" si="3"/>
        <v>ド 訓</v>
      </c>
      <c r="T6" s="63" t="str">
        <f t="shared" si="3"/>
        <v>救 輪</v>
      </c>
      <c r="U6" s="64" t="str">
        <f>U8</f>
        <v>-</v>
      </c>
      <c r="V6" s="64">
        <f>V8</f>
        <v>9381</v>
      </c>
      <c r="W6" s="63" t="str">
        <f>W8</f>
        <v>第２種該当</v>
      </c>
      <c r="X6" s="63" t="str">
        <f t="shared" si="3"/>
        <v>１０：１</v>
      </c>
      <c r="Y6" s="64">
        <f t="shared" si="3"/>
        <v>94</v>
      </c>
      <c r="Z6" s="64">
        <f t="shared" si="3"/>
        <v>50</v>
      </c>
      <c r="AA6" s="64" t="str">
        <f t="shared" si="3"/>
        <v>-</v>
      </c>
      <c r="AB6" s="64" t="str">
        <f t="shared" si="3"/>
        <v>-</v>
      </c>
      <c r="AC6" s="64" t="str">
        <f t="shared" si="3"/>
        <v>-</v>
      </c>
      <c r="AD6" s="64">
        <f t="shared" si="3"/>
        <v>144</v>
      </c>
      <c r="AE6" s="64">
        <f t="shared" si="3"/>
        <v>94</v>
      </c>
      <c r="AF6" s="64">
        <f t="shared" si="3"/>
        <v>50</v>
      </c>
      <c r="AG6" s="64">
        <f t="shared" si="3"/>
        <v>144</v>
      </c>
      <c r="AH6" s="65">
        <f>IF(AH8="-",NA(),AH8)</f>
        <v>90.2</v>
      </c>
      <c r="AI6" s="65">
        <f t="shared" ref="AI6:AQ6" si="4">IF(AI8="-",NA(),AI8)</f>
        <v>89.6</v>
      </c>
      <c r="AJ6" s="65">
        <f t="shared" si="4"/>
        <v>91</v>
      </c>
      <c r="AK6" s="65">
        <f t="shared" si="4"/>
        <v>86</v>
      </c>
      <c r="AL6" s="65">
        <f t="shared" si="4"/>
        <v>87.2</v>
      </c>
      <c r="AM6" s="65">
        <f t="shared" si="4"/>
        <v>97.1</v>
      </c>
      <c r="AN6" s="65">
        <f t="shared" si="4"/>
        <v>96.3</v>
      </c>
      <c r="AO6" s="65">
        <f t="shared" si="4"/>
        <v>96.9</v>
      </c>
      <c r="AP6" s="65">
        <f t="shared" si="4"/>
        <v>98.3</v>
      </c>
      <c r="AQ6" s="65">
        <f t="shared" si="4"/>
        <v>96.7</v>
      </c>
      <c r="AR6" s="65" t="str">
        <f>IF(AR8="-","【-】","【"&amp;SUBSTITUTE(TEXT(AR8,"#,##0.0"),"-","△")&amp;"】")</f>
        <v>【98.4】</v>
      </c>
      <c r="AS6" s="65">
        <f>IF(AS8="-",NA(),AS8)</f>
        <v>85.9</v>
      </c>
      <c r="AT6" s="65">
        <f t="shared" ref="AT6:BB6" si="5">IF(AT8="-",NA(),AT8)</f>
        <v>82.9</v>
      </c>
      <c r="AU6" s="65">
        <f t="shared" si="5"/>
        <v>81</v>
      </c>
      <c r="AV6" s="65">
        <f t="shared" si="5"/>
        <v>76</v>
      </c>
      <c r="AW6" s="65">
        <f t="shared" si="5"/>
        <v>76.7</v>
      </c>
      <c r="AX6" s="65">
        <f t="shared" si="5"/>
        <v>87.7</v>
      </c>
      <c r="AY6" s="65">
        <f t="shared" si="5"/>
        <v>86.6</v>
      </c>
      <c r="AZ6" s="65">
        <f t="shared" si="5"/>
        <v>85.4</v>
      </c>
      <c r="BA6" s="65">
        <f t="shared" si="5"/>
        <v>85.3</v>
      </c>
      <c r="BB6" s="65">
        <f t="shared" si="5"/>
        <v>84.2</v>
      </c>
      <c r="BC6" s="65" t="str">
        <f>IF(BC8="-","【-】","【"&amp;SUBSTITUTE(TEXT(BC8,"#,##0.0"),"-","△")&amp;"】")</f>
        <v>【89.5】</v>
      </c>
      <c r="BD6" s="65">
        <f>IF(BD8="-",NA(),BD8)</f>
        <v>12.1</v>
      </c>
      <c r="BE6" s="65">
        <f t="shared" ref="BE6:BM6" si="6">IF(BE8="-",NA(),BE8)</f>
        <v>64.900000000000006</v>
      </c>
      <c r="BF6" s="65">
        <f t="shared" si="6"/>
        <v>90.1</v>
      </c>
      <c r="BG6" s="65">
        <f t="shared" si="6"/>
        <v>119.8</v>
      </c>
      <c r="BH6" s="65">
        <f t="shared" si="6"/>
        <v>144.6</v>
      </c>
      <c r="BI6" s="65">
        <f t="shared" si="6"/>
        <v>117.7</v>
      </c>
      <c r="BJ6" s="65">
        <f t="shared" si="6"/>
        <v>121</v>
      </c>
      <c r="BK6" s="65">
        <f t="shared" si="6"/>
        <v>112.9</v>
      </c>
      <c r="BL6" s="65">
        <f t="shared" si="6"/>
        <v>118.9</v>
      </c>
      <c r="BM6" s="65">
        <f t="shared" si="6"/>
        <v>119.5</v>
      </c>
      <c r="BN6" s="65" t="str">
        <f>IF(BN8="-","【-】","【"&amp;SUBSTITUTE(TEXT(BN8,"#,##0.0"),"-","△")&amp;"】")</f>
        <v>【63.6】</v>
      </c>
      <c r="BO6" s="65">
        <f>IF(BO8="-",NA(),BO8)</f>
        <v>86.1</v>
      </c>
      <c r="BP6" s="65">
        <f t="shared" ref="BP6:BX6" si="7">IF(BP8="-",NA(),BP8)</f>
        <v>84.6</v>
      </c>
      <c r="BQ6" s="65">
        <f t="shared" si="7"/>
        <v>87.8</v>
      </c>
      <c r="BR6" s="65">
        <f t="shared" si="7"/>
        <v>83.9</v>
      </c>
      <c r="BS6" s="65">
        <f t="shared" si="7"/>
        <v>85.6</v>
      </c>
      <c r="BT6" s="65">
        <f t="shared" si="7"/>
        <v>69</v>
      </c>
      <c r="BU6" s="65">
        <f t="shared" si="7"/>
        <v>68.5</v>
      </c>
      <c r="BV6" s="65">
        <f t="shared" si="7"/>
        <v>68.3</v>
      </c>
      <c r="BW6" s="65">
        <f t="shared" si="7"/>
        <v>67.900000000000006</v>
      </c>
      <c r="BX6" s="65">
        <f t="shared" si="7"/>
        <v>69.8</v>
      </c>
      <c r="BY6" s="65" t="str">
        <f>IF(BY8="-","【-】","【"&amp;SUBSTITUTE(TEXT(BY8,"#,##0.0"),"-","△")&amp;"】")</f>
        <v>【74.2】</v>
      </c>
      <c r="BZ6" s="66">
        <f>IF(BZ8="-",NA(),BZ8)</f>
        <v>22577</v>
      </c>
      <c r="CA6" s="66">
        <f t="shared" ref="CA6:CI6" si="8">IF(CA8="-",NA(),CA8)</f>
        <v>21837</v>
      </c>
      <c r="CB6" s="66">
        <f t="shared" si="8"/>
        <v>21424</v>
      </c>
      <c r="CC6" s="66">
        <f t="shared" si="8"/>
        <v>21259</v>
      </c>
      <c r="CD6" s="66">
        <f t="shared" si="8"/>
        <v>21486</v>
      </c>
      <c r="CE6" s="66">
        <f t="shared" si="8"/>
        <v>31111</v>
      </c>
      <c r="CF6" s="66">
        <f t="shared" si="8"/>
        <v>31585</v>
      </c>
      <c r="CG6" s="66">
        <f t="shared" si="8"/>
        <v>32431</v>
      </c>
      <c r="CH6" s="66">
        <f t="shared" si="8"/>
        <v>32532</v>
      </c>
      <c r="CI6" s="66">
        <f t="shared" si="8"/>
        <v>33492</v>
      </c>
      <c r="CJ6" s="65" t="str">
        <f>IF(CJ8="-","【-】","【"&amp;SUBSTITUTE(TEXT(CJ8,"#,##0"),"-","△")&amp;"】")</f>
        <v>【49,667】</v>
      </c>
      <c r="CK6" s="66">
        <f>IF(CK8="-",NA(),CK8)</f>
        <v>5914</v>
      </c>
      <c r="CL6" s="66">
        <f t="shared" ref="CL6:CT6" si="9">IF(CL8="-",NA(),CL8)</f>
        <v>6371</v>
      </c>
      <c r="CM6" s="66">
        <f t="shared" si="9"/>
        <v>6287</v>
      </c>
      <c r="CN6" s="66">
        <f t="shared" si="9"/>
        <v>6133</v>
      </c>
      <c r="CO6" s="66">
        <f t="shared" si="9"/>
        <v>5959</v>
      </c>
      <c r="CP6" s="66">
        <f t="shared" si="9"/>
        <v>9205</v>
      </c>
      <c r="CQ6" s="66">
        <f t="shared" si="9"/>
        <v>9437</v>
      </c>
      <c r="CR6" s="66">
        <f t="shared" si="9"/>
        <v>9726</v>
      </c>
      <c r="CS6" s="66">
        <f t="shared" si="9"/>
        <v>10037</v>
      </c>
      <c r="CT6" s="66">
        <f t="shared" si="9"/>
        <v>9976</v>
      </c>
      <c r="CU6" s="65" t="str">
        <f>IF(CU8="-","【-】","【"&amp;SUBSTITUTE(TEXT(CU8,"#,##0"),"-","△")&amp;"】")</f>
        <v>【13,758】</v>
      </c>
      <c r="CV6" s="65">
        <f>IF(CV8="-",NA(),CV8)</f>
        <v>82.8</v>
      </c>
      <c r="CW6" s="65">
        <f t="shared" ref="CW6:DE6" si="10">IF(CW8="-",NA(),CW8)</f>
        <v>88.3</v>
      </c>
      <c r="CX6" s="65">
        <f t="shared" si="10"/>
        <v>86.1</v>
      </c>
      <c r="CY6" s="65">
        <f t="shared" si="10"/>
        <v>93.6</v>
      </c>
      <c r="CZ6" s="65">
        <f t="shared" si="10"/>
        <v>92.3</v>
      </c>
      <c r="DA6" s="65">
        <f t="shared" si="10"/>
        <v>60.6</v>
      </c>
      <c r="DB6" s="65">
        <f t="shared" si="10"/>
        <v>61.2</v>
      </c>
      <c r="DC6" s="65">
        <f t="shared" si="10"/>
        <v>62.1</v>
      </c>
      <c r="DD6" s="65">
        <f t="shared" si="10"/>
        <v>62.5</v>
      </c>
      <c r="DE6" s="65">
        <f t="shared" si="10"/>
        <v>63.4</v>
      </c>
      <c r="DF6" s="65" t="str">
        <f>IF(DF8="-","【-】","【"&amp;SUBSTITUTE(TEXT(DF8,"#,##0.0"),"-","△")&amp;"】")</f>
        <v>【55.2】</v>
      </c>
      <c r="DG6" s="65">
        <f>IF(DG8="-",NA(),DG8)</f>
        <v>14.2</v>
      </c>
      <c r="DH6" s="65">
        <f t="shared" ref="DH6:DP6" si="11">IF(DH8="-",NA(),DH8)</f>
        <v>14.6</v>
      </c>
      <c r="DI6" s="65">
        <f t="shared" si="11"/>
        <v>13.7</v>
      </c>
      <c r="DJ6" s="65">
        <f t="shared" si="11"/>
        <v>14.5</v>
      </c>
      <c r="DK6" s="65">
        <f t="shared" si="11"/>
        <v>13.8</v>
      </c>
      <c r="DL6" s="65">
        <f t="shared" si="11"/>
        <v>19.2</v>
      </c>
      <c r="DM6" s="65">
        <f t="shared" si="11"/>
        <v>19.3</v>
      </c>
      <c r="DN6" s="65">
        <f t="shared" si="11"/>
        <v>18.899999999999999</v>
      </c>
      <c r="DO6" s="65">
        <f t="shared" si="11"/>
        <v>19</v>
      </c>
      <c r="DP6" s="65">
        <f t="shared" si="11"/>
        <v>18.7</v>
      </c>
      <c r="DQ6" s="65" t="str">
        <f>IF(DQ8="-","【-】","【"&amp;SUBSTITUTE(TEXT(DQ8,"#,##0.0"),"-","△")&amp;"】")</f>
        <v>【24.1】</v>
      </c>
      <c r="DR6" s="65">
        <f>IF(DR8="-",NA(),DR8)</f>
        <v>52.6</v>
      </c>
      <c r="DS6" s="65">
        <f t="shared" ref="DS6:EA6" si="12">IF(DS8="-",NA(),DS8)</f>
        <v>22.9</v>
      </c>
      <c r="DT6" s="65">
        <f t="shared" si="12"/>
        <v>26.3</v>
      </c>
      <c r="DU6" s="65">
        <f t="shared" si="12"/>
        <v>28.2</v>
      </c>
      <c r="DV6" s="65">
        <f t="shared" si="12"/>
        <v>30.7</v>
      </c>
      <c r="DW6" s="65">
        <f t="shared" si="12"/>
        <v>48.3</v>
      </c>
      <c r="DX6" s="65">
        <f t="shared" si="12"/>
        <v>48</v>
      </c>
      <c r="DY6" s="65">
        <f t="shared" si="12"/>
        <v>52.2</v>
      </c>
      <c r="DZ6" s="65">
        <f t="shared" si="12"/>
        <v>52.4</v>
      </c>
      <c r="EA6" s="65">
        <f t="shared" si="12"/>
        <v>52.5</v>
      </c>
      <c r="EB6" s="65" t="str">
        <f>IF(EB8="-","【-】","【"&amp;SUBSTITUTE(TEXT(EB8,"#,##0.0"),"-","△")&amp;"】")</f>
        <v>【50.7】</v>
      </c>
      <c r="EC6" s="65">
        <f>IF(EC8="-",NA(),EC8)</f>
        <v>68.5</v>
      </c>
      <c r="ED6" s="65">
        <f t="shared" ref="ED6:EL6" si="13">IF(ED8="-",NA(),ED8)</f>
        <v>68.599999999999994</v>
      </c>
      <c r="EE6" s="65">
        <f t="shared" si="13"/>
        <v>77.2</v>
      </c>
      <c r="EF6" s="65">
        <f t="shared" si="13"/>
        <v>75.7</v>
      </c>
      <c r="EG6" s="65">
        <f t="shared" si="13"/>
        <v>79.2</v>
      </c>
      <c r="EH6" s="65">
        <f t="shared" si="13"/>
        <v>64.2</v>
      </c>
      <c r="EI6" s="65">
        <f t="shared" si="13"/>
        <v>63.3</v>
      </c>
      <c r="EJ6" s="65">
        <f t="shared" si="13"/>
        <v>69.599999999999994</v>
      </c>
      <c r="EK6" s="65">
        <f t="shared" si="13"/>
        <v>69.2</v>
      </c>
      <c r="EL6" s="65">
        <f t="shared" si="13"/>
        <v>69.7</v>
      </c>
      <c r="EM6" s="65" t="str">
        <f>IF(EM8="-","【-】","【"&amp;SUBSTITUTE(TEXT(EM8,"#,##0.0"),"-","△")&amp;"】")</f>
        <v>【65.7】</v>
      </c>
      <c r="EN6" s="66">
        <f>IF(EN8="-",NA(),EN8)</f>
        <v>22524375</v>
      </c>
      <c r="EO6" s="66">
        <f t="shared" ref="EO6:EW6" si="14">IF(EO8="-",NA(),EO8)</f>
        <v>26827097</v>
      </c>
      <c r="EP6" s="66">
        <f t="shared" si="14"/>
        <v>26788528</v>
      </c>
      <c r="EQ6" s="66">
        <f t="shared" si="14"/>
        <v>27117472</v>
      </c>
      <c r="ER6" s="66">
        <f t="shared" si="14"/>
        <v>27104639</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108944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15</v>
      </c>
      <c r="R7" s="63" t="str">
        <f t="shared" si="15"/>
        <v>-</v>
      </c>
      <c r="S7" s="63" t="str">
        <f t="shared" si="15"/>
        <v>ド 訓</v>
      </c>
      <c r="T7" s="63" t="str">
        <f t="shared" si="15"/>
        <v>救 輪</v>
      </c>
      <c r="U7" s="64" t="str">
        <f>U8</f>
        <v>-</v>
      </c>
      <c r="V7" s="64">
        <f>V8</f>
        <v>9381</v>
      </c>
      <c r="W7" s="63" t="str">
        <f>W8</f>
        <v>第２種該当</v>
      </c>
      <c r="X7" s="63" t="str">
        <f t="shared" si="15"/>
        <v>１０：１</v>
      </c>
      <c r="Y7" s="64">
        <f t="shared" si="15"/>
        <v>94</v>
      </c>
      <c r="Z7" s="64">
        <f t="shared" si="15"/>
        <v>50</v>
      </c>
      <c r="AA7" s="64" t="str">
        <f t="shared" si="15"/>
        <v>-</v>
      </c>
      <c r="AB7" s="64" t="str">
        <f t="shared" si="15"/>
        <v>-</v>
      </c>
      <c r="AC7" s="64" t="str">
        <f t="shared" si="15"/>
        <v>-</v>
      </c>
      <c r="AD7" s="64">
        <f t="shared" si="15"/>
        <v>144</v>
      </c>
      <c r="AE7" s="64">
        <f t="shared" si="15"/>
        <v>94</v>
      </c>
      <c r="AF7" s="64">
        <f t="shared" si="15"/>
        <v>50</v>
      </c>
      <c r="AG7" s="64">
        <f t="shared" si="15"/>
        <v>144</v>
      </c>
      <c r="AH7" s="65">
        <f>AH8</f>
        <v>90.2</v>
      </c>
      <c r="AI7" s="65">
        <f t="shared" ref="AI7:AQ7" si="16">AI8</f>
        <v>89.6</v>
      </c>
      <c r="AJ7" s="65">
        <f t="shared" si="16"/>
        <v>91</v>
      </c>
      <c r="AK7" s="65">
        <f t="shared" si="16"/>
        <v>86</v>
      </c>
      <c r="AL7" s="65">
        <f t="shared" si="16"/>
        <v>87.2</v>
      </c>
      <c r="AM7" s="65">
        <f t="shared" si="16"/>
        <v>97.1</v>
      </c>
      <c r="AN7" s="65">
        <f t="shared" si="16"/>
        <v>96.3</v>
      </c>
      <c r="AO7" s="65">
        <f t="shared" si="16"/>
        <v>96.9</v>
      </c>
      <c r="AP7" s="65">
        <f t="shared" si="16"/>
        <v>98.3</v>
      </c>
      <c r="AQ7" s="65">
        <f t="shared" si="16"/>
        <v>96.7</v>
      </c>
      <c r="AR7" s="65"/>
      <c r="AS7" s="65">
        <f>AS8</f>
        <v>85.9</v>
      </c>
      <c r="AT7" s="65">
        <f t="shared" ref="AT7:BB7" si="17">AT8</f>
        <v>82.9</v>
      </c>
      <c r="AU7" s="65">
        <f t="shared" si="17"/>
        <v>81</v>
      </c>
      <c r="AV7" s="65">
        <f t="shared" si="17"/>
        <v>76</v>
      </c>
      <c r="AW7" s="65">
        <f t="shared" si="17"/>
        <v>76.7</v>
      </c>
      <c r="AX7" s="65">
        <f t="shared" si="17"/>
        <v>87.7</v>
      </c>
      <c r="AY7" s="65">
        <f t="shared" si="17"/>
        <v>86.6</v>
      </c>
      <c r="AZ7" s="65">
        <f t="shared" si="17"/>
        <v>85.4</v>
      </c>
      <c r="BA7" s="65">
        <f t="shared" si="17"/>
        <v>85.3</v>
      </c>
      <c r="BB7" s="65">
        <f t="shared" si="17"/>
        <v>84.2</v>
      </c>
      <c r="BC7" s="65"/>
      <c r="BD7" s="65">
        <f>BD8</f>
        <v>12.1</v>
      </c>
      <c r="BE7" s="65">
        <f t="shared" ref="BE7:BM7" si="18">BE8</f>
        <v>64.900000000000006</v>
      </c>
      <c r="BF7" s="65">
        <f t="shared" si="18"/>
        <v>90.1</v>
      </c>
      <c r="BG7" s="65">
        <f t="shared" si="18"/>
        <v>119.8</v>
      </c>
      <c r="BH7" s="65">
        <f t="shared" si="18"/>
        <v>144.6</v>
      </c>
      <c r="BI7" s="65">
        <f t="shared" si="18"/>
        <v>117.7</v>
      </c>
      <c r="BJ7" s="65">
        <f t="shared" si="18"/>
        <v>121</v>
      </c>
      <c r="BK7" s="65">
        <f t="shared" si="18"/>
        <v>112.9</v>
      </c>
      <c r="BL7" s="65">
        <f t="shared" si="18"/>
        <v>118.9</v>
      </c>
      <c r="BM7" s="65">
        <f t="shared" si="18"/>
        <v>119.5</v>
      </c>
      <c r="BN7" s="65"/>
      <c r="BO7" s="65">
        <f>BO8</f>
        <v>86.1</v>
      </c>
      <c r="BP7" s="65">
        <f t="shared" ref="BP7:BX7" si="19">BP8</f>
        <v>84.6</v>
      </c>
      <c r="BQ7" s="65">
        <f t="shared" si="19"/>
        <v>87.8</v>
      </c>
      <c r="BR7" s="65">
        <f t="shared" si="19"/>
        <v>83.9</v>
      </c>
      <c r="BS7" s="65">
        <f t="shared" si="19"/>
        <v>85.6</v>
      </c>
      <c r="BT7" s="65">
        <f t="shared" si="19"/>
        <v>69</v>
      </c>
      <c r="BU7" s="65">
        <f t="shared" si="19"/>
        <v>68.5</v>
      </c>
      <c r="BV7" s="65">
        <f t="shared" si="19"/>
        <v>68.3</v>
      </c>
      <c r="BW7" s="65">
        <f t="shared" si="19"/>
        <v>67.900000000000006</v>
      </c>
      <c r="BX7" s="65">
        <f t="shared" si="19"/>
        <v>69.8</v>
      </c>
      <c r="BY7" s="65"/>
      <c r="BZ7" s="66">
        <f>BZ8</f>
        <v>22577</v>
      </c>
      <c r="CA7" s="66">
        <f t="shared" ref="CA7:CI7" si="20">CA8</f>
        <v>21837</v>
      </c>
      <c r="CB7" s="66">
        <f t="shared" si="20"/>
        <v>21424</v>
      </c>
      <c r="CC7" s="66">
        <f t="shared" si="20"/>
        <v>21259</v>
      </c>
      <c r="CD7" s="66">
        <f t="shared" si="20"/>
        <v>21486</v>
      </c>
      <c r="CE7" s="66">
        <f t="shared" si="20"/>
        <v>31111</v>
      </c>
      <c r="CF7" s="66">
        <f t="shared" si="20"/>
        <v>31585</v>
      </c>
      <c r="CG7" s="66">
        <f t="shared" si="20"/>
        <v>32431</v>
      </c>
      <c r="CH7" s="66">
        <f t="shared" si="20"/>
        <v>32532</v>
      </c>
      <c r="CI7" s="66">
        <f t="shared" si="20"/>
        <v>33492</v>
      </c>
      <c r="CJ7" s="65"/>
      <c r="CK7" s="66">
        <f>CK8</f>
        <v>5914</v>
      </c>
      <c r="CL7" s="66">
        <f t="shared" ref="CL7:CT7" si="21">CL8</f>
        <v>6371</v>
      </c>
      <c r="CM7" s="66">
        <f t="shared" si="21"/>
        <v>6287</v>
      </c>
      <c r="CN7" s="66">
        <f t="shared" si="21"/>
        <v>6133</v>
      </c>
      <c r="CO7" s="66">
        <f t="shared" si="21"/>
        <v>5959</v>
      </c>
      <c r="CP7" s="66">
        <f t="shared" si="21"/>
        <v>9205</v>
      </c>
      <c r="CQ7" s="66">
        <f t="shared" si="21"/>
        <v>9437</v>
      </c>
      <c r="CR7" s="66">
        <f t="shared" si="21"/>
        <v>9726</v>
      </c>
      <c r="CS7" s="66">
        <f t="shared" si="21"/>
        <v>10037</v>
      </c>
      <c r="CT7" s="66">
        <f t="shared" si="21"/>
        <v>9976</v>
      </c>
      <c r="CU7" s="65"/>
      <c r="CV7" s="65">
        <f>CV8</f>
        <v>82.8</v>
      </c>
      <c r="CW7" s="65">
        <f t="shared" ref="CW7:DE7" si="22">CW8</f>
        <v>88.3</v>
      </c>
      <c r="CX7" s="65">
        <f t="shared" si="22"/>
        <v>86.1</v>
      </c>
      <c r="CY7" s="65">
        <f t="shared" si="22"/>
        <v>93.6</v>
      </c>
      <c r="CZ7" s="65">
        <f t="shared" si="22"/>
        <v>92.3</v>
      </c>
      <c r="DA7" s="65">
        <f t="shared" si="22"/>
        <v>60.6</v>
      </c>
      <c r="DB7" s="65">
        <f t="shared" si="22"/>
        <v>61.2</v>
      </c>
      <c r="DC7" s="65">
        <f t="shared" si="22"/>
        <v>62.1</v>
      </c>
      <c r="DD7" s="65">
        <f t="shared" si="22"/>
        <v>62.5</v>
      </c>
      <c r="DE7" s="65">
        <f t="shared" si="22"/>
        <v>63.4</v>
      </c>
      <c r="DF7" s="65"/>
      <c r="DG7" s="65">
        <f>DG8</f>
        <v>14.2</v>
      </c>
      <c r="DH7" s="65">
        <f t="shared" ref="DH7:DP7" si="23">DH8</f>
        <v>14.6</v>
      </c>
      <c r="DI7" s="65">
        <f t="shared" si="23"/>
        <v>13.7</v>
      </c>
      <c r="DJ7" s="65">
        <f t="shared" si="23"/>
        <v>14.5</v>
      </c>
      <c r="DK7" s="65">
        <f t="shared" si="23"/>
        <v>13.8</v>
      </c>
      <c r="DL7" s="65">
        <f t="shared" si="23"/>
        <v>19.2</v>
      </c>
      <c r="DM7" s="65">
        <f t="shared" si="23"/>
        <v>19.3</v>
      </c>
      <c r="DN7" s="65">
        <f t="shared" si="23"/>
        <v>18.899999999999999</v>
      </c>
      <c r="DO7" s="65">
        <f t="shared" si="23"/>
        <v>19</v>
      </c>
      <c r="DP7" s="65">
        <f t="shared" si="23"/>
        <v>18.7</v>
      </c>
      <c r="DQ7" s="65"/>
      <c r="DR7" s="65">
        <f>DR8</f>
        <v>52.6</v>
      </c>
      <c r="DS7" s="65">
        <f t="shared" ref="DS7:EA7" si="24">DS8</f>
        <v>22.9</v>
      </c>
      <c r="DT7" s="65">
        <f t="shared" si="24"/>
        <v>26.3</v>
      </c>
      <c r="DU7" s="65">
        <f t="shared" si="24"/>
        <v>28.2</v>
      </c>
      <c r="DV7" s="65">
        <f t="shared" si="24"/>
        <v>30.7</v>
      </c>
      <c r="DW7" s="65">
        <f t="shared" si="24"/>
        <v>48.3</v>
      </c>
      <c r="DX7" s="65">
        <f t="shared" si="24"/>
        <v>48</v>
      </c>
      <c r="DY7" s="65">
        <f t="shared" si="24"/>
        <v>52.2</v>
      </c>
      <c r="DZ7" s="65">
        <f t="shared" si="24"/>
        <v>52.4</v>
      </c>
      <c r="EA7" s="65">
        <f t="shared" si="24"/>
        <v>52.5</v>
      </c>
      <c r="EB7" s="65"/>
      <c r="EC7" s="65">
        <f>EC8</f>
        <v>68.5</v>
      </c>
      <c r="ED7" s="65">
        <f t="shared" ref="ED7:EL7" si="25">ED8</f>
        <v>68.599999999999994</v>
      </c>
      <c r="EE7" s="65">
        <f t="shared" si="25"/>
        <v>77.2</v>
      </c>
      <c r="EF7" s="65">
        <f t="shared" si="25"/>
        <v>75.7</v>
      </c>
      <c r="EG7" s="65">
        <f t="shared" si="25"/>
        <v>79.2</v>
      </c>
      <c r="EH7" s="65">
        <f t="shared" si="25"/>
        <v>64.2</v>
      </c>
      <c r="EI7" s="65">
        <f t="shared" si="25"/>
        <v>63.3</v>
      </c>
      <c r="EJ7" s="65">
        <f t="shared" si="25"/>
        <v>69.599999999999994</v>
      </c>
      <c r="EK7" s="65">
        <f t="shared" si="25"/>
        <v>69.2</v>
      </c>
      <c r="EL7" s="65">
        <f t="shared" si="25"/>
        <v>69.7</v>
      </c>
      <c r="EM7" s="65"/>
      <c r="EN7" s="66">
        <f>EN8</f>
        <v>22524375</v>
      </c>
      <c r="EO7" s="66">
        <f t="shared" ref="EO7:EW7" si="26">EO8</f>
        <v>26827097</v>
      </c>
      <c r="EP7" s="66">
        <f t="shared" si="26"/>
        <v>26788528</v>
      </c>
      <c r="EQ7" s="66">
        <f t="shared" si="26"/>
        <v>27117472</v>
      </c>
      <c r="ER7" s="66">
        <f t="shared" si="26"/>
        <v>27104639</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108944</v>
      </c>
      <c r="D8" s="68">
        <v>46</v>
      </c>
      <c r="E8" s="68">
        <v>6</v>
      </c>
      <c r="F8" s="68">
        <v>0</v>
      </c>
      <c r="G8" s="68">
        <v>1</v>
      </c>
      <c r="H8" s="68" t="s">
        <v>123</v>
      </c>
      <c r="I8" s="68" t="s">
        <v>124</v>
      </c>
      <c r="J8" s="68" t="s">
        <v>125</v>
      </c>
      <c r="K8" s="68" t="s">
        <v>126</v>
      </c>
      <c r="L8" s="68" t="s">
        <v>127</v>
      </c>
      <c r="M8" s="68" t="s">
        <v>128</v>
      </c>
      <c r="N8" s="68" t="s">
        <v>129</v>
      </c>
      <c r="O8" s="68"/>
      <c r="P8" s="68" t="s">
        <v>130</v>
      </c>
      <c r="Q8" s="69">
        <v>15</v>
      </c>
      <c r="R8" s="68" t="s">
        <v>131</v>
      </c>
      <c r="S8" s="68" t="s">
        <v>132</v>
      </c>
      <c r="T8" s="68" t="s">
        <v>133</v>
      </c>
      <c r="U8" s="69" t="s">
        <v>131</v>
      </c>
      <c r="V8" s="69">
        <v>9381</v>
      </c>
      <c r="W8" s="68" t="s">
        <v>134</v>
      </c>
      <c r="X8" s="70" t="s">
        <v>135</v>
      </c>
      <c r="Y8" s="69">
        <v>94</v>
      </c>
      <c r="Z8" s="69">
        <v>50</v>
      </c>
      <c r="AA8" s="69" t="s">
        <v>131</v>
      </c>
      <c r="AB8" s="69" t="s">
        <v>131</v>
      </c>
      <c r="AC8" s="69" t="s">
        <v>131</v>
      </c>
      <c r="AD8" s="69">
        <v>144</v>
      </c>
      <c r="AE8" s="69">
        <v>94</v>
      </c>
      <c r="AF8" s="69">
        <v>50</v>
      </c>
      <c r="AG8" s="69">
        <v>144</v>
      </c>
      <c r="AH8" s="71">
        <v>90.2</v>
      </c>
      <c r="AI8" s="71">
        <v>89.6</v>
      </c>
      <c r="AJ8" s="71">
        <v>91</v>
      </c>
      <c r="AK8" s="71">
        <v>86</v>
      </c>
      <c r="AL8" s="71">
        <v>87.2</v>
      </c>
      <c r="AM8" s="71">
        <v>97.1</v>
      </c>
      <c r="AN8" s="71">
        <v>96.3</v>
      </c>
      <c r="AO8" s="71">
        <v>96.9</v>
      </c>
      <c r="AP8" s="71">
        <v>98.3</v>
      </c>
      <c r="AQ8" s="71">
        <v>96.7</v>
      </c>
      <c r="AR8" s="71">
        <v>98.4</v>
      </c>
      <c r="AS8" s="71">
        <v>85.9</v>
      </c>
      <c r="AT8" s="71">
        <v>82.9</v>
      </c>
      <c r="AU8" s="71">
        <v>81</v>
      </c>
      <c r="AV8" s="71">
        <v>76</v>
      </c>
      <c r="AW8" s="71">
        <v>76.7</v>
      </c>
      <c r="AX8" s="71">
        <v>87.7</v>
      </c>
      <c r="AY8" s="71">
        <v>86.6</v>
      </c>
      <c r="AZ8" s="71">
        <v>85.4</v>
      </c>
      <c r="BA8" s="71">
        <v>85.3</v>
      </c>
      <c r="BB8" s="71">
        <v>84.2</v>
      </c>
      <c r="BC8" s="71">
        <v>89.5</v>
      </c>
      <c r="BD8" s="72">
        <v>12.1</v>
      </c>
      <c r="BE8" s="72">
        <v>64.900000000000006</v>
      </c>
      <c r="BF8" s="72">
        <v>90.1</v>
      </c>
      <c r="BG8" s="72">
        <v>119.8</v>
      </c>
      <c r="BH8" s="72">
        <v>144.6</v>
      </c>
      <c r="BI8" s="72">
        <v>117.7</v>
      </c>
      <c r="BJ8" s="72">
        <v>121</v>
      </c>
      <c r="BK8" s="72">
        <v>112.9</v>
      </c>
      <c r="BL8" s="72">
        <v>118.9</v>
      </c>
      <c r="BM8" s="72">
        <v>119.5</v>
      </c>
      <c r="BN8" s="72">
        <v>63.6</v>
      </c>
      <c r="BO8" s="71">
        <v>86.1</v>
      </c>
      <c r="BP8" s="71">
        <v>84.6</v>
      </c>
      <c r="BQ8" s="71">
        <v>87.8</v>
      </c>
      <c r="BR8" s="71">
        <v>83.9</v>
      </c>
      <c r="BS8" s="71">
        <v>85.6</v>
      </c>
      <c r="BT8" s="71">
        <v>69</v>
      </c>
      <c r="BU8" s="71">
        <v>68.5</v>
      </c>
      <c r="BV8" s="71">
        <v>68.3</v>
      </c>
      <c r="BW8" s="71">
        <v>67.900000000000006</v>
      </c>
      <c r="BX8" s="71">
        <v>69.8</v>
      </c>
      <c r="BY8" s="71">
        <v>74.2</v>
      </c>
      <c r="BZ8" s="72">
        <v>22577</v>
      </c>
      <c r="CA8" s="72">
        <v>21837</v>
      </c>
      <c r="CB8" s="72">
        <v>21424</v>
      </c>
      <c r="CC8" s="72">
        <v>21259</v>
      </c>
      <c r="CD8" s="72">
        <v>21486</v>
      </c>
      <c r="CE8" s="72">
        <v>31111</v>
      </c>
      <c r="CF8" s="72">
        <v>31585</v>
      </c>
      <c r="CG8" s="72">
        <v>32431</v>
      </c>
      <c r="CH8" s="72">
        <v>32532</v>
      </c>
      <c r="CI8" s="72">
        <v>33492</v>
      </c>
      <c r="CJ8" s="71">
        <v>49667</v>
      </c>
      <c r="CK8" s="72">
        <v>5914</v>
      </c>
      <c r="CL8" s="72">
        <v>6371</v>
      </c>
      <c r="CM8" s="72">
        <v>6287</v>
      </c>
      <c r="CN8" s="72">
        <v>6133</v>
      </c>
      <c r="CO8" s="72">
        <v>5959</v>
      </c>
      <c r="CP8" s="72">
        <v>9205</v>
      </c>
      <c r="CQ8" s="72">
        <v>9437</v>
      </c>
      <c r="CR8" s="72">
        <v>9726</v>
      </c>
      <c r="CS8" s="72">
        <v>10037</v>
      </c>
      <c r="CT8" s="72">
        <v>9976</v>
      </c>
      <c r="CU8" s="71">
        <v>13758</v>
      </c>
      <c r="CV8" s="72">
        <v>82.8</v>
      </c>
      <c r="CW8" s="72">
        <v>88.3</v>
      </c>
      <c r="CX8" s="72">
        <v>86.1</v>
      </c>
      <c r="CY8" s="72">
        <v>93.6</v>
      </c>
      <c r="CZ8" s="72">
        <v>92.3</v>
      </c>
      <c r="DA8" s="72">
        <v>60.6</v>
      </c>
      <c r="DB8" s="72">
        <v>61.2</v>
      </c>
      <c r="DC8" s="72">
        <v>62.1</v>
      </c>
      <c r="DD8" s="72">
        <v>62.5</v>
      </c>
      <c r="DE8" s="72">
        <v>63.4</v>
      </c>
      <c r="DF8" s="72">
        <v>55.2</v>
      </c>
      <c r="DG8" s="72">
        <v>14.2</v>
      </c>
      <c r="DH8" s="72">
        <v>14.6</v>
      </c>
      <c r="DI8" s="72">
        <v>13.7</v>
      </c>
      <c r="DJ8" s="72">
        <v>14.5</v>
      </c>
      <c r="DK8" s="72">
        <v>13.8</v>
      </c>
      <c r="DL8" s="72">
        <v>19.2</v>
      </c>
      <c r="DM8" s="72">
        <v>19.3</v>
      </c>
      <c r="DN8" s="72">
        <v>18.899999999999999</v>
      </c>
      <c r="DO8" s="72">
        <v>19</v>
      </c>
      <c r="DP8" s="72">
        <v>18.7</v>
      </c>
      <c r="DQ8" s="72">
        <v>24.1</v>
      </c>
      <c r="DR8" s="71">
        <v>52.6</v>
      </c>
      <c r="DS8" s="71">
        <v>22.9</v>
      </c>
      <c r="DT8" s="71">
        <v>26.3</v>
      </c>
      <c r="DU8" s="71">
        <v>28.2</v>
      </c>
      <c r="DV8" s="71">
        <v>30.7</v>
      </c>
      <c r="DW8" s="71">
        <v>48.3</v>
      </c>
      <c r="DX8" s="71">
        <v>48</v>
      </c>
      <c r="DY8" s="71">
        <v>52.2</v>
      </c>
      <c r="DZ8" s="71">
        <v>52.4</v>
      </c>
      <c r="EA8" s="71">
        <v>52.5</v>
      </c>
      <c r="EB8" s="71">
        <v>50.7</v>
      </c>
      <c r="EC8" s="71">
        <v>68.5</v>
      </c>
      <c r="ED8" s="71">
        <v>68.599999999999994</v>
      </c>
      <c r="EE8" s="71">
        <v>77.2</v>
      </c>
      <c r="EF8" s="71">
        <v>75.7</v>
      </c>
      <c r="EG8" s="71">
        <v>79.2</v>
      </c>
      <c r="EH8" s="71">
        <v>64.2</v>
      </c>
      <c r="EI8" s="71">
        <v>63.3</v>
      </c>
      <c r="EJ8" s="71">
        <v>69.599999999999994</v>
      </c>
      <c r="EK8" s="71">
        <v>69.2</v>
      </c>
      <c r="EL8" s="71">
        <v>69.7</v>
      </c>
      <c r="EM8" s="71">
        <v>65.7</v>
      </c>
      <c r="EN8" s="72">
        <v>22524375</v>
      </c>
      <c r="EO8" s="72">
        <v>26827097</v>
      </c>
      <c r="EP8" s="72">
        <v>26788528</v>
      </c>
      <c r="EQ8" s="72">
        <v>27117472</v>
      </c>
      <c r="ER8" s="72">
        <v>27104639</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2018-10-24T04:13:50Z</cp:lastPrinted>
  <dcterms:created xsi:type="dcterms:W3CDTF">2018-06-14T04:20:10Z</dcterms:created>
  <dcterms:modified xsi:type="dcterms:W3CDTF">2018-11-08T05:27:56Z</dcterms:modified>
</cp:coreProperties>
</file>