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6○沼田市\"/>
    </mc:Choice>
  </mc:AlternateContent>
  <workbookProtection workbookAlgorithmName="SHA-512" workbookHashValue="k/Zf5VTC6fVgumvQP4gJVNcuaa6H2NkhQgy65iKtatLIjIwFETWbtxc6oKyQxeNbS2kHZIBLtKE2xJxLd6AVxg==" workbookSaltValue="EdwfSLhkTCyJLlMpzpeV+w==" workbookSpinCount="100000" lockStructure="1"/>
  <bookViews>
    <workbookView xWindow="0" yWindow="0" windowWidth="15360" windowHeight="7635" tabRatio="527"/>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<sst xmlns="http://schemas.openxmlformats.org/spreadsheetml/2006/main" count="232" uniqueCount="120">
  <si>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</si>
  <si>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</si>
  <si>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</si>
  <si>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</si>
  <si>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</si>
  <si>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</si>
  <si>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</si>
  <si>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</si>
  <si>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</si>
  <si>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</si>
  <si>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</si>
  <si>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</si>
  <si>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</si>
  <si>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</si>
  <si>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</si>
  <si>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</si>
  <si>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</si>
  <si>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</si>
  <si>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</si>
  <si>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</si>
  <si>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</si>
  <si>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</si>
  <si>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</si>
  <si>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</si>
  <si>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</si>
  <si>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</si>
  <si>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</si>
  <si>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</si>
  <si>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</si>
  <si>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</si>
  <si>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</si>
  <si>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</si>
  <si>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</si>
  <si>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</si>
  <si>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</si>
  <si>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</si>
  <si>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</si>
  <si>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</si>
  <si>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</si>
  <si>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</si>
  <si>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</si>
  <si>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</si>
  <si>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</si>
  <si>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</si>
  <si>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</si>
  <si>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</si>
  <si>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</si>
  <si>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</si>
  <si>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</si>
  <si>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</si>
  <si>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</si>
  <si>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</si>
  <si>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</si>
  <si>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</si>
  <si>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</si>
  <si>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</si>
  <si>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</si>
  <si>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</si>
  <si>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</si>
  <si>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</si>
  <si>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</si>
  <si>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</si>
  <si>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</si>
  <si>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</si>
  <si>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</si>
  <si>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</si>
  <si>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</si>
  <si>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</si>
  <si>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</si>
  <si>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</si>
  <si>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</si>
  <si>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</si>
  <si>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</si>
  <si>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</si>
  <si>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</si>
  <si>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</si>
  <si>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</si>
  <si>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</si>
  <si>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</si>
  <si>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</si>
  <si>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</si>
  <si>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</si>
  <si>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</si>
  <si>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</si>
  <si>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</si>
  <si>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</si>
  <si>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</si>
  <si>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</si>
  <si>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</si>
  <si>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</si>
  <si>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</si>
  <si>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</si>
  <si>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</si>
  <si>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</si>
  <si>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</si>
  <si>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</si>
  <si>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</si>
  <si>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</si>
  <si>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</si>
  <si>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</si>
  <si>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</si>
  <si>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</si>
  <si>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</si>
  <si>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</si>
  <si>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</si>
  <si>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</si>
  <si>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</si>
  <si>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</si>
  <si>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</si>
  <si>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</si>
  <si>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</si>
  <si>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</si>
  <si>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</si>
  <si>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</si>
  <si>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</si>
  <si>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</si>
  <si>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</si>
  <si>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①経常収益比率は120%台となっており、その収益の殆どが給水収益であり安定していることが分かる。
②累積欠損金比率は0%であり欠損金が無いことが分かる。
③流動比率は900%超となっており類似団体の平均値を上回っていることが分かる。現在、短期的な債務については支払い能力があることが分かる。
④企業債を活用して施設の更新を行っているところであるが、残高対給水収益比率は類似団体と比較すると1/3程度と低く抑えられている｡
⑤料金回収率は110%超と給水に係る費用を給水収益で賄えていることが分かる。
⑥給水原価は類似団体と比較すると70円以上安く利用者にとって生活にやさしい水となっている。
⑦施設利用率はほぼ40%で推移しており類似団体と比較すると利用率が悪く給水人口に応じた施設規模の検討する必要がある。
⑧有収率は80%台前半で推移しており類似団体と比較すると若干ではあるがよいことが分かる。率向上のために今後も老朽管の更新等に積極的に取り組む必要がある。
</t>
    <rPh sb="1" eb="3">
      <t>ケイジョウ</t>
    </rPh>
    <rPh sb="3" eb="5">
      <t>シュウエキ</t>
    </rPh>
    <rPh sb="5" eb="7">
      <t>ヒリツ</t>
    </rPh>
    <rPh sb="12" eb="13">
      <t>ダイ</t>
    </rPh>
    <rPh sb="22" eb="24">
      <t>シュウエキ</t>
    </rPh>
    <rPh sb="25" eb="26">
      <t>ホトン</t>
    </rPh>
    <rPh sb="28" eb="30">
      <t>キュウスイ</t>
    </rPh>
    <rPh sb="30" eb="32">
      <t>シュウエキ</t>
    </rPh>
    <rPh sb="35" eb="37">
      <t>アンテイ</t>
    </rPh>
    <rPh sb="44" eb="45">
      <t>ワ</t>
    </rPh>
    <rPh sb="50" eb="52">
      <t>ルイセキ</t>
    </rPh>
    <rPh sb="52" eb="55">
      <t>ケッソンキン</t>
    </rPh>
    <rPh sb="55" eb="57">
      <t>ヒリツ</t>
    </rPh>
    <rPh sb="63" eb="66">
      <t>ケッソンキン</t>
    </rPh>
    <rPh sb="67" eb="68">
      <t>ナ</t>
    </rPh>
    <rPh sb="72" eb="73">
      <t>ワ</t>
    </rPh>
    <rPh sb="78" eb="80">
      <t>リュウドウ</t>
    </rPh>
    <rPh sb="80" eb="82">
      <t>ヒリツ</t>
    </rPh>
    <rPh sb="87" eb="88">
      <t>チョウ</t>
    </rPh>
    <rPh sb="94" eb="96">
      <t>ルイジ</t>
    </rPh>
    <rPh sb="96" eb="98">
      <t>ダンタイ</t>
    </rPh>
    <rPh sb="99" eb="102">
      <t>ヘイキンチ</t>
    </rPh>
    <rPh sb="103" eb="105">
      <t>ウワマワ</t>
    </rPh>
    <rPh sb="112" eb="113">
      <t>ワ</t>
    </rPh>
    <rPh sb="116" eb="118">
      <t>ゲンザイ</t>
    </rPh>
    <rPh sb="119" eb="121">
      <t>タンキ</t>
    </rPh>
    <rPh sb="121" eb="122">
      <t>テキ</t>
    </rPh>
    <rPh sb="123" eb="125">
      <t>サイム</t>
    </rPh>
    <rPh sb="130" eb="132">
      <t>シハラ</t>
    </rPh>
    <rPh sb="133" eb="135">
      <t>ノウリョク</t>
    </rPh>
    <rPh sb="141" eb="142">
      <t>ワ</t>
    </rPh>
    <rPh sb="147" eb="149">
      <t>キギョウ</t>
    </rPh>
    <rPh sb="151" eb="153">
      <t>カツヨウ</t>
    </rPh>
    <rPh sb="155" eb="157">
      <t>シセツ</t>
    </rPh>
    <rPh sb="158" eb="160">
      <t>コウシン</t>
    </rPh>
    <rPh sb="161" eb="162">
      <t>オコナ</t>
    </rPh>
    <rPh sb="174" eb="176">
      <t>ザンダカ</t>
    </rPh>
    <rPh sb="176" eb="177">
      <t>タイ</t>
    </rPh>
    <rPh sb="177" eb="179">
      <t>キュウスイ</t>
    </rPh>
    <rPh sb="179" eb="181">
      <t>シュウエキ</t>
    </rPh>
    <rPh sb="181" eb="183">
      <t>ヒリツ</t>
    </rPh>
    <rPh sb="184" eb="186">
      <t>ルイジ</t>
    </rPh>
    <rPh sb="186" eb="188">
      <t>ダンタイ</t>
    </rPh>
    <rPh sb="189" eb="191">
      <t>ヒカク</t>
    </rPh>
    <rPh sb="197" eb="199">
      <t>テイド</t>
    </rPh>
    <rPh sb="200" eb="201">
      <t>ヒク</t>
    </rPh>
    <rPh sb="202" eb="203">
      <t>オサ</t>
    </rPh>
    <rPh sb="212" eb="214">
      <t>リョウキン</t>
    </rPh>
    <rPh sb="214" eb="216">
      <t>カイシュウ</t>
    </rPh>
    <rPh sb="216" eb="217">
      <t>リツ</t>
    </rPh>
    <rPh sb="222" eb="223">
      <t>チョウ</t>
    </rPh>
    <rPh sb="224" eb="226">
      <t>キュウスイ</t>
    </rPh>
    <rPh sb="227" eb="228">
      <t>カカ</t>
    </rPh>
    <rPh sb="229" eb="231">
      <t>ヒヨウ</t>
    </rPh>
    <rPh sb="232" eb="234">
      <t>キュウスイ</t>
    </rPh>
    <rPh sb="234" eb="236">
      <t>シュウエキ</t>
    </rPh>
    <rPh sb="237" eb="238">
      <t>マカナ</t>
    </rPh>
    <rPh sb="245" eb="246">
      <t>ワ</t>
    </rPh>
    <rPh sb="251" eb="253">
      <t>キュウスイ</t>
    </rPh>
    <rPh sb="253" eb="255">
      <t>ゲンカ</t>
    </rPh>
    <rPh sb="256" eb="258">
      <t>ルイジ</t>
    </rPh>
    <rPh sb="258" eb="260">
      <t>ダンタイ</t>
    </rPh>
    <rPh sb="261" eb="263">
      <t>ヒカク</t>
    </rPh>
    <rPh sb="268" eb="269">
      <t>エン</t>
    </rPh>
    <rPh sb="269" eb="271">
      <t>イジョウ</t>
    </rPh>
    <rPh sb="271" eb="272">
      <t>ヤス</t>
    </rPh>
    <rPh sb="273" eb="276">
      <t>リヨウシャ</t>
    </rPh>
    <rPh sb="280" eb="282">
      <t>セイカツ</t>
    </rPh>
    <rPh sb="287" eb="288">
      <t>ミズ</t>
    </rPh>
    <rPh sb="297" eb="299">
      <t>シセツ</t>
    </rPh>
    <rPh sb="299" eb="302">
      <t>リヨウリツ</t>
    </rPh>
    <rPh sb="309" eb="311">
      <t>スイイ</t>
    </rPh>
    <rPh sb="315" eb="317">
      <t>ルイジ</t>
    </rPh>
    <rPh sb="317" eb="319">
      <t>ダンタイ</t>
    </rPh>
    <rPh sb="320" eb="322">
      <t>ヒカク</t>
    </rPh>
    <rPh sb="325" eb="328">
      <t>リヨウリツ</t>
    </rPh>
    <rPh sb="329" eb="330">
      <t>ワル</t>
    </rPh>
    <rPh sb="331" eb="333">
      <t>キュウスイ</t>
    </rPh>
    <rPh sb="333" eb="335">
      <t>ジンコウ</t>
    </rPh>
    <rPh sb="336" eb="337">
      <t>オウ</t>
    </rPh>
    <rPh sb="339" eb="341">
      <t>シセツ</t>
    </rPh>
    <rPh sb="341" eb="343">
      <t>キボ</t>
    </rPh>
    <rPh sb="344" eb="346">
      <t>ケントウ</t>
    </rPh>
    <rPh sb="348" eb="350">
      <t>ヒツヨウ</t>
    </rPh>
    <rPh sb="356" eb="357">
      <t>ユウ</t>
    </rPh>
    <rPh sb="357" eb="359">
      <t>シュウリツ</t>
    </rPh>
    <rPh sb="363" eb="364">
      <t>ダイ</t>
    </rPh>
    <rPh sb="364" eb="366">
      <t>ゼンハン</t>
    </rPh>
    <rPh sb="367" eb="369">
      <t>スイイ</t>
    </rPh>
    <rPh sb="373" eb="375">
      <t>ルイジ</t>
    </rPh>
    <rPh sb="375" eb="377">
      <t>ダンタイ</t>
    </rPh>
    <rPh sb="378" eb="380">
      <t>ヒカク</t>
    </rPh>
    <rPh sb="383" eb="385">
      <t>ジャッカン</t>
    </rPh>
    <rPh sb="395" eb="396">
      <t>ワ</t>
    </rPh>
    <rPh sb="399" eb="400">
      <t>リツ</t>
    </rPh>
    <rPh sb="400" eb="402">
      <t>コウジョウ</t>
    </rPh>
    <rPh sb="406" eb="408">
      <t>コンゴ</t>
    </rPh>
    <rPh sb="409" eb="412">
      <t>ロウキュウカン</t>
    </rPh>
    <rPh sb="413" eb="415">
      <t>コウシン</t>
    </rPh>
    <rPh sb="415" eb="416">
      <t>トウ</t>
    </rPh>
    <rPh sb="417" eb="420">
      <t>セッキョクテキ</t>
    </rPh>
    <rPh sb="421" eb="422">
      <t>ト</t>
    </rPh>
    <rPh sb="423" eb="424">
      <t>ク</t>
    </rPh>
    <rPh sb="425" eb="427">
      <t>ヒツヨウ</t>
    </rPh>
    <phoneticPr fontId="4"/>
  </si>
  <si>
    <t>①有形固定資産減価償却率は約60%であり、類似団体と比較すると老朽化が進んでいることが分かる。施設、管路の更新が優先課題である。
②管路経年化率は22%台と高く類似団体と比較しても耐用年数を超えている管路の率がかなり高い状況にありことから計画的な更新が必要である。
③管路更新率は類似団体と比較すると約半分程度であり、管路の更新が遅れていることが分かる。数値が1%の場合ですべての管路を更新するのに100年掛かるとされており本市では0.3%であるのでかなりの年数がかかるため今後は経営戦略に伴う計画策定を行い実施する必要がある。</t>
    <rPh sb="1" eb="3">
      <t>ユウケイ</t>
    </rPh>
    <rPh sb="3" eb="5">
      <t>コテイ</t>
    </rPh>
    <rPh sb="5" eb="7">
      <t>シサン</t>
    </rPh>
    <rPh sb="7" eb="9">
      <t>ゲンカ</t>
    </rPh>
    <rPh sb="9" eb="11">
      <t>ショウキャク</t>
    </rPh>
    <rPh sb="11" eb="12">
      <t>リツ</t>
    </rPh>
    <rPh sb="13" eb="14">
      <t>ヤク</t>
    </rPh>
    <rPh sb="47" eb="49">
      <t>シセツ</t>
    </rPh>
    <rPh sb="50" eb="52">
      <t>カンロ</t>
    </rPh>
    <rPh sb="53" eb="55">
      <t>コウシン</t>
    </rPh>
    <rPh sb="56" eb="58">
      <t>ユウセン</t>
    </rPh>
    <rPh sb="58" eb="60">
      <t>カダイ</t>
    </rPh>
    <rPh sb="90" eb="92">
      <t>タイヨウ</t>
    </rPh>
    <rPh sb="92" eb="94">
      <t>ネンスウ</t>
    </rPh>
    <rPh sb="95" eb="96">
      <t>コ</t>
    </rPh>
    <rPh sb="100" eb="102">
      <t>カンロ</t>
    </rPh>
    <rPh sb="103" eb="104">
      <t>リツ</t>
    </rPh>
    <rPh sb="108" eb="109">
      <t>タカ</t>
    </rPh>
    <rPh sb="110" eb="112">
      <t>ジョウキョウ</t>
    </rPh>
    <rPh sb="119" eb="122">
      <t>ケイカクテキ</t>
    </rPh>
    <rPh sb="123" eb="125">
      <t>コウシン</t>
    </rPh>
    <rPh sb="126" eb="128">
      <t>ヒツヨウ</t>
    </rPh>
    <rPh sb="134" eb="136">
      <t>カンロ</t>
    </rPh>
    <rPh sb="136" eb="138">
      <t>コウシン</t>
    </rPh>
    <rPh sb="138" eb="139">
      <t>リツ</t>
    </rPh>
    <rPh sb="140" eb="142">
      <t>ルイジ</t>
    </rPh>
    <rPh sb="142" eb="144">
      <t>ダンタイ</t>
    </rPh>
    <rPh sb="145" eb="147">
      <t>ヒカク</t>
    </rPh>
    <rPh sb="150" eb="151">
      <t>ヤク</t>
    </rPh>
    <rPh sb="151" eb="153">
      <t>ハンブン</t>
    </rPh>
    <rPh sb="153" eb="155">
      <t>テイド</t>
    </rPh>
    <rPh sb="159" eb="161">
      <t>カンロ</t>
    </rPh>
    <rPh sb="162" eb="164">
      <t>コウシン</t>
    </rPh>
    <rPh sb="165" eb="166">
      <t>オク</t>
    </rPh>
    <rPh sb="173" eb="174">
      <t>ワ</t>
    </rPh>
    <rPh sb="177" eb="179">
      <t>スウチ</t>
    </rPh>
    <rPh sb="183" eb="185">
      <t>バアイ</t>
    </rPh>
    <rPh sb="190" eb="192">
      <t>カンロ</t>
    </rPh>
    <rPh sb="193" eb="195">
      <t>コウシン</t>
    </rPh>
    <rPh sb="202" eb="203">
      <t>ネン</t>
    </rPh>
    <rPh sb="229" eb="231">
      <t>ネンスウ</t>
    </rPh>
    <rPh sb="237" eb="239">
      <t>コンゴ</t>
    </rPh>
    <rPh sb="240" eb="242">
      <t>ケイエイ</t>
    </rPh>
    <rPh sb="242" eb="244">
      <t>センリャク</t>
    </rPh>
    <rPh sb="245" eb="246">
      <t>トモナ</t>
    </rPh>
    <rPh sb="247" eb="249">
      <t>ケイカク</t>
    </rPh>
    <rPh sb="249" eb="251">
      <t>サクテイ</t>
    </rPh>
    <rPh sb="252" eb="253">
      <t>オコナ</t>
    </rPh>
    <rPh sb="254" eb="256">
      <t>ジッシ</t>
    </rPh>
    <rPh sb="258" eb="260">
      <t>ヒツヨウ</t>
    </rPh>
    <phoneticPr fontId="4"/>
  </si>
  <si>
    <t>　現在の経営状況について、そこそこ順調であると理解されそうだが、本市の施設は県内でも古い施設で90年以上が経過している。拡張工事や更新工事、老朽管の敷設替工事等実施しているが、施設全体の減価償却の状況や管路の経年化率が高く、施設更新が経年劣化に追いついていけず、十分とはいえない状況である。今後も継続した施設整備を行い、安心安全な水の供給に努めていく必要がある。</t>
    <rPh sb="1" eb="3">
      <t>ゲンザイ</t>
    </rPh>
    <rPh sb="4" eb="6">
      <t>ケイエイ</t>
    </rPh>
    <rPh sb="6" eb="8">
      <t>ジョウキョウ</t>
    </rPh>
    <rPh sb="17" eb="19">
      <t>ジュンチョウ</t>
    </rPh>
    <rPh sb="24" eb="25">
      <t>カイ</t>
    </rPh>
    <rPh sb="44" eb="46">
      <t>シセツ</t>
    </rPh>
    <rPh sb="49" eb="50">
      <t>ネン</t>
    </rPh>
    <rPh sb="50" eb="52">
      <t>イジョウ</t>
    </rPh>
    <rPh sb="53" eb="55">
      <t>ケイカ</t>
    </rPh>
    <rPh sb="60" eb="62">
      <t>カクチョウ</t>
    </rPh>
    <rPh sb="62" eb="64">
      <t>コウジ</t>
    </rPh>
    <rPh sb="65" eb="67">
      <t>コウシン</t>
    </rPh>
    <rPh sb="80" eb="82">
      <t>ジッシ</t>
    </rPh>
    <rPh sb="88" eb="90">
      <t>シセツ</t>
    </rPh>
    <rPh sb="90" eb="92">
      <t>ゼンタイ</t>
    </rPh>
    <rPh sb="93" eb="95">
      <t>ゲンカ</t>
    </rPh>
    <rPh sb="95" eb="97">
      <t>ショウキャク</t>
    </rPh>
    <rPh sb="98" eb="100">
      <t>ジョウキョウ</t>
    </rPh>
    <rPh sb="101" eb="103">
      <t>カンロ</t>
    </rPh>
    <rPh sb="104" eb="107">
      <t>ケイネンカ</t>
    </rPh>
    <rPh sb="107" eb="108">
      <t>リツ</t>
    </rPh>
    <rPh sb="109" eb="110">
      <t>タカ</t>
    </rPh>
    <rPh sb="112" eb="114">
      <t>シセツ</t>
    </rPh>
    <rPh sb="114" eb="116">
      <t>コウシン</t>
    </rPh>
    <rPh sb="117" eb="119">
      <t>ケイネン</t>
    </rPh>
    <rPh sb="119" eb="121">
      <t>レッカ</t>
    </rPh>
    <rPh sb="122" eb="123">
      <t>オ</t>
    </rPh>
    <rPh sb="131" eb="133">
      <t>ジュウブン</t>
    </rPh>
    <rPh sb="139" eb="141">
      <t>ジョウキョウ</t>
    </rPh>
    <rPh sb="145" eb="147">
      <t>コンゴ</t>
    </rPh>
    <rPh sb="148" eb="150">
      <t>ケイゾク</t>
    </rPh>
    <rPh sb="152" eb="154">
      <t>シセツ</t>
    </rPh>
    <rPh sb="154" eb="156">
      <t>セイビ</t>
    </rPh>
    <rPh sb="157" eb="158">
      <t>オコナ</t>
    </rPh>
    <rPh sb="160" eb="162">
      <t>アンシン</t>
    </rPh>
    <rPh sb="162" eb="164">
      <t>アンゼン</t>
    </rPh>
    <rPh sb="165" eb="166">
      <t>ミズ</t>
    </rPh>
    <rPh sb="167" eb="169">
      <t>キョウキュウ</t>
    </rPh>
    <rPh sb="170" eb="171">
      <t>ツト</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</si>
</sst>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0.33</c:v>
                </c:pt>
                <c:pt idx="1">
                  <c:v>0.43</c:v>
                </c:pt>
                <c:pt idx="2">
                  <c:v>0.37</c:v>
                </c:pt>
                <c:pt idx="3">
                  <c:v>0.78</c:v>
                </c:pt>
                <c:pt idx="4">
                  <c:v>0.3</c:v>
                </c:pt>
              </c:numCache>
            </c:numRef>
          </c:val>
          <c:extLst xmlns:c16r2="http://schemas.microsoft.com/office/drawing/2015/06/chart">
            <c:ext xmlns:c16="http://schemas.microsoft.com/office/drawing/2014/chart" uri="{C3380CC4-5D6E-409C-BE32-E72D297353CC}">
              <c16:uniqueId val="{00000000-5B18-4EE7-AA3D-A9486A76DECB}"/>
            </c:ext>
          </c:extLst>
        </c:ser>
        <c:dLbls>
          <c:showLegendKey val="0"/>
          <c:showVal val="0"/>
          <c:showCatName val="0"/>
          <c:showSerName val="0"/>
          <c:showPercent val="0"/>
          <c:showBubbleSize val="0"/>
        </c:dLbls>
        <c:gapWidth val="150"/>
        <c:axId val="161701792"/>
        <c:axId val="16170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5B18-4EE7-AA3D-A9486A76DECB}"/>
            </c:ext>
          </c:extLst>
        </c:ser>
        <c:dLbls>
          <c:showLegendKey val="0"/>
          <c:showVal val="0"/>
          <c:showCatName val="0"/>
          <c:showSerName val="0"/>
          <c:showPercent val="0"/>
          <c:showBubbleSize val="0"/>
        </c:dLbls>
        <c:marker val="1"/>
        <c:smooth val="0"/>
        <c:axId val="161701792"/>
        <c:axId val="161702184"/>
      </c:lineChart>
      <c:dateAx>
        <c:axId val="161701792"/>
        <c:scaling>
          <c:orientation val="minMax"/>
        </c:scaling>
        <c:delete val="1"/>
        <c:axPos val="b"/>
        <c:numFmt formatCode="ge" sourceLinked="1"/>
        <c:majorTickMark val="none"/>
        <c:minorTickMark val="none"/>
        <c:tickLblPos val="none"/>
        <c:crossAx val="161702184"/>
        <c:crosses val="autoZero"/>
        <c:auto val="1"/>
        <c:lblOffset val="100"/>
        <c:baseTimeUnit val="years"/>
      </c:dateAx>
      <c:valAx>
        <c:axId val="16170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39.770000000000003</c:v>
                </c:pt>
                <c:pt idx="1">
                  <c:v>39.130000000000003</c:v>
                </c:pt>
                <c:pt idx="2">
                  <c:v>37.72</c:v>
                </c:pt>
                <c:pt idx="3">
                  <c:v>37.020000000000003</c:v>
                </c:pt>
                <c:pt idx="4">
                  <c:v>37.380000000000003</c:v>
                </c:pt>
              </c:numCache>
            </c:numRef>
          </c:val>
          <c:extLst xmlns:c16r2="http://schemas.microsoft.com/office/drawing/2015/06/chart">
            <c:ext xmlns:c16="http://schemas.microsoft.com/office/drawing/2014/chart" uri="{C3380CC4-5D6E-409C-BE32-E72D297353CC}">
              <c16:uniqueId val="{00000000-D413-42F7-ACDD-BACD87D0E516}"/>
            </c:ext>
          </c:extLst>
        </c:ser>
        <c:dLbls>
          <c:showLegendKey val="0"/>
          <c:showVal val="0"/>
          <c:showCatName val="0"/>
          <c:showSerName val="0"/>
          <c:showPercent val="0"/>
          <c:showBubbleSize val="0"/>
        </c:dLbls>
        <c:gapWidth val="150"/>
        <c:axId val="233739640"/>
        <c:axId val="2337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D413-42F7-ACDD-BACD87D0E516}"/>
            </c:ext>
          </c:extLst>
        </c:ser>
        <c:dLbls>
          <c:showLegendKey val="0"/>
          <c:showVal val="0"/>
          <c:showCatName val="0"/>
          <c:showSerName val="0"/>
          <c:showPercent val="0"/>
          <c:showBubbleSize val="0"/>
        </c:dLbls>
        <c:marker val="1"/>
        <c:smooth val="0"/>
        <c:axId val="233739640"/>
        <c:axId val="233760608"/>
      </c:lineChart>
      <c:dateAx>
        <c:axId val="233739640"/>
        <c:scaling>
          <c:orientation val="minMax"/>
        </c:scaling>
        <c:delete val="1"/>
        <c:axPos val="b"/>
        <c:numFmt formatCode="ge" sourceLinked="1"/>
        <c:majorTickMark val="none"/>
        <c:minorTickMark val="none"/>
        <c:tickLblPos val="none"/>
        <c:crossAx val="233760608"/>
        <c:crosses val="autoZero"/>
        <c:auto val="1"/>
        <c:lblOffset val="100"/>
        <c:baseTimeUnit val="years"/>
      </c:dateAx>
      <c:valAx>
        <c:axId val="2337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3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c:v>
                </c:pt>
                <c:pt idx="1">
                  <c:v>84.54</c:v>
                </c:pt>
                <c:pt idx="2">
                  <c:v>86.25</c:v>
                </c:pt>
                <c:pt idx="3">
                  <c:v>82.7</c:v>
                </c:pt>
                <c:pt idx="4">
                  <c:v>83.39</c:v>
                </c:pt>
              </c:numCache>
            </c:numRef>
          </c:val>
          <c:extLst xmlns:c16r2="http://schemas.microsoft.com/office/drawing/2015/06/chart">
            <c:ext xmlns:c16="http://schemas.microsoft.com/office/drawing/2014/chart" uri="{C3380CC4-5D6E-409C-BE32-E72D297353CC}">
              <c16:uniqueId val="{00000000-4749-43C7-9844-3B3BC7650FEB}"/>
            </c:ext>
          </c:extLst>
        </c:ser>
        <c:dLbls>
          <c:showLegendKey val="0"/>
          <c:showVal val="0"/>
          <c:showCatName val="0"/>
          <c:showSerName val="0"/>
          <c:showPercent val="0"/>
          <c:showBubbleSize val="0"/>
        </c:dLbls>
        <c:gapWidth val="150"/>
        <c:axId val="233761784"/>
        <c:axId val="2337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4749-43C7-9844-3B3BC7650FEB}"/>
            </c:ext>
          </c:extLst>
        </c:ser>
        <c:dLbls>
          <c:showLegendKey val="0"/>
          <c:showVal val="0"/>
          <c:showCatName val="0"/>
          <c:showSerName val="0"/>
          <c:showPercent val="0"/>
          <c:showBubbleSize val="0"/>
        </c:dLbls>
        <c:marker val="1"/>
        <c:smooth val="0"/>
        <c:axId val="233761784"/>
        <c:axId val="233762176"/>
      </c:lineChart>
      <c:dateAx>
        <c:axId val="233761784"/>
        <c:scaling>
          <c:orientation val="minMax"/>
        </c:scaling>
        <c:delete val="1"/>
        <c:axPos val="b"/>
        <c:numFmt formatCode="ge" sourceLinked="1"/>
        <c:majorTickMark val="none"/>
        <c:minorTickMark val="none"/>
        <c:tickLblPos val="none"/>
        <c:crossAx val="233762176"/>
        <c:crosses val="autoZero"/>
        <c:auto val="1"/>
        <c:lblOffset val="100"/>
        <c:baseTimeUnit val="years"/>
      </c:dateAx>
      <c:valAx>
        <c:axId val="2337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6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116.97</c:v>
                </c:pt>
                <c:pt idx="1">
                  <c:v>121.85</c:v>
                </c:pt>
                <c:pt idx="2">
                  <c:v>131.47</c:v>
                </c:pt>
                <c:pt idx="3">
                  <c:v>121.53</c:v>
                </c:pt>
                <c:pt idx="4">
                  <c:v>121.98</c:v>
                </c:pt>
              </c:numCache>
            </c:numRef>
          </c:val>
          <c:extLst xmlns:c16r2="http://schemas.microsoft.com/office/drawing/2015/06/chart">
            <c:ext xmlns:c16="http://schemas.microsoft.com/office/drawing/2014/chart" uri="{C3380CC4-5D6E-409C-BE32-E72D297353CC}">
              <c16:uniqueId val="{00000000-7D71-4DCE-BF28-64FAB989151F}"/>
            </c:ext>
          </c:extLst>
        </c:ser>
        <c:dLbls>
          <c:showLegendKey val="0"/>
          <c:showVal val="0"/>
          <c:showCatName val="0"/>
          <c:showSerName val="0"/>
          <c:showPercent val="0"/>
          <c:showBubbleSize val="0"/>
        </c:dLbls>
        <c:gapWidth val="150"/>
        <c:axId val="162448336"/>
        <c:axId val="16244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D71-4DCE-BF28-64FAB989151F}"/>
            </c:ext>
          </c:extLst>
        </c:ser>
        <c:dLbls>
          <c:showLegendKey val="0"/>
          <c:showVal val="0"/>
          <c:showCatName val="0"/>
          <c:showSerName val="0"/>
          <c:showPercent val="0"/>
          <c:showBubbleSize val="0"/>
        </c:dLbls>
        <c:marker val="1"/>
        <c:smooth val="0"/>
        <c:axId val="162448336"/>
        <c:axId val="162448728"/>
      </c:lineChart>
      <c:dateAx>
        <c:axId val="162448336"/>
        <c:scaling>
          <c:orientation val="minMax"/>
        </c:scaling>
        <c:delete val="1"/>
        <c:axPos val="b"/>
        <c:numFmt formatCode="ge" sourceLinked="1"/>
        <c:majorTickMark val="none"/>
        <c:minorTickMark val="none"/>
        <c:tickLblPos val="none"/>
        <c:crossAx val="162448728"/>
        <c:crosses val="autoZero"/>
        <c:auto val="1"/>
        <c:lblOffset val="100"/>
        <c:baseTimeUnit val="years"/>
      </c:dateAx>
      <c:valAx>
        <c:axId val="162448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44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57</c:v>
                </c:pt>
                <c:pt idx="1">
                  <c:v>58.15</c:v>
                </c:pt>
                <c:pt idx="2">
                  <c:v>58.89</c:v>
                </c:pt>
                <c:pt idx="3">
                  <c:v>59.93</c:v>
                </c:pt>
                <c:pt idx="4">
                  <c:v>60.65</c:v>
                </c:pt>
              </c:numCache>
            </c:numRef>
          </c:val>
          <c:extLst xmlns:c16r2="http://schemas.microsoft.com/office/drawing/2015/06/chart">
            <c:ext xmlns:c16="http://schemas.microsoft.com/office/drawing/2014/chart" uri="{C3380CC4-5D6E-409C-BE32-E72D297353CC}">
              <c16:uniqueId val="{00000000-C754-49DB-B17F-C814573B783D}"/>
            </c:ext>
          </c:extLst>
        </c:ser>
        <c:dLbls>
          <c:showLegendKey val="0"/>
          <c:showVal val="0"/>
          <c:showCatName val="0"/>
          <c:showSerName val="0"/>
          <c:showPercent val="0"/>
          <c:showBubbleSize val="0"/>
        </c:dLbls>
        <c:gapWidth val="150"/>
        <c:axId val="162450384"/>
        <c:axId val="16245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C754-49DB-B17F-C814573B783D}"/>
            </c:ext>
          </c:extLst>
        </c:ser>
        <c:dLbls>
          <c:showLegendKey val="0"/>
          <c:showVal val="0"/>
          <c:showCatName val="0"/>
          <c:showSerName val="0"/>
          <c:showPercent val="0"/>
          <c:showBubbleSize val="0"/>
        </c:dLbls>
        <c:marker val="1"/>
        <c:smooth val="0"/>
        <c:axId val="162450384"/>
        <c:axId val="162450776"/>
      </c:lineChart>
      <c:dateAx>
        <c:axId val="162450384"/>
        <c:scaling>
          <c:orientation val="minMax"/>
        </c:scaling>
        <c:delete val="1"/>
        <c:axPos val="b"/>
        <c:numFmt formatCode="ge" sourceLinked="1"/>
        <c:majorTickMark val="none"/>
        <c:minorTickMark val="none"/>
        <c:tickLblPos val="none"/>
        <c:crossAx val="162450776"/>
        <c:crosses val="autoZero"/>
        <c:auto val="1"/>
        <c:lblOffset val="100"/>
        <c:baseTimeUnit val="years"/>
      </c:dateAx>
      <c:valAx>
        <c:axId val="16245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5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23.95</c:v>
                </c:pt>
                <c:pt idx="1">
                  <c:v>23.69</c:v>
                </c:pt>
                <c:pt idx="2">
                  <c:v>27.14</c:v>
                </c:pt>
                <c:pt idx="3">
                  <c:v>23.37</c:v>
                </c:pt>
                <c:pt idx="4">
                  <c:v>22.54</c:v>
                </c:pt>
              </c:numCache>
            </c:numRef>
          </c:val>
          <c:extLst xmlns:c16r2="http://schemas.microsoft.com/office/drawing/2015/06/chart">
            <c:ext xmlns:c16="http://schemas.microsoft.com/office/drawing/2014/chart" uri="{C3380CC4-5D6E-409C-BE32-E72D297353CC}">
              <c16:uniqueId val="{00000000-21DC-4420-8856-0A9DC2297B71}"/>
            </c:ext>
          </c:extLst>
        </c:ser>
        <c:dLbls>
          <c:showLegendKey val="0"/>
          <c:showVal val="0"/>
          <c:showCatName val="0"/>
          <c:showSerName val="0"/>
          <c:showPercent val="0"/>
          <c:showBubbleSize val="0"/>
        </c:dLbls>
        <c:gapWidth val="150"/>
        <c:axId val="232778504"/>
        <c:axId val="23277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21DC-4420-8856-0A9DC2297B71}"/>
            </c:ext>
          </c:extLst>
        </c:ser>
        <c:dLbls>
          <c:showLegendKey val="0"/>
          <c:showVal val="0"/>
          <c:showCatName val="0"/>
          <c:showSerName val="0"/>
          <c:showPercent val="0"/>
          <c:showBubbleSize val="0"/>
        </c:dLbls>
        <c:marker val="1"/>
        <c:smooth val="0"/>
        <c:axId val="232778504"/>
        <c:axId val="232778896"/>
      </c:lineChart>
      <c:dateAx>
        <c:axId val="232778504"/>
        <c:scaling>
          <c:orientation val="minMax"/>
        </c:scaling>
        <c:delete val="1"/>
        <c:axPos val="b"/>
        <c:numFmt formatCode="ge" sourceLinked="1"/>
        <c:majorTickMark val="none"/>
        <c:minorTickMark val="none"/>
        <c:tickLblPos val="none"/>
        <c:crossAx val="232778896"/>
        <c:crosses val="autoZero"/>
        <c:auto val="1"/>
        <c:lblOffset val="100"/>
        <c:baseTimeUnit val="years"/>
      </c:dateAx>
      <c:valAx>
        <c:axId val="23277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7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AF-410D-AD6B-93E490B9AFBE}"/>
            </c:ext>
          </c:extLst>
        </c:ser>
        <c:dLbls>
          <c:showLegendKey val="0"/>
          <c:showVal val="0"/>
          <c:showCatName val="0"/>
          <c:showSerName val="0"/>
          <c:showPercent val="0"/>
          <c:showBubbleSize val="0"/>
        </c:dLbls>
        <c:gapWidth val="150"/>
        <c:axId val="233497512"/>
        <c:axId val="23349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96AF-410D-AD6B-93E490B9AFBE}"/>
            </c:ext>
          </c:extLst>
        </c:ser>
        <c:dLbls>
          <c:showLegendKey val="0"/>
          <c:showVal val="0"/>
          <c:showCatName val="0"/>
          <c:showSerName val="0"/>
          <c:showPercent val="0"/>
          <c:showBubbleSize val="0"/>
        </c:dLbls>
        <c:marker val="1"/>
        <c:smooth val="0"/>
        <c:axId val="233497512"/>
        <c:axId val="233497904"/>
      </c:lineChart>
      <c:dateAx>
        <c:axId val="233497512"/>
        <c:scaling>
          <c:orientation val="minMax"/>
        </c:scaling>
        <c:delete val="1"/>
        <c:axPos val="b"/>
        <c:numFmt formatCode="ge" sourceLinked="1"/>
        <c:majorTickMark val="none"/>
        <c:minorTickMark val="none"/>
        <c:tickLblPos val="none"/>
        <c:crossAx val="233497904"/>
        <c:crosses val="autoZero"/>
        <c:auto val="1"/>
        <c:lblOffset val="100"/>
        <c:baseTimeUnit val="years"/>
      </c:dateAx>
      <c:valAx>
        <c:axId val="23349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49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1322.34</c:v>
                </c:pt>
                <c:pt idx="1">
                  <c:v>932.27</c:v>
                </c:pt>
                <c:pt idx="2">
                  <c:v>979.69</c:v>
                </c:pt>
                <c:pt idx="3">
                  <c:v>887</c:v>
                </c:pt>
                <c:pt idx="4">
                  <c:v>980.27</c:v>
                </c:pt>
              </c:numCache>
            </c:numRef>
          </c:val>
          <c:extLst xmlns:c16r2="http://schemas.microsoft.com/office/drawing/2015/06/chart">
            <c:ext xmlns:c16="http://schemas.microsoft.com/office/drawing/2014/chart" uri="{C3380CC4-5D6E-409C-BE32-E72D297353CC}">
              <c16:uniqueId val="{00000000-BC90-49B8-8777-C32CB0BFB851}"/>
            </c:ext>
          </c:extLst>
        </c:ser>
        <c:dLbls>
          <c:showLegendKey val="0"/>
          <c:showVal val="0"/>
          <c:showCatName val="0"/>
          <c:showSerName val="0"/>
          <c:showPercent val="0"/>
          <c:showBubbleSize val="0"/>
        </c:dLbls>
        <c:gapWidth val="150"/>
        <c:axId val="232594248"/>
        <c:axId val="23259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C90-49B8-8777-C32CB0BFB851}"/>
            </c:ext>
          </c:extLst>
        </c:ser>
        <c:dLbls>
          <c:showLegendKey val="0"/>
          <c:showVal val="0"/>
          <c:showCatName val="0"/>
          <c:showSerName val="0"/>
          <c:showPercent val="0"/>
          <c:showBubbleSize val="0"/>
        </c:dLbls>
        <c:marker val="1"/>
        <c:smooth val="0"/>
        <c:axId val="232594248"/>
        <c:axId val="232594640"/>
      </c:lineChart>
      <c:dateAx>
        <c:axId val="232594248"/>
        <c:scaling>
          <c:orientation val="minMax"/>
        </c:scaling>
        <c:delete val="1"/>
        <c:axPos val="b"/>
        <c:numFmt formatCode="ge" sourceLinked="1"/>
        <c:majorTickMark val="none"/>
        <c:minorTickMark val="none"/>
        <c:tickLblPos val="none"/>
        <c:crossAx val="232594640"/>
        <c:crosses val="autoZero"/>
        <c:auto val="1"/>
        <c:lblOffset val="100"/>
        <c:baseTimeUnit val="years"/>
      </c:dateAx>
      <c:valAx>
        <c:axId val="23259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59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93.64</c:v>
                </c:pt>
                <c:pt idx="1">
                  <c:v>89.43</c:v>
                </c:pt>
                <c:pt idx="2">
                  <c:v>85.07</c:v>
                </c:pt>
                <c:pt idx="3">
                  <c:v>104.52</c:v>
                </c:pt>
                <c:pt idx="4">
                  <c:v>125.09</c:v>
                </c:pt>
              </c:numCache>
            </c:numRef>
          </c:val>
          <c:extLst xmlns:c16r2="http://schemas.microsoft.com/office/drawing/2015/06/chart">
            <c:ext xmlns:c16="http://schemas.microsoft.com/office/drawing/2014/chart" uri="{C3380CC4-5D6E-409C-BE32-E72D297353CC}">
              <c16:uniqueId val="{00000000-3055-45DC-A9CC-2032381D6A6B}"/>
            </c:ext>
          </c:extLst>
        </c:ser>
        <c:dLbls>
          <c:showLegendKey val="0"/>
          <c:showVal val="0"/>
          <c:showCatName val="0"/>
          <c:showSerName val="0"/>
          <c:showPercent val="0"/>
          <c:showBubbleSize val="0"/>
        </c:dLbls>
        <c:gapWidth val="150"/>
        <c:axId val="233497120"/>
        <c:axId val="23349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3055-45DC-A9CC-2032381D6A6B}"/>
            </c:ext>
          </c:extLst>
        </c:ser>
        <c:dLbls>
          <c:showLegendKey val="0"/>
          <c:showVal val="0"/>
          <c:showCatName val="0"/>
          <c:showSerName val="0"/>
          <c:showPercent val="0"/>
          <c:showBubbleSize val="0"/>
        </c:dLbls>
        <c:marker val="1"/>
        <c:smooth val="0"/>
        <c:axId val="233497120"/>
        <c:axId val="233496728"/>
      </c:lineChart>
      <c:dateAx>
        <c:axId val="233497120"/>
        <c:scaling>
          <c:orientation val="minMax"/>
        </c:scaling>
        <c:delete val="1"/>
        <c:axPos val="b"/>
        <c:numFmt formatCode="ge" sourceLinked="1"/>
        <c:majorTickMark val="none"/>
        <c:minorTickMark val="none"/>
        <c:tickLblPos val="none"/>
        <c:crossAx val="233496728"/>
        <c:crosses val="autoZero"/>
        <c:auto val="1"/>
        <c:lblOffset val="100"/>
        <c:baseTimeUnit val="years"/>
      </c:dateAx>
      <c:valAx>
        <c:axId val="233496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4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111.11</c:v>
                </c:pt>
                <c:pt idx="1">
                  <c:v>116.21</c:v>
                </c:pt>
                <c:pt idx="2">
                  <c:v>125.32</c:v>
                </c:pt>
                <c:pt idx="3">
                  <c:v>116.39</c:v>
                </c:pt>
                <c:pt idx="4">
                  <c:v>117.11</c:v>
                </c:pt>
              </c:numCache>
            </c:numRef>
          </c:val>
          <c:extLst xmlns:c16r2="http://schemas.microsoft.com/office/drawing/2015/06/chart">
            <c:ext xmlns:c16="http://schemas.microsoft.com/office/drawing/2014/chart" uri="{C3380CC4-5D6E-409C-BE32-E72D297353CC}">
              <c16:uniqueId val="{00000000-55D9-461D-8E20-B86CEC0AEAEA}"/>
            </c:ext>
          </c:extLst>
        </c:ser>
        <c:dLbls>
          <c:showLegendKey val="0"/>
          <c:showVal val="0"/>
          <c:showCatName val="0"/>
          <c:showSerName val="0"/>
          <c:showPercent val="0"/>
          <c:showBubbleSize val="0"/>
        </c:dLbls>
        <c:gapWidth val="150"/>
        <c:axId val="232593856"/>
        <c:axId val="23359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55D9-461D-8E20-B86CEC0AEAEA}"/>
            </c:ext>
          </c:extLst>
        </c:ser>
        <c:dLbls>
          <c:showLegendKey val="0"/>
          <c:showVal val="0"/>
          <c:showCatName val="0"/>
          <c:showSerName val="0"/>
          <c:showPercent val="0"/>
          <c:showBubbleSize val="0"/>
        </c:dLbls>
        <c:marker val="1"/>
        <c:smooth val="0"/>
        <c:axId val="232593856"/>
        <c:axId val="233599928"/>
      </c:lineChart>
      <c:dateAx>
        <c:axId val="232593856"/>
        <c:scaling>
          <c:orientation val="minMax"/>
        </c:scaling>
        <c:delete val="1"/>
        <c:axPos val="b"/>
        <c:numFmt formatCode="ge" sourceLinked="1"/>
        <c:majorTickMark val="none"/>
        <c:minorTickMark val="none"/>
        <c:tickLblPos val="none"/>
        <c:crossAx val="233599928"/>
        <c:crosses val="autoZero"/>
        <c:auto val="1"/>
        <c:lblOffset val="100"/>
        <c:baseTimeUnit val="years"/>
      </c:dateAx>
      <c:valAx>
        <c:axId val="23359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105.83</c:v>
                </c:pt>
                <c:pt idx="1">
                  <c:v>101.38</c:v>
                </c:pt>
                <c:pt idx="2">
                  <c:v>94.58</c:v>
                </c:pt>
                <c:pt idx="3">
                  <c:v>104.98</c:v>
                </c:pt>
                <c:pt idx="4">
                  <c:v>101.67</c:v>
                </c:pt>
              </c:numCache>
            </c:numRef>
          </c:val>
          <c:extLst xmlns:c16r2="http://schemas.microsoft.com/office/drawing/2015/06/chart">
            <c:ext xmlns:c16="http://schemas.microsoft.com/office/drawing/2014/chart" uri="{C3380CC4-5D6E-409C-BE32-E72D297353CC}">
              <c16:uniqueId val="{00000000-2C68-462C-8B73-7DC311FE3668}"/>
            </c:ext>
          </c:extLst>
        </c:ser>
        <c:dLbls>
          <c:showLegendKey val="0"/>
          <c:showVal val="0"/>
          <c:showCatName val="0"/>
          <c:showSerName val="0"/>
          <c:showPercent val="0"/>
          <c:showBubbleSize val="0"/>
        </c:dLbls>
        <c:gapWidth val="150"/>
        <c:axId val="233738072"/>
        <c:axId val="2337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2C68-462C-8B73-7DC311FE3668}"/>
            </c:ext>
          </c:extLst>
        </c:ser>
        <c:dLbls>
          <c:showLegendKey val="0"/>
          <c:showVal val="0"/>
          <c:showCatName val="0"/>
          <c:showSerName val="0"/>
          <c:showPercent val="0"/>
          <c:showBubbleSize val="0"/>
        </c:dLbls>
        <c:marker val="1"/>
        <c:smooth val="0"/>
        <c:axId val="233738072"/>
        <c:axId val="233738464"/>
      </c:lineChart>
      <c:dateAx>
        <c:axId val="233738072"/>
        <c:scaling>
          <c:orientation val="minMax"/>
        </c:scaling>
        <c:delete val="1"/>
        <c:axPos val="b"/>
        <c:numFmt formatCode="ge" sourceLinked="1"/>
        <c:majorTickMark val="none"/>
        <c:minorTickMark val="none"/>
        <c:tickLblPos val="none"/>
        <c:crossAx val="233738464"/>
        <c:crosses val="autoZero"/>
        <c:auto val="1"/>
        <c:lblOffset val="100"/>
        <c:baseTimeUnit val="years"/>
      </c:dateAx>
      <c:valAx>
        <c:axId val="2337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3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沼田市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49012</v>
      </c>
      <c r="AM8" s="70"/>
      <c r="AN8" s="70"/>
      <c r="AO8" s="70"/>
      <c r="AP8" s="70"/>
      <c r="AQ8" s="70"/>
      <c r="AR8" s="70"/>
      <c r="AS8" s="70"/>
      <c r="AT8" s="66">
        <f>データ!$S$6</f>
        <v>443.46</v>
      </c>
      <c r="AU8" s="67"/>
      <c r="AV8" s="67"/>
      <c r="AW8" s="67"/>
      <c r="AX8" s="67"/>
      <c r="AY8" s="67"/>
      <c r="AZ8" s="67"/>
      <c r="BA8" s="67"/>
      <c r="BB8" s="69">
        <f>データ!$T$6</f>
        <v>110.52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86</v>
      </c>
      <c r="J10" s="67"/>
      <c r="K10" s="67"/>
      <c r="L10" s="67"/>
      <c r="M10" s="67"/>
      <c r="N10" s="67"/>
      <c r="O10" s="68"/>
      <c r="P10" s="69">
        <f>データ!$P$6</f>
        <v>51.76</v>
      </c>
      <c r="Q10" s="69"/>
      <c r="R10" s="69"/>
      <c r="S10" s="69"/>
      <c r="T10" s="69"/>
      <c r="U10" s="69"/>
      <c r="V10" s="69"/>
      <c r="W10" s="70">
        <f>データ!$Q$6</f>
        <v>2470</v>
      </c>
      <c r="X10" s="70"/>
      <c r="Y10" s="70"/>
      <c r="Z10" s="70"/>
      <c r="AA10" s="70"/>
      <c r="AB10" s="70"/>
      <c r="AC10" s="70"/>
      <c r="AD10" s="2"/>
      <c r="AE10" s="2"/>
      <c r="AF10" s="2"/>
      <c r="AG10" s="2"/>
      <c r="AH10" s="4"/>
      <c r="AI10" s="4"/>
      <c r="AJ10" s="4"/>
      <c r="AK10" s="4"/>
      <c r="AL10" s="70">
        <f>データ!$U$6</f>
        <v>25170</v>
      </c>
      <c r="AM10" s="70"/>
      <c r="AN10" s="70"/>
      <c r="AO10" s="70"/>
      <c r="AP10" s="70"/>
      <c r="AQ10" s="70"/>
      <c r="AR10" s="70"/>
      <c r="AS10" s="70"/>
      <c r="AT10" s="66">
        <f>データ!$V$6</f>
        <v>9.85</v>
      </c>
      <c r="AU10" s="67"/>
      <c r="AV10" s="67"/>
      <c r="AW10" s="67"/>
      <c r="AX10" s="67"/>
      <c r="AY10" s="67"/>
      <c r="AZ10" s="67"/>
      <c r="BA10" s="67"/>
      <c r="BB10" s="69">
        <f>データ!$W$6</f>
        <v>2555.33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yYMWaLGh6/OalVC4BymFLfYy86RAHoOTzhie2PzQ2BJuvHIJMk+MA5i1DOd/bE6FHDLc3DGBhZdc0jEuVCXuA==" saltValue="xjlGZbyrYjOiQngY2TgXr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102067</v>
      </c>
      <c r="D6" s="33">
        <f t="shared" si="3"/>
        <v>46</v>
      </c>
      <c r="E6" s="33">
        <f t="shared" si="3"/>
        <v>1</v>
      </c>
      <c r="F6" s="33">
        <f t="shared" si="3"/>
        <v>0</v>
      </c>
      <c r="G6" s="33">
        <f t="shared" si="3"/>
        <v>1</v>
      </c>
      <c r="H6" s="33" t="str">
        <f t="shared" si="3"/>
        <v>群馬県　沼田市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86</v>
      </c>
      <c r="P6" s="34">
        <f t="shared" si="3"/>
        <v>51.76</v>
      </c>
      <c r="Q6" s="34">
        <f t="shared" si="3"/>
        <v>2470</v>
      </c>
      <c r="R6" s="34">
        <f t="shared" si="3"/>
        <v>49012</v>
      </c>
      <c r="S6" s="34">
        <f t="shared" si="3"/>
        <v>443.46</v>
      </c>
      <c r="T6" s="34">
        <f t="shared" si="3"/>
        <v>110.52</v>
      </c>
      <c r="U6" s="34">
        <f t="shared" si="3"/>
        <v>25170</v>
      </c>
      <c r="V6" s="34">
        <f t="shared" si="3"/>
        <v>9.85</v>
      </c>
      <c r="W6" s="34">
        <f t="shared" si="3"/>
        <v>2555.33</v>
      </c>
      <c r="X6" s="35">
        <f>IF(X7="",NA(),X7)</f>
        <v>116.97</v>
      </c>
      <c r="Y6" s="35">
        <f t="shared" ref="Y6:AG6" si="4">IF(Y7="",NA(),Y7)</f>
        <v>121.85</v>
      </c>
      <c r="Z6" s="35">
        <f t="shared" si="4"/>
        <v>131.47</v>
      </c>
      <c r="AA6" s="35">
        <f t="shared" si="4"/>
        <v>121.53</v>
      </c>
      <c r="AB6" s="35">
        <f t="shared" si="4"/>
        <v>121.98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1322.34</v>
      </c>
      <c r="AU6" s="35">
        <f t="shared" ref="AU6:BC6" si="6">IF(AU7="",NA(),AU7)</f>
        <v>932.27</v>
      </c>
      <c r="AV6" s="35">
        <f t="shared" si="6"/>
        <v>979.69</v>
      </c>
      <c r="AW6" s="35">
        <f t="shared" si="6"/>
        <v>887</v>
      </c>
      <c r="AX6" s="35">
        <f t="shared" si="6"/>
        <v>980.27</v>
      </c>
      <c r="AY6" s="35">
        <f t="shared" si="6"/>
        <v>963.24</v>
      </c>
      <c r="AZ6" s="35">
        <f t="shared" si="6"/>
        <v>381.53</v>
      </c>
      <c r="BA6" s="35">
        <f t="shared" si="6"/>
        <v>391.54</v>
      </c>
      <c r="BB6" s="35">
        <f t="shared" si="6"/>
        <v>384.34</v>
      </c>
      <c r="BC6" s="35">
        <f t="shared" si="6"/>
        <v>359.47</v>
      </c>
      <c r="BD6" s="34" t="str">
        <f>IF(BD7="","",IF(BD7="-","【-】","【"&amp;SUBSTITUTE(TEXT(BD7,"#,##0.00"),"-","△")&amp;"】"))</f>
        <v>【264.34】</v>
      </c>
      <c r="BE6" s="35">
        <f>IF(BE7="",NA(),BE7)</f>
        <v>93.64</v>
      </c>
      <c r="BF6" s="35">
        <f t="shared" ref="BF6:BN6" si="7">IF(BF7="",NA(),BF7)</f>
        <v>89.43</v>
      </c>
      <c r="BG6" s="35">
        <f t="shared" si="7"/>
        <v>85.07</v>
      </c>
      <c r="BH6" s="35">
        <f t="shared" si="7"/>
        <v>104.52</v>
      </c>
      <c r="BI6" s="35">
        <f t="shared" si="7"/>
        <v>125.09</v>
      </c>
      <c r="BJ6" s="35">
        <f t="shared" si="7"/>
        <v>400.38</v>
      </c>
      <c r="BK6" s="35">
        <f t="shared" si="7"/>
        <v>393.27</v>
      </c>
      <c r="BL6" s="35">
        <f t="shared" si="7"/>
        <v>386.97</v>
      </c>
      <c r="BM6" s="35">
        <f t="shared" si="7"/>
        <v>380.58</v>
      </c>
      <c r="BN6" s="35">
        <f t="shared" si="7"/>
        <v>401.79</v>
      </c>
      <c r="BO6" s="34" t="str">
        <f>IF(BO7="","",IF(BO7="-","【-】","【"&amp;SUBSTITUTE(TEXT(BO7,"#,##0.00"),"-","△")&amp;"】"))</f>
        <v>【274.27】</v>
      </c>
      <c r="BP6" s="35">
        <f>IF(BP7="",NA(),BP7)</f>
        <v>111.11</v>
      </c>
      <c r="BQ6" s="35">
        <f t="shared" ref="BQ6:BY6" si="8">IF(BQ7="",NA(),BQ7)</f>
        <v>116.21</v>
      </c>
      <c r="BR6" s="35">
        <f t="shared" si="8"/>
        <v>125.32</v>
      </c>
      <c r="BS6" s="35">
        <f t="shared" si="8"/>
        <v>116.39</v>
      </c>
      <c r="BT6" s="35">
        <f t="shared" si="8"/>
        <v>117.11</v>
      </c>
      <c r="BU6" s="35">
        <f t="shared" si="8"/>
        <v>96.56</v>
      </c>
      <c r="BV6" s="35">
        <f t="shared" si="8"/>
        <v>100.47</v>
      </c>
      <c r="BW6" s="35">
        <f t="shared" si="8"/>
        <v>101.72</v>
      </c>
      <c r="BX6" s="35">
        <f t="shared" si="8"/>
        <v>102.38</v>
      </c>
      <c r="BY6" s="35">
        <f t="shared" si="8"/>
        <v>100.12</v>
      </c>
      <c r="BZ6" s="34" t="str">
        <f>IF(BZ7="","",IF(BZ7="-","【-】","【"&amp;SUBSTITUTE(TEXT(BZ7,"#,##0.00"),"-","△")&amp;"】"))</f>
        <v>【104.36】</v>
      </c>
      <c r="CA6" s="35">
        <f>IF(CA7="",NA(),CA7)</f>
        <v>105.83</v>
      </c>
      <c r="CB6" s="35">
        <f t="shared" ref="CB6:CJ6" si="9">IF(CB7="",NA(),CB7)</f>
        <v>101.38</v>
      </c>
      <c r="CC6" s="35">
        <f t="shared" si="9"/>
        <v>94.58</v>
      </c>
      <c r="CD6" s="35">
        <f t="shared" si="9"/>
        <v>104.98</v>
      </c>
      <c r="CE6" s="35">
        <f t="shared" si="9"/>
        <v>101.67</v>
      </c>
      <c r="CF6" s="35">
        <f t="shared" si="9"/>
        <v>177.14</v>
      </c>
      <c r="CG6" s="35">
        <f t="shared" si="9"/>
        <v>169.82</v>
      </c>
      <c r="CH6" s="35">
        <f t="shared" si="9"/>
        <v>168.2</v>
      </c>
      <c r="CI6" s="35">
        <f t="shared" si="9"/>
        <v>168.67</v>
      </c>
      <c r="CJ6" s="35">
        <f t="shared" si="9"/>
        <v>174.97</v>
      </c>
      <c r="CK6" s="34" t="str">
        <f>IF(CK7="","",IF(CK7="-","【-】","【"&amp;SUBSTITUTE(TEXT(CK7,"#,##0.00"),"-","△")&amp;"】"))</f>
        <v>【165.71】</v>
      </c>
      <c r="CL6" s="35">
        <f>IF(CL7="",NA(),CL7)</f>
        <v>39.770000000000003</v>
      </c>
      <c r="CM6" s="35">
        <f t="shared" ref="CM6:CU6" si="10">IF(CM7="",NA(),CM7)</f>
        <v>39.130000000000003</v>
      </c>
      <c r="CN6" s="35">
        <f t="shared" si="10"/>
        <v>37.72</v>
      </c>
      <c r="CO6" s="35">
        <f t="shared" si="10"/>
        <v>37.020000000000003</v>
      </c>
      <c r="CP6" s="35">
        <f t="shared" si="10"/>
        <v>37.380000000000003</v>
      </c>
      <c r="CQ6" s="35">
        <f t="shared" si="10"/>
        <v>55.64</v>
      </c>
      <c r="CR6" s="35">
        <f t="shared" si="10"/>
        <v>55.13</v>
      </c>
      <c r="CS6" s="35">
        <f t="shared" si="10"/>
        <v>54.77</v>
      </c>
      <c r="CT6" s="35">
        <f t="shared" si="10"/>
        <v>54.92</v>
      </c>
      <c r="CU6" s="35">
        <f t="shared" si="10"/>
        <v>55.63</v>
      </c>
      <c r="CV6" s="34" t="str">
        <f>IF(CV7="","",IF(CV7="-","【-】","【"&amp;SUBSTITUTE(TEXT(CV7,"#,##0.00"),"-","△")&amp;"】"))</f>
        <v>【60.41】</v>
      </c>
      <c r="CW6" s="35">
        <f>IF(CW7="",NA(),CW7)</f>
        <v>84</v>
      </c>
      <c r="CX6" s="35">
        <f t="shared" ref="CX6:DF6" si="11">IF(CX7="",NA(),CX7)</f>
        <v>84.54</v>
      </c>
      <c r="CY6" s="35">
        <f t="shared" si="11"/>
        <v>86.25</v>
      </c>
      <c r="CZ6" s="35">
        <f t="shared" si="11"/>
        <v>82.7</v>
      </c>
      <c r="DA6" s="35">
        <f t="shared" si="11"/>
        <v>83.39</v>
      </c>
      <c r="DB6" s="35">
        <f t="shared" si="11"/>
        <v>83.09</v>
      </c>
      <c r="DC6" s="35">
        <f t="shared" si="11"/>
        <v>83</v>
      </c>
      <c r="DD6" s="35">
        <f t="shared" si="11"/>
        <v>82.89</v>
      </c>
      <c r="DE6" s="35">
        <f t="shared" si="11"/>
        <v>82.66</v>
      </c>
      <c r="DF6" s="35">
        <f t="shared" si="11"/>
        <v>82.04</v>
      </c>
      <c r="DG6" s="34" t="str">
        <f>IF(DG7="","",IF(DG7="-","【-】","【"&amp;SUBSTITUTE(TEXT(DG7,"#,##0.00"),"-","△")&amp;"】"))</f>
        <v>【89.93】</v>
      </c>
      <c r="DH6" s="35">
        <f>IF(DH7="",NA(),DH7)</f>
        <v>57</v>
      </c>
      <c r="DI6" s="35">
        <f t="shared" ref="DI6:DQ6" si="12">IF(DI7="",NA(),DI7)</f>
        <v>58.15</v>
      </c>
      <c r="DJ6" s="35">
        <f t="shared" si="12"/>
        <v>58.89</v>
      </c>
      <c r="DK6" s="35">
        <f t="shared" si="12"/>
        <v>59.93</v>
      </c>
      <c r="DL6" s="35">
        <f t="shared" si="12"/>
        <v>60.65</v>
      </c>
      <c r="DM6" s="35">
        <f t="shared" si="12"/>
        <v>39.06</v>
      </c>
      <c r="DN6" s="35">
        <f t="shared" si="12"/>
        <v>46.66</v>
      </c>
      <c r="DO6" s="35">
        <f t="shared" si="12"/>
        <v>47.46</v>
      </c>
      <c r="DP6" s="35">
        <f t="shared" si="12"/>
        <v>48.49</v>
      </c>
      <c r="DQ6" s="35">
        <f t="shared" si="12"/>
        <v>48.05</v>
      </c>
      <c r="DR6" s="34" t="str">
        <f>IF(DR7="","",IF(DR7="-","【-】","【"&amp;SUBSTITUTE(TEXT(DR7,"#,##0.00"),"-","△")&amp;"】"))</f>
        <v>【48.12】</v>
      </c>
      <c r="DS6" s="35">
        <f>IF(DS7="",NA(),DS7)</f>
        <v>23.95</v>
      </c>
      <c r="DT6" s="35">
        <f t="shared" ref="DT6:EB6" si="13">IF(DT7="",NA(),DT7)</f>
        <v>23.69</v>
      </c>
      <c r="DU6" s="35">
        <f t="shared" si="13"/>
        <v>27.14</v>
      </c>
      <c r="DV6" s="35">
        <f t="shared" si="13"/>
        <v>23.37</v>
      </c>
      <c r="DW6" s="35">
        <f t="shared" si="13"/>
        <v>22.54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0.33</v>
      </c>
      <c r="EE6" s="35">
        <f t="shared" ref="EE6:EM6" si="14">IF(EE7="",NA(),EE7)</f>
        <v>0.43</v>
      </c>
      <c r="EF6" s="35">
        <f t="shared" si="14"/>
        <v>0.37</v>
      </c>
      <c r="EG6" s="35">
        <f t="shared" si="14"/>
        <v>0.78</v>
      </c>
      <c r="EH6" s="35">
        <f t="shared" si="14"/>
        <v>0.3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102067</v>
      </c>
      <c r="D7" s="37">
        <v>46</v>
      </c>
      <c r="E7" s="37">
        <v>1</v>
      </c>
      <c r="F7" s="37">
        <v>0</v>
      </c>
      <c r="G7" s="37">
        <v>1</v>
      </c>
      <c r="H7" s="37" t="s">
        <v>105</v>
      </c>
      <c r="I7" s="37" t="s">
        <v>106</v>
      </c>
      <c r="J7" s="37" t="s">
        <v>107</v>
      </c>
      <c r="K7" s="37" t="s">
        <v>108</v>
      </c>
      <c r="L7" s="37" t="s">
        <v>109</v>
      </c>
      <c r="M7" s="37" t="s">
        <v>110</v>
      </c>
      <c r="N7" s="38" t="s">
        <v>111</v>
      </c>
      <c r="O7" s="38">
        <v>86</v>
      </c>
      <c r="P7" s="38">
        <v>51.76</v>
      </c>
      <c r="Q7" s="38">
        <v>2470</v>
      </c>
      <c r="R7" s="38">
        <v>49012</v>
      </c>
      <c r="S7" s="38">
        <v>443.46</v>
      </c>
      <c r="T7" s="38">
        <v>110.52</v>
      </c>
      <c r="U7" s="38">
        <v>25170</v>
      </c>
      <c r="V7" s="38">
        <v>9.85</v>
      </c>
      <c r="W7" s="38">
        <v>2555.33</v>
      </c>
      <c r="X7" s="38">
        <v>116.97</v>
      </c>
      <c r="Y7" s="38">
        <v>121.85</v>
      </c>
      <c r="Z7" s="38">
        <v>131.47</v>
      </c>
      <c r="AA7" s="38">
        <v>121.53</v>
      </c>
      <c r="AB7" s="38">
        <v>121.98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1322.34</v>
      </c>
      <c r="AU7" s="38">
        <v>932.27</v>
      </c>
      <c r="AV7" s="38">
        <v>979.69</v>
      </c>
      <c r="AW7" s="38">
        <v>887</v>
      </c>
      <c r="AX7" s="38">
        <v>980.27</v>
      </c>
      <c r="AY7" s="38">
        <v>963.24</v>
      </c>
      <c r="AZ7" s="38">
        <v>381.53</v>
      </c>
      <c r="BA7" s="38">
        <v>391.54</v>
      </c>
      <c r="BB7" s="38">
        <v>384.34</v>
      </c>
      <c r="BC7" s="38">
        <v>359.47</v>
      </c>
      <c r="BD7" s="38">
        <v>264.33999999999997</v>
      </c>
      <c r="BE7" s="38">
        <v>93.64</v>
      </c>
      <c r="BF7" s="38">
        <v>89.43</v>
      </c>
      <c r="BG7" s="38">
        <v>85.07</v>
      </c>
      <c r="BH7" s="38">
        <v>104.52</v>
      </c>
      <c r="BI7" s="38">
        <v>125.09</v>
      </c>
      <c r="BJ7" s="38">
        <v>400.38</v>
      </c>
      <c r="BK7" s="38">
        <v>393.27</v>
      </c>
      <c r="BL7" s="38">
        <v>386.97</v>
      </c>
      <c r="BM7" s="38">
        <v>380.58</v>
      </c>
      <c r="BN7" s="38">
        <v>401.79</v>
      </c>
      <c r="BO7" s="38">
        <v>274.27</v>
      </c>
      <c r="BP7" s="38">
        <v>111.11</v>
      </c>
      <c r="BQ7" s="38">
        <v>116.21</v>
      </c>
      <c r="BR7" s="38">
        <v>125.32</v>
      </c>
      <c r="BS7" s="38">
        <v>116.39</v>
      </c>
      <c r="BT7" s="38">
        <v>117.11</v>
      </c>
      <c r="BU7" s="38">
        <v>96.56</v>
      </c>
      <c r="BV7" s="38">
        <v>100.47</v>
      </c>
      <c r="BW7" s="38">
        <v>101.72</v>
      </c>
      <c r="BX7" s="38">
        <v>102.38</v>
      </c>
      <c r="BY7" s="38">
        <v>100.12</v>
      </c>
      <c r="BZ7" s="38">
        <v>104.36</v>
      </c>
      <c r="CA7" s="38">
        <v>105.83</v>
      </c>
      <c r="CB7" s="38">
        <v>101.38</v>
      </c>
      <c r="CC7" s="38">
        <v>94.58</v>
      </c>
      <c r="CD7" s="38">
        <v>104.98</v>
      </c>
      <c r="CE7" s="38">
        <v>101.67</v>
      </c>
      <c r="CF7" s="38">
        <v>177.14</v>
      </c>
      <c r="CG7" s="38">
        <v>169.82</v>
      </c>
      <c r="CH7" s="38">
        <v>168.2</v>
      </c>
      <c r="CI7" s="38">
        <v>168.67</v>
      </c>
      <c r="CJ7" s="38">
        <v>174.97</v>
      </c>
      <c r="CK7" s="38">
        <v>165.71</v>
      </c>
      <c r="CL7" s="38">
        <v>39.770000000000003</v>
      </c>
      <c r="CM7" s="38">
        <v>39.130000000000003</v>
      </c>
      <c r="CN7" s="38">
        <v>37.72</v>
      </c>
      <c r="CO7" s="38">
        <v>37.020000000000003</v>
      </c>
      <c r="CP7" s="38">
        <v>37.380000000000003</v>
      </c>
      <c r="CQ7" s="38">
        <v>55.64</v>
      </c>
      <c r="CR7" s="38">
        <v>55.13</v>
      </c>
      <c r="CS7" s="38">
        <v>54.77</v>
      </c>
      <c r="CT7" s="38">
        <v>54.92</v>
      </c>
      <c r="CU7" s="38">
        <v>55.63</v>
      </c>
      <c r="CV7" s="38">
        <v>60.41</v>
      </c>
      <c r="CW7" s="38">
        <v>84</v>
      </c>
      <c r="CX7" s="38">
        <v>84.54</v>
      </c>
      <c r="CY7" s="38">
        <v>86.25</v>
      </c>
      <c r="CZ7" s="38">
        <v>82.7</v>
      </c>
      <c r="DA7" s="38">
        <v>83.39</v>
      </c>
      <c r="DB7" s="38">
        <v>83.09</v>
      </c>
      <c r="DC7" s="38">
        <v>83</v>
      </c>
      <c r="DD7" s="38">
        <v>82.89</v>
      </c>
      <c r="DE7" s="38">
        <v>82.66</v>
      </c>
      <c r="DF7" s="38">
        <v>82.04</v>
      </c>
      <c r="DG7" s="38">
        <v>89.93</v>
      </c>
      <c r="DH7" s="38">
        <v>57</v>
      </c>
      <c r="DI7" s="38">
        <v>58.15</v>
      </c>
      <c r="DJ7" s="38">
        <v>58.89</v>
      </c>
      <c r="DK7" s="38">
        <v>59.93</v>
      </c>
      <c r="DL7" s="38">
        <v>60.65</v>
      </c>
      <c r="DM7" s="38">
        <v>39.06</v>
      </c>
      <c r="DN7" s="38">
        <v>46.66</v>
      </c>
      <c r="DO7" s="38">
        <v>47.46</v>
      </c>
      <c r="DP7" s="38">
        <v>48.49</v>
      </c>
      <c r="DQ7" s="38">
        <v>48.05</v>
      </c>
      <c r="DR7" s="38">
        <v>48.12</v>
      </c>
      <c r="DS7" s="38">
        <v>23.95</v>
      </c>
      <c r="DT7" s="38">
        <v>23.69</v>
      </c>
      <c r="DU7" s="38">
        <v>27.14</v>
      </c>
      <c r="DV7" s="38">
        <v>23.37</v>
      </c>
      <c r="DW7" s="38">
        <v>22.54</v>
      </c>
      <c r="DX7" s="38">
        <v>8.8699999999999992</v>
      </c>
      <c r="DY7" s="38">
        <v>9.85</v>
      </c>
      <c r="DZ7" s="38">
        <v>9.7100000000000009</v>
      </c>
      <c r="EA7" s="38">
        <v>12.79</v>
      </c>
      <c r="EB7" s="38">
        <v>13.39</v>
      </c>
      <c r="EC7" s="38">
        <v>15.89</v>
      </c>
      <c r="ED7" s="38">
        <v>0.33</v>
      </c>
      <c r="EE7" s="38">
        <v>0.43</v>
      </c>
      <c r="EF7" s="38">
        <v>0.37</v>
      </c>
      <c r="EG7" s="38">
        <v>0.78</v>
      </c>
      <c r="EH7" s="38">
        <v>0.3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2019-02-05T04:50:55Z</cp:lastPrinted>
  <dcterms:created xsi:type="dcterms:W3CDTF">2018-12-03T08:28:23Z</dcterms:created>
  <dcterms:modified xsi:type="dcterms:W3CDTF">2019-02-05T04:50:58Z</dcterms:modified>
  <cp:category/>
</cp:coreProperties>
</file>