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08 渋川市\"/>
    </mc:Choice>
  </mc:AlternateContent>
  <workbookProtection workbookAlgorithmName="SHA-512" workbookHashValue="8ORVGxrWZ24ryXx3gmnm10bdEklXZOpBIo96hCJlE0pyhc4of96T/bM2A4fHUj+fSAhm88M9+8L531R3/4gXfw==" workbookSaltValue="Hw5qr+BkI/C7PpUXdnW3Mw==" workbookSpinCount="100000" lockStructure="1"/>
  <bookViews>
    <workbookView xWindow="0" yWindow="0" windowWidth="20490" windowHeight="75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<sst xmlns="http://schemas.openxmlformats.org/spreadsheetml/2006/main" count="232" uniqueCount="119">
  <si>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</si>
  <si>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</si>
  <si>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</si>
  <si>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</si>
  <si>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</si>
  <si>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</si>
  <si>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</si>
  <si>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</si>
  <si>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</si>
  <si>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</si>
  <si>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</si>
  <si>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</si>
  <si>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</si>
  <si>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</si>
  <si>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</si>
  <si>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</si>
  <si>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</si>
  <si>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</si>
  <si>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</si>
  <si>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</si>
  <si>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</si>
  <si>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</si>
  <si>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</si>
  <si>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</si>
  <si>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</si>
  <si>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</si>
  <si>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</si>
  <si>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</si>
  <si>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</si>
  <si>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</si>
  <si>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</si>
  <si>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</si>
  <si>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</si>
  <si>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</si>
  <si>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</si>
  <si>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</si>
  <si>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</si>
  <si>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</si>
  <si>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</si>
  <si>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</si>
  <si>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</si>
  <si>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</si>
  <si>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</si>
  <si>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</si>
  <si>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</si>
  <si>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</si>
  <si>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</si>
  <si>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</si>
  <si>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</si>
  <si>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</si>
  <si>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</si>
  <si>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</si>
  <si>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</si>
  <si>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</si>
  <si>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</si>
  <si>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</si>
  <si>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</si>
  <si>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</si>
  <si>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</si>
  <si>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</si>
  <si>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</si>
  <si>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</si>
  <si>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</si>
  <si>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</si>
  <si>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</si>
  <si>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</si>
  <si>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</si>
  <si>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</si>
  <si>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</si>
  <si>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</si>
  <si>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</si>
  <si>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</si>
  <si>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</si>
  <si>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</si>
  <si>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</si>
  <si>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</si>
  <si>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</si>
  <si>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</si>
  <si>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</si>
  <si>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</si>
  <si>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</si>
  <si>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</si>
  <si>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</si>
  <si>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</si>
  <si>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</si>
  <si>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</si>
  <si>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</si>
  <si>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</si>
  <si>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</si>
  <si>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</si>
  <si>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</si>
  <si>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</si>
  <si>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</si>
  <si>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</si>
  <si>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</si>
  <si>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</si>
  <si>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</si>
  <si>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</si>
  <si>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</si>
  <si>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</si>
  <si>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</si>
  <si>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</si>
  <si>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</si>
  <si>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</si>
  <si>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</si>
  <si>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</si>
  <si>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</si>
  <si>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</si>
  <si>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</si>
  <si>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</si>
  <si>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</si>
  <si>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</si>
  <si>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</si>
  <si>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</si>
  <si>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</si>
  <si>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</si>
  <si>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類似団体平均値を下回っているが、１００％を越えて推移しており、経営の健全性は保たれている。
②累積欠損金比率
　累積欠損金がないので０％で推移している。
③流動比率
　類似団体平均値を下回っているが、２００％を越えて推移しており、短期債務の支払能力は保たれている。
④企業債残高対給水収益比率
　類似団体平均値を下回っており、借入に頼らない事業運営ができている。
⑤料金回収率
　類似団体平均値を下回っており、１００％を若干上回る状況にあり、経費削減が必要である。
⑥給水原価
　類似団体平均値を下回っているが、さらなる経費削減が必要である。
⑦施設設利用率
　平成28年度末に簡易水道事業を譲り受けたことにより類似団体平均値を下回っており、適切な施設利用が必要である。
⑧有収率
　類似団体平均値を下回っており、さらなる漏水対策が必要である。</t>
    <rPh sb="290" eb="292">
      <t>ヘイセイ</t>
    </rPh>
    <rPh sb="294" eb="297">
      <t>ネンドマツ</t>
    </rPh>
    <rPh sb="298" eb="300">
      <t>カンイ</t>
    </rPh>
    <rPh sb="300" eb="302">
      <t>スイドウ</t>
    </rPh>
    <rPh sb="302" eb="304">
      <t>ジギョウ</t>
    </rPh>
    <rPh sb="305" eb="306">
      <t>ユズ</t>
    </rPh>
    <rPh sb="307" eb="308">
      <t>ウ</t>
    </rPh>
    <rPh sb="323" eb="324">
      <t>シタ</t>
    </rPh>
    <rPh sb="338" eb="340">
      <t>ヒツヨウ</t>
    </rPh>
    <phoneticPr fontId="4"/>
  </si>
  <si>
    <t>①有形固定資産減価償却率
　類似団体平均値とほぼ同程度となっており、老朽化が進んでいることから、計画的な更新が必要である。
②管路経年化率
　類似団体平均値を上回っているが、他事業関連に伴う管路布施替が集中したことが影響しており、重点的・計画的な更新が必要である。
③管路更新率
　類似団体平均値を下回っているが、他事業関連に伴う管路布施替が集中したことが影響しており、重点的・計画的な更新が必要である。</t>
    <rPh sb="24" eb="27">
      <t>ドウテイド</t>
    </rPh>
    <phoneticPr fontId="4"/>
  </si>
  <si>
    <t>　水道事業は、平成28年度末に譲り受けた簡易水道事業の水道施設を含め、水道施設の老朽化が進んでいる。
　平成30・31年度にアセットマネジメントを含めた経営戦略を策定し、水道施設の計画的な更新や耐震化・長寿命化に取り組む。
　更新財源を確保するため、経費削減を進め、併せて、有収率向上のため、漏水調査を重点的に実施する必要がある。
　また、適切な料金体系・水準を検討する必要もある。</t>
    <rPh sb="15" eb="16">
      <t>ユズ</t>
    </rPh>
    <rPh sb="17" eb="18">
      <t>ウ</t>
    </rPh>
    <rPh sb="20" eb="22">
      <t>カンイ</t>
    </rPh>
    <rPh sb="22" eb="24">
      <t>スイドウ</t>
    </rPh>
    <rPh sb="24" eb="26">
      <t>ジギョウ</t>
    </rPh>
    <rPh sb="44" eb="45">
      <t>スス</t>
    </rPh>
    <rPh sb="52" eb="54">
      <t>ヘイセイ</t>
    </rPh>
    <rPh sb="59" eb="61">
      <t>ネンド</t>
    </rPh>
    <rPh sb="73" eb="74">
      <t>フク</t>
    </rPh>
    <rPh sb="76" eb="78">
      <t>ケイエイ</t>
    </rPh>
    <rPh sb="78" eb="80">
      <t>センリャク</t>
    </rPh>
    <rPh sb="81" eb="83">
      <t>サクテイ</t>
    </rPh>
    <rPh sb="85" eb="87">
      <t>スイドウ</t>
    </rPh>
    <rPh sb="87" eb="89">
      <t>シセツ</t>
    </rPh>
    <rPh sb="90" eb="93">
      <t>ケイカクテキ</t>
    </rPh>
    <rPh sb="106" eb="107">
      <t>ト</t>
    </rPh>
    <rPh sb="108" eb="10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</si>
</sst>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0.51</c:v>
                </c:pt>
                <c:pt idx="1">
                  <c:v>0.45</c:v>
                </c:pt>
                <c:pt idx="2" formatCode="#,##0.00;&quot;△&quot;#,##0.00">
                  <c:v>0</c:v>
                </c:pt>
                <c:pt idx="3">
                  <c:v>0.24</c:v>
                </c:pt>
                <c:pt idx="4">
                  <c:v>0.49</c:v>
                </c:pt>
              </c:numCache>
            </c:numRef>
          </c:val>
          <c:extLst xmlns:c16r2="http://schemas.microsoft.com/office/drawing/2015/06/chart">
            <c:ext xmlns:c16="http://schemas.microsoft.com/office/drawing/2014/chart" uri="{C3380CC4-5D6E-409C-BE32-E72D297353CC}">
              <c16:uniqueId val="{00000000-36AD-45F4-B6EA-0F81ADF57730}"/>
            </c:ext>
          </c:extLst>
        </c:ser>
        <c:dLbls>
          <c:showLegendKey val="0"/>
          <c:showVal val="0"/>
          <c:showCatName val="0"/>
          <c:showSerName val="0"/>
          <c:showPercent val="0"/>
          <c:showBubbleSize val="0"/>
        </c:dLbls>
        <c:gapWidth val="150"/>
        <c:axId val="170488352"/>
        <c:axId val="10499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36AD-45F4-B6EA-0F81ADF57730}"/>
            </c:ext>
          </c:extLst>
        </c:ser>
        <c:dLbls>
          <c:showLegendKey val="0"/>
          <c:showVal val="0"/>
          <c:showCatName val="0"/>
          <c:showSerName val="0"/>
          <c:showPercent val="0"/>
          <c:showBubbleSize val="0"/>
        </c:dLbls>
        <c:marker val="1"/>
        <c:smooth val="0"/>
        <c:axId val="170488352"/>
        <c:axId val="104998328"/>
      </c:lineChart>
      <c:dateAx>
        <c:axId val="170488352"/>
        <c:scaling>
          <c:orientation val="minMax"/>
        </c:scaling>
        <c:delete val="1"/>
        <c:axPos val="b"/>
        <c:numFmt formatCode="ge" sourceLinked="1"/>
        <c:majorTickMark val="none"/>
        <c:minorTickMark val="none"/>
        <c:tickLblPos val="none"/>
        <c:crossAx val="104998328"/>
        <c:crosses val="autoZero"/>
        <c:auto val="1"/>
        <c:lblOffset val="100"/>
        <c:baseTimeUnit val="years"/>
      </c:dateAx>
      <c:valAx>
        <c:axId val="10499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51.69</c:v>
                </c:pt>
                <c:pt idx="1">
                  <c:v>50.34</c:v>
                </c:pt>
                <c:pt idx="2">
                  <c:v>73.47</c:v>
                </c:pt>
                <c:pt idx="3">
                  <c:v>75.31</c:v>
                </c:pt>
                <c:pt idx="4">
                  <c:v>50.53</c:v>
                </c:pt>
              </c:numCache>
            </c:numRef>
          </c:val>
          <c:extLst xmlns:c16r2="http://schemas.microsoft.com/office/drawing/2015/06/chart">
            <c:ext xmlns:c16="http://schemas.microsoft.com/office/drawing/2014/chart" uri="{C3380CC4-5D6E-409C-BE32-E72D297353CC}">
              <c16:uniqueId val="{00000000-6965-4CD1-A6FB-83E505933EA4}"/>
            </c:ext>
          </c:extLst>
        </c:ser>
        <c:dLbls>
          <c:showLegendKey val="0"/>
          <c:showVal val="0"/>
          <c:showCatName val="0"/>
          <c:showSerName val="0"/>
          <c:showPercent val="0"/>
          <c:showBubbleSize val="0"/>
        </c:dLbls>
        <c:gapWidth val="150"/>
        <c:axId val="166527392"/>
        <c:axId val="24490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6965-4CD1-A6FB-83E505933EA4}"/>
            </c:ext>
          </c:extLst>
        </c:ser>
        <c:dLbls>
          <c:showLegendKey val="0"/>
          <c:showVal val="0"/>
          <c:showCatName val="0"/>
          <c:showSerName val="0"/>
          <c:showPercent val="0"/>
          <c:showBubbleSize val="0"/>
        </c:dLbls>
        <c:marker val="1"/>
        <c:smooth val="0"/>
        <c:axId val="166527392"/>
        <c:axId val="244905592"/>
      </c:lineChart>
      <c:dateAx>
        <c:axId val="166527392"/>
        <c:scaling>
          <c:orientation val="minMax"/>
        </c:scaling>
        <c:delete val="1"/>
        <c:axPos val="b"/>
        <c:numFmt formatCode="ge" sourceLinked="1"/>
        <c:majorTickMark val="none"/>
        <c:minorTickMark val="none"/>
        <c:tickLblPos val="none"/>
        <c:crossAx val="244905592"/>
        <c:crosses val="autoZero"/>
        <c:auto val="1"/>
        <c:lblOffset val="100"/>
        <c:baseTimeUnit val="years"/>
      </c:dateAx>
      <c:valAx>
        <c:axId val="2449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80.72</c:v>
                </c:pt>
                <c:pt idx="1">
                  <c:v>80.209999999999994</c:v>
                </c:pt>
                <c:pt idx="2">
                  <c:v>80.87</c:v>
                </c:pt>
                <c:pt idx="3">
                  <c:v>77.72</c:v>
                </c:pt>
                <c:pt idx="4">
                  <c:v>77.23</c:v>
                </c:pt>
              </c:numCache>
            </c:numRef>
          </c:val>
          <c:extLst xmlns:c16r2="http://schemas.microsoft.com/office/drawing/2015/06/chart">
            <c:ext xmlns:c16="http://schemas.microsoft.com/office/drawing/2014/chart" uri="{C3380CC4-5D6E-409C-BE32-E72D297353CC}">
              <c16:uniqueId val="{00000000-DAA1-4A5E-A4E0-5EC831A09390}"/>
            </c:ext>
          </c:extLst>
        </c:ser>
        <c:dLbls>
          <c:showLegendKey val="0"/>
          <c:showVal val="0"/>
          <c:showCatName val="0"/>
          <c:showSerName val="0"/>
          <c:showPercent val="0"/>
          <c:showBubbleSize val="0"/>
        </c:dLbls>
        <c:gapWidth val="150"/>
        <c:axId val="244906768"/>
        <c:axId val="24490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DAA1-4A5E-A4E0-5EC831A09390}"/>
            </c:ext>
          </c:extLst>
        </c:ser>
        <c:dLbls>
          <c:showLegendKey val="0"/>
          <c:showVal val="0"/>
          <c:showCatName val="0"/>
          <c:showSerName val="0"/>
          <c:showPercent val="0"/>
          <c:showBubbleSize val="0"/>
        </c:dLbls>
        <c:marker val="1"/>
        <c:smooth val="0"/>
        <c:axId val="244906768"/>
        <c:axId val="244907160"/>
      </c:lineChart>
      <c:dateAx>
        <c:axId val="244906768"/>
        <c:scaling>
          <c:orientation val="minMax"/>
        </c:scaling>
        <c:delete val="1"/>
        <c:axPos val="b"/>
        <c:numFmt formatCode="ge" sourceLinked="1"/>
        <c:majorTickMark val="none"/>
        <c:minorTickMark val="none"/>
        <c:tickLblPos val="none"/>
        <c:crossAx val="244907160"/>
        <c:crosses val="autoZero"/>
        <c:auto val="1"/>
        <c:lblOffset val="100"/>
        <c:baseTimeUnit val="years"/>
      </c:dateAx>
      <c:valAx>
        <c:axId val="24490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107.42</c:v>
                </c:pt>
                <c:pt idx="1">
                  <c:v>104.49</c:v>
                </c:pt>
                <c:pt idx="2">
                  <c:v>108.26</c:v>
                </c:pt>
                <c:pt idx="3">
                  <c:v>106.23</c:v>
                </c:pt>
                <c:pt idx="4">
                  <c:v>103.14</c:v>
                </c:pt>
              </c:numCache>
            </c:numRef>
          </c:val>
          <c:extLst xmlns:c16r2="http://schemas.microsoft.com/office/drawing/2015/06/chart">
            <c:ext xmlns:c16="http://schemas.microsoft.com/office/drawing/2014/chart" uri="{C3380CC4-5D6E-409C-BE32-E72D297353CC}">
              <c16:uniqueId val="{00000000-F57E-49F6-BE90-74A74FDA35C7}"/>
            </c:ext>
          </c:extLst>
        </c:ser>
        <c:dLbls>
          <c:showLegendKey val="0"/>
          <c:showVal val="0"/>
          <c:showCatName val="0"/>
          <c:showSerName val="0"/>
          <c:showPercent val="0"/>
          <c:showBubbleSize val="0"/>
        </c:dLbls>
        <c:gapWidth val="150"/>
        <c:axId val="167340856"/>
        <c:axId val="16734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F57E-49F6-BE90-74A74FDA35C7}"/>
            </c:ext>
          </c:extLst>
        </c:ser>
        <c:dLbls>
          <c:showLegendKey val="0"/>
          <c:showVal val="0"/>
          <c:showCatName val="0"/>
          <c:showSerName val="0"/>
          <c:showPercent val="0"/>
          <c:showBubbleSize val="0"/>
        </c:dLbls>
        <c:marker val="1"/>
        <c:smooth val="0"/>
        <c:axId val="167340856"/>
        <c:axId val="167341240"/>
      </c:lineChart>
      <c:dateAx>
        <c:axId val="167340856"/>
        <c:scaling>
          <c:orientation val="minMax"/>
        </c:scaling>
        <c:delete val="1"/>
        <c:axPos val="b"/>
        <c:numFmt formatCode="ge" sourceLinked="1"/>
        <c:majorTickMark val="none"/>
        <c:minorTickMark val="none"/>
        <c:tickLblPos val="none"/>
        <c:crossAx val="167341240"/>
        <c:crosses val="autoZero"/>
        <c:auto val="1"/>
        <c:lblOffset val="100"/>
        <c:baseTimeUnit val="years"/>
      </c:dateAx>
      <c:valAx>
        <c:axId val="167341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3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48.61</c:v>
                </c:pt>
                <c:pt idx="1">
                  <c:v>50.73</c:v>
                </c:pt>
                <c:pt idx="2">
                  <c:v>51.18</c:v>
                </c:pt>
                <c:pt idx="3">
                  <c:v>52.24</c:v>
                </c:pt>
                <c:pt idx="4">
                  <c:v>48.44</c:v>
                </c:pt>
              </c:numCache>
            </c:numRef>
          </c:val>
          <c:extLst xmlns:c16r2="http://schemas.microsoft.com/office/drawing/2015/06/chart">
            <c:ext xmlns:c16="http://schemas.microsoft.com/office/drawing/2014/chart" uri="{C3380CC4-5D6E-409C-BE32-E72D297353CC}">
              <c16:uniqueId val="{00000000-F2B4-4030-97A8-54929B1280E0}"/>
            </c:ext>
          </c:extLst>
        </c:ser>
        <c:dLbls>
          <c:showLegendKey val="0"/>
          <c:showVal val="0"/>
          <c:showCatName val="0"/>
          <c:showSerName val="0"/>
          <c:showPercent val="0"/>
          <c:showBubbleSize val="0"/>
        </c:dLbls>
        <c:gapWidth val="150"/>
        <c:axId val="168525824"/>
        <c:axId val="17019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F2B4-4030-97A8-54929B1280E0}"/>
            </c:ext>
          </c:extLst>
        </c:ser>
        <c:dLbls>
          <c:showLegendKey val="0"/>
          <c:showVal val="0"/>
          <c:showCatName val="0"/>
          <c:showSerName val="0"/>
          <c:showPercent val="0"/>
          <c:showBubbleSize val="0"/>
        </c:dLbls>
        <c:marker val="1"/>
        <c:smooth val="0"/>
        <c:axId val="168525824"/>
        <c:axId val="170193808"/>
      </c:lineChart>
      <c:dateAx>
        <c:axId val="168525824"/>
        <c:scaling>
          <c:orientation val="minMax"/>
        </c:scaling>
        <c:delete val="1"/>
        <c:axPos val="b"/>
        <c:numFmt formatCode="ge" sourceLinked="1"/>
        <c:majorTickMark val="none"/>
        <c:minorTickMark val="none"/>
        <c:tickLblPos val="none"/>
        <c:crossAx val="170193808"/>
        <c:crosses val="autoZero"/>
        <c:auto val="1"/>
        <c:lblOffset val="100"/>
        <c:baseTimeUnit val="years"/>
      </c:dateAx>
      <c:valAx>
        <c:axId val="1701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c:v>
                </c:pt>
                <c:pt idx="1">
                  <c:v>3.8</c:v>
                </c:pt>
                <c:pt idx="2" formatCode="#,##0.00;&quot;△&quot;#,##0.00">
                  <c:v>0</c:v>
                </c:pt>
                <c:pt idx="3">
                  <c:v>48.5</c:v>
                </c:pt>
                <c:pt idx="4">
                  <c:v>29.34</c:v>
                </c:pt>
              </c:numCache>
            </c:numRef>
          </c:val>
          <c:extLst xmlns:c16r2="http://schemas.microsoft.com/office/drawing/2015/06/chart">
            <c:ext xmlns:c16="http://schemas.microsoft.com/office/drawing/2014/chart" uri="{C3380CC4-5D6E-409C-BE32-E72D297353CC}">
              <c16:uniqueId val="{00000000-E1A8-4621-8CAC-7D23FA10B65E}"/>
            </c:ext>
          </c:extLst>
        </c:ser>
        <c:dLbls>
          <c:showLegendKey val="0"/>
          <c:showVal val="0"/>
          <c:showCatName val="0"/>
          <c:showSerName val="0"/>
          <c:showPercent val="0"/>
          <c:showBubbleSize val="0"/>
        </c:dLbls>
        <c:gapWidth val="150"/>
        <c:axId val="169216912"/>
        <c:axId val="16896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E1A8-4621-8CAC-7D23FA10B65E}"/>
            </c:ext>
          </c:extLst>
        </c:ser>
        <c:dLbls>
          <c:showLegendKey val="0"/>
          <c:showVal val="0"/>
          <c:showCatName val="0"/>
          <c:showSerName val="0"/>
          <c:showPercent val="0"/>
          <c:showBubbleSize val="0"/>
        </c:dLbls>
        <c:marker val="1"/>
        <c:smooth val="0"/>
        <c:axId val="169216912"/>
        <c:axId val="168965672"/>
      </c:lineChart>
      <c:dateAx>
        <c:axId val="169216912"/>
        <c:scaling>
          <c:orientation val="minMax"/>
        </c:scaling>
        <c:delete val="1"/>
        <c:axPos val="b"/>
        <c:numFmt formatCode="ge" sourceLinked="1"/>
        <c:majorTickMark val="none"/>
        <c:minorTickMark val="none"/>
        <c:tickLblPos val="none"/>
        <c:crossAx val="168965672"/>
        <c:crosses val="autoZero"/>
        <c:auto val="1"/>
        <c:lblOffset val="100"/>
        <c:baseTimeUnit val="years"/>
      </c:dateAx>
      <c:valAx>
        <c:axId val="1689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F3-4A58-BF0E-661C1C5FE155}"/>
            </c:ext>
          </c:extLst>
        </c:ser>
        <c:dLbls>
          <c:showLegendKey val="0"/>
          <c:showVal val="0"/>
          <c:showCatName val="0"/>
          <c:showSerName val="0"/>
          <c:showPercent val="0"/>
          <c:showBubbleSize val="0"/>
        </c:dLbls>
        <c:gapWidth val="150"/>
        <c:axId val="166507200"/>
        <c:axId val="1670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82F3-4A58-BF0E-661C1C5FE155}"/>
            </c:ext>
          </c:extLst>
        </c:ser>
        <c:dLbls>
          <c:showLegendKey val="0"/>
          <c:showVal val="0"/>
          <c:showCatName val="0"/>
          <c:showSerName val="0"/>
          <c:showPercent val="0"/>
          <c:showBubbleSize val="0"/>
        </c:dLbls>
        <c:marker val="1"/>
        <c:smooth val="0"/>
        <c:axId val="166507200"/>
        <c:axId val="167079808"/>
      </c:lineChart>
      <c:dateAx>
        <c:axId val="166507200"/>
        <c:scaling>
          <c:orientation val="minMax"/>
        </c:scaling>
        <c:delete val="1"/>
        <c:axPos val="b"/>
        <c:numFmt formatCode="ge" sourceLinked="1"/>
        <c:majorTickMark val="none"/>
        <c:minorTickMark val="none"/>
        <c:tickLblPos val="none"/>
        <c:crossAx val="167079808"/>
        <c:crosses val="autoZero"/>
        <c:auto val="1"/>
        <c:lblOffset val="100"/>
        <c:baseTimeUnit val="years"/>
      </c:dateAx>
      <c:valAx>
        <c:axId val="16707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5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1382.49</c:v>
                </c:pt>
                <c:pt idx="1">
                  <c:v>279.77</c:v>
                </c:pt>
                <c:pt idx="2">
                  <c:v>213.28</c:v>
                </c:pt>
                <c:pt idx="3">
                  <c:v>229.13</c:v>
                </c:pt>
                <c:pt idx="4">
                  <c:v>218.63</c:v>
                </c:pt>
              </c:numCache>
            </c:numRef>
          </c:val>
          <c:extLst xmlns:c16r2="http://schemas.microsoft.com/office/drawing/2015/06/chart">
            <c:ext xmlns:c16="http://schemas.microsoft.com/office/drawing/2014/chart" uri="{C3380CC4-5D6E-409C-BE32-E72D297353CC}">
              <c16:uniqueId val="{00000000-5FC4-4DD5-B6B3-88B68E8A4D61}"/>
            </c:ext>
          </c:extLst>
        </c:ser>
        <c:dLbls>
          <c:showLegendKey val="0"/>
          <c:showVal val="0"/>
          <c:showCatName val="0"/>
          <c:showSerName val="0"/>
          <c:showPercent val="0"/>
          <c:showBubbleSize val="0"/>
        </c:dLbls>
        <c:gapWidth val="150"/>
        <c:axId val="169650816"/>
        <c:axId val="16965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5FC4-4DD5-B6B3-88B68E8A4D61}"/>
            </c:ext>
          </c:extLst>
        </c:ser>
        <c:dLbls>
          <c:showLegendKey val="0"/>
          <c:showVal val="0"/>
          <c:showCatName val="0"/>
          <c:showSerName val="0"/>
          <c:showPercent val="0"/>
          <c:showBubbleSize val="0"/>
        </c:dLbls>
        <c:marker val="1"/>
        <c:smooth val="0"/>
        <c:axId val="169650816"/>
        <c:axId val="169651208"/>
      </c:lineChart>
      <c:dateAx>
        <c:axId val="169650816"/>
        <c:scaling>
          <c:orientation val="minMax"/>
        </c:scaling>
        <c:delete val="1"/>
        <c:axPos val="b"/>
        <c:numFmt formatCode="ge" sourceLinked="1"/>
        <c:majorTickMark val="none"/>
        <c:minorTickMark val="none"/>
        <c:tickLblPos val="none"/>
        <c:crossAx val="169651208"/>
        <c:crosses val="autoZero"/>
        <c:auto val="1"/>
        <c:lblOffset val="100"/>
        <c:baseTimeUnit val="years"/>
      </c:dateAx>
      <c:valAx>
        <c:axId val="169651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332.09</c:v>
                </c:pt>
                <c:pt idx="1">
                  <c:v>323.04000000000002</c:v>
                </c:pt>
                <c:pt idx="2">
                  <c:v>308.66000000000003</c:v>
                </c:pt>
                <c:pt idx="3">
                  <c:v>293.32</c:v>
                </c:pt>
                <c:pt idx="4">
                  <c:v>276.64</c:v>
                </c:pt>
              </c:numCache>
            </c:numRef>
          </c:val>
          <c:extLst xmlns:c16r2="http://schemas.microsoft.com/office/drawing/2015/06/chart">
            <c:ext xmlns:c16="http://schemas.microsoft.com/office/drawing/2014/chart" uri="{C3380CC4-5D6E-409C-BE32-E72D297353CC}">
              <c16:uniqueId val="{00000000-8EDA-4936-AE1F-7A24F7FA45E1}"/>
            </c:ext>
          </c:extLst>
        </c:ser>
        <c:dLbls>
          <c:showLegendKey val="0"/>
          <c:showVal val="0"/>
          <c:showCatName val="0"/>
          <c:showSerName val="0"/>
          <c:showPercent val="0"/>
          <c:showBubbleSize val="0"/>
        </c:dLbls>
        <c:gapWidth val="150"/>
        <c:axId val="169443232"/>
        <c:axId val="16944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EDA-4936-AE1F-7A24F7FA45E1}"/>
            </c:ext>
          </c:extLst>
        </c:ser>
        <c:dLbls>
          <c:showLegendKey val="0"/>
          <c:showVal val="0"/>
          <c:showCatName val="0"/>
          <c:showSerName val="0"/>
          <c:showPercent val="0"/>
          <c:showBubbleSize val="0"/>
        </c:dLbls>
        <c:marker val="1"/>
        <c:smooth val="0"/>
        <c:axId val="169443232"/>
        <c:axId val="169443624"/>
      </c:lineChart>
      <c:dateAx>
        <c:axId val="169443232"/>
        <c:scaling>
          <c:orientation val="minMax"/>
        </c:scaling>
        <c:delete val="1"/>
        <c:axPos val="b"/>
        <c:numFmt formatCode="ge" sourceLinked="1"/>
        <c:majorTickMark val="none"/>
        <c:minorTickMark val="none"/>
        <c:tickLblPos val="none"/>
        <c:crossAx val="169443624"/>
        <c:crosses val="autoZero"/>
        <c:auto val="1"/>
        <c:lblOffset val="100"/>
        <c:baseTimeUnit val="years"/>
      </c:dateAx>
      <c:valAx>
        <c:axId val="16944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101.67</c:v>
                </c:pt>
                <c:pt idx="1">
                  <c:v>98.69</c:v>
                </c:pt>
                <c:pt idx="2">
                  <c:v>102.38</c:v>
                </c:pt>
                <c:pt idx="3">
                  <c:v>100.98</c:v>
                </c:pt>
                <c:pt idx="4">
                  <c:v>98.09</c:v>
                </c:pt>
              </c:numCache>
            </c:numRef>
          </c:val>
          <c:extLst xmlns:c16r2="http://schemas.microsoft.com/office/drawing/2015/06/chart">
            <c:ext xmlns:c16="http://schemas.microsoft.com/office/drawing/2014/chart" uri="{C3380CC4-5D6E-409C-BE32-E72D297353CC}">
              <c16:uniqueId val="{00000000-46BF-434A-82E8-E27EF4978131}"/>
            </c:ext>
          </c:extLst>
        </c:ser>
        <c:dLbls>
          <c:showLegendKey val="0"/>
          <c:showVal val="0"/>
          <c:showCatName val="0"/>
          <c:showSerName val="0"/>
          <c:showPercent val="0"/>
          <c:showBubbleSize val="0"/>
        </c:dLbls>
        <c:gapWidth val="150"/>
        <c:axId val="68773928"/>
        <c:axId val="6877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46BF-434A-82E8-E27EF4978131}"/>
            </c:ext>
          </c:extLst>
        </c:ser>
        <c:dLbls>
          <c:showLegendKey val="0"/>
          <c:showVal val="0"/>
          <c:showCatName val="0"/>
          <c:showSerName val="0"/>
          <c:showPercent val="0"/>
          <c:showBubbleSize val="0"/>
        </c:dLbls>
        <c:marker val="1"/>
        <c:smooth val="0"/>
        <c:axId val="68773928"/>
        <c:axId val="68774320"/>
      </c:lineChart>
      <c:dateAx>
        <c:axId val="68773928"/>
        <c:scaling>
          <c:orientation val="minMax"/>
        </c:scaling>
        <c:delete val="1"/>
        <c:axPos val="b"/>
        <c:numFmt formatCode="ge" sourceLinked="1"/>
        <c:majorTickMark val="none"/>
        <c:minorTickMark val="none"/>
        <c:tickLblPos val="none"/>
        <c:crossAx val="68774320"/>
        <c:crosses val="autoZero"/>
        <c:auto val="1"/>
        <c:lblOffset val="100"/>
        <c:baseTimeUnit val="years"/>
      </c:dateAx>
      <c:valAx>
        <c:axId val="6877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7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149.36000000000001</c:v>
                </c:pt>
                <c:pt idx="1">
                  <c:v>154.26</c:v>
                </c:pt>
                <c:pt idx="2">
                  <c:v>148.97</c:v>
                </c:pt>
                <c:pt idx="3">
                  <c:v>150.38</c:v>
                </c:pt>
                <c:pt idx="4">
                  <c:v>153.13</c:v>
                </c:pt>
              </c:numCache>
            </c:numRef>
          </c:val>
          <c:extLst xmlns:c16r2="http://schemas.microsoft.com/office/drawing/2015/06/chart">
            <c:ext xmlns:c16="http://schemas.microsoft.com/office/drawing/2014/chart" uri="{C3380CC4-5D6E-409C-BE32-E72D297353CC}">
              <c16:uniqueId val="{00000000-E8DB-435F-9553-C4C326FFC592}"/>
            </c:ext>
          </c:extLst>
        </c:ser>
        <c:dLbls>
          <c:showLegendKey val="0"/>
          <c:showVal val="0"/>
          <c:showCatName val="0"/>
          <c:showSerName val="0"/>
          <c:showPercent val="0"/>
          <c:showBubbleSize val="0"/>
        </c:dLbls>
        <c:gapWidth val="150"/>
        <c:axId val="168566816"/>
        <c:axId val="16856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8DB-435F-9553-C4C326FFC592}"/>
            </c:ext>
          </c:extLst>
        </c:ser>
        <c:dLbls>
          <c:showLegendKey val="0"/>
          <c:showVal val="0"/>
          <c:showCatName val="0"/>
          <c:showSerName val="0"/>
          <c:showPercent val="0"/>
          <c:showBubbleSize val="0"/>
        </c:dLbls>
        <c:marker val="1"/>
        <c:smooth val="0"/>
        <c:axId val="168566816"/>
        <c:axId val="168567208"/>
      </c:lineChart>
      <c:dateAx>
        <c:axId val="168566816"/>
        <c:scaling>
          <c:orientation val="minMax"/>
        </c:scaling>
        <c:delete val="1"/>
        <c:axPos val="b"/>
        <c:numFmt formatCode="ge" sourceLinked="1"/>
        <c:majorTickMark val="none"/>
        <c:minorTickMark val="none"/>
        <c:tickLblPos val="none"/>
        <c:crossAx val="168567208"/>
        <c:crosses val="autoZero"/>
        <c:auto val="1"/>
        <c:lblOffset val="100"/>
        <c:baseTimeUnit val="years"/>
      </c:dateAx>
      <c:valAx>
        <c:axId val="16856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渋川市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78973</v>
      </c>
      <c r="AM8" s="70"/>
      <c r="AN8" s="70"/>
      <c r="AO8" s="70"/>
      <c r="AP8" s="70"/>
      <c r="AQ8" s="70"/>
      <c r="AR8" s="70"/>
      <c r="AS8" s="70"/>
      <c r="AT8" s="66">
        <f>データ!$S$6</f>
        <v>240.27</v>
      </c>
      <c r="AU8" s="67"/>
      <c r="AV8" s="67"/>
      <c r="AW8" s="67"/>
      <c r="AX8" s="67"/>
      <c r="AY8" s="67"/>
      <c r="AZ8" s="67"/>
      <c r="BA8" s="67"/>
      <c r="BB8" s="69">
        <f>データ!$T$6</f>
        <v>328.68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75.739999999999995</v>
      </c>
      <c r="J10" s="67"/>
      <c r="K10" s="67"/>
      <c r="L10" s="67"/>
      <c r="M10" s="67"/>
      <c r="N10" s="67"/>
      <c r="O10" s="68"/>
      <c r="P10" s="69">
        <f>データ!$P$6</f>
        <v>98.8</v>
      </c>
      <c r="Q10" s="69"/>
      <c r="R10" s="69"/>
      <c r="S10" s="69"/>
      <c r="T10" s="69"/>
      <c r="U10" s="69"/>
      <c r="V10" s="69"/>
      <c r="W10" s="70">
        <f>データ!$Q$6</f>
        <v>2250</v>
      </c>
      <c r="X10" s="70"/>
      <c r="Y10" s="70"/>
      <c r="Z10" s="70"/>
      <c r="AA10" s="70"/>
      <c r="AB10" s="70"/>
      <c r="AC10" s="70"/>
      <c r="AD10" s="2"/>
      <c r="AE10" s="2"/>
      <c r="AF10" s="2"/>
      <c r="AG10" s="2"/>
      <c r="AH10" s="4"/>
      <c r="AI10" s="4"/>
      <c r="AJ10" s="4"/>
      <c r="AK10" s="4"/>
      <c r="AL10" s="70">
        <f>データ!$U$6</f>
        <v>77606</v>
      </c>
      <c r="AM10" s="70"/>
      <c r="AN10" s="70"/>
      <c r="AO10" s="70"/>
      <c r="AP10" s="70"/>
      <c r="AQ10" s="70"/>
      <c r="AR10" s="70"/>
      <c r="AS10" s="70"/>
      <c r="AT10" s="66">
        <f>データ!$V$6</f>
        <v>136.33000000000001</v>
      </c>
      <c r="AU10" s="67"/>
      <c r="AV10" s="67"/>
      <c r="AW10" s="67"/>
      <c r="AX10" s="67"/>
      <c r="AY10" s="67"/>
      <c r="AZ10" s="67"/>
      <c r="BA10" s="67"/>
      <c r="BB10" s="69">
        <f>データ!$W$6</f>
        <v>569.25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uKZhsjvhnjaLvmxma0aDiOMerak9modPOBzX0Kk0CCtiIbGQmTZkN16aKFf5f3/FGDaJWE7k8bbJS6BjDL/kA==" saltValue="OjfExvE2zidp+b2NVRyFn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102083</v>
      </c>
      <c r="D6" s="33">
        <f t="shared" si="3"/>
        <v>46</v>
      </c>
      <c r="E6" s="33">
        <f t="shared" si="3"/>
        <v>1</v>
      </c>
      <c r="F6" s="33">
        <f t="shared" si="3"/>
        <v>0</v>
      </c>
      <c r="G6" s="33">
        <f t="shared" si="3"/>
        <v>1</v>
      </c>
      <c r="H6" s="33" t="str">
        <f t="shared" si="3"/>
        <v>群馬県　渋川市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75.739999999999995</v>
      </c>
      <c r="P6" s="34">
        <f t="shared" si="3"/>
        <v>98.8</v>
      </c>
      <c r="Q6" s="34">
        <f t="shared" si="3"/>
        <v>2250</v>
      </c>
      <c r="R6" s="34">
        <f t="shared" si="3"/>
        <v>78973</v>
      </c>
      <c r="S6" s="34">
        <f t="shared" si="3"/>
        <v>240.27</v>
      </c>
      <c r="T6" s="34">
        <f t="shared" si="3"/>
        <v>328.68</v>
      </c>
      <c r="U6" s="34">
        <f t="shared" si="3"/>
        <v>77606</v>
      </c>
      <c r="V6" s="34">
        <f t="shared" si="3"/>
        <v>136.33000000000001</v>
      </c>
      <c r="W6" s="34">
        <f t="shared" si="3"/>
        <v>569.25</v>
      </c>
      <c r="X6" s="35">
        <f>IF(X7="",NA(),X7)</f>
        <v>107.42</v>
      </c>
      <c r="Y6" s="35">
        <f t="shared" ref="Y6:AG6" si="4">IF(Y7="",NA(),Y7)</f>
        <v>104.49</v>
      </c>
      <c r="Z6" s="35">
        <f t="shared" si="4"/>
        <v>108.26</v>
      </c>
      <c r="AA6" s="35">
        <f t="shared" si="4"/>
        <v>106.23</v>
      </c>
      <c r="AB6" s="35">
        <f t="shared" si="4"/>
        <v>103.14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1382.49</v>
      </c>
      <c r="AU6" s="35">
        <f t="shared" ref="AU6:BC6" si="6">IF(AU7="",NA(),AU7)</f>
        <v>279.77</v>
      </c>
      <c r="AV6" s="35">
        <f t="shared" si="6"/>
        <v>213.28</v>
      </c>
      <c r="AW6" s="35">
        <f t="shared" si="6"/>
        <v>229.13</v>
      </c>
      <c r="AX6" s="35">
        <f t="shared" si="6"/>
        <v>218.63</v>
      </c>
      <c r="AY6" s="35">
        <f t="shared" si="6"/>
        <v>739.59</v>
      </c>
      <c r="AZ6" s="35">
        <f t="shared" si="6"/>
        <v>335.95</v>
      </c>
      <c r="BA6" s="35">
        <f t="shared" si="6"/>
        <v>346.59</v>
      </c>
      <c r="BB6" s="35">
        <f t="shared" si="6"/>
        <v>357.82</v>
      </c>
      <c r="BC6" s="35">
        <f t="shared" si="6"/>
        <v>355.5</v>
      </c>
      <c r="BD6" s="34" t="str">
        <f>IF(BD7="","",IF(BD7="-","【-】","【"&amp;SUBSTITUTE(TEXT(BD7,"#,##0.00"),"-","△")&amp;"】"))</f>
        <v>【264.34】</v>
      </c>
      <c r="BE6" s="35">
        <f>IF(BE7="",NA(),BE7)</f>
        <v>332.09</v>
      </c>
      <c r="BF6" s="35">
        <f t="shared" ref="BF6:BN6" si="7">IF(BF7="",NA(),BF7)</f>
        <v>323.04000000000002</v>
      </c>
      <c r="BG6" s="35">
        <f t="shared" si="7"/>
        <v>308.66000000000003</v>
      </c>
      <c r="BH6" s="35">
        <f t="shared" si="7"/>
        <v>293.32</v>
      </c>
      <c r="BI6" s="35">
        <f t="shared" si="7"/>
        <v>276.64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101.67</v>
      </c>
      <c r="BQ6" s="35">
        <f t="shared" ref="BQ6:BY6" si="8">IF(BQ7="",NA(),BQ7)</f>
        <v>98.69</v>
      </c>
      <c r="BR6" s="35">
        <f t="shared" si="8"/>
        <v>102.38</v>
      </c>
      <c r="BS6" s="35">
        <f t="shared" si="8"/>
        <v>100.98</v>
      </c>
      <c r="BT6" s="35">
        <f t="shared" si="8"/>
        <v>98.09</v>
      </c>
      <c r="BU6" s="35">
        <f t="shared" si="8"/>
        <v>99.46</v>
      </c>
      <c r="BV6" s="35">
        <f t="shared" si="8"/>
        <v>105.21</v>
      </c>
      <c r="BW6" s="35">
        <f t="shared" si="8"/>
        <v>105.71</v>
      </c>
      <c r="BX6" s="35">
        <f t="shared" si="8"/>
        <v>106.01</v>
      </c>
      <c r="BY6" s="35">
        <f t="shared" si="8"/>
        <v>104.57</v>
      </c>
      <c r="BZ6" s="34" t="str">
        <f>IF(BZ7="","",IF(BZ7="-","【-】","【"&amp;SUBSTITUTE(TEXT(BZ7,"#,##0.00"),"-","△")&amp;"】"))</f>
        <v>【104.36】</v>
      </c>
      <c r="CA6" s="35">
        <f>IF(CA7="",NA(),CA7)</f>
        <v>149.36000000000001</v>
      </c>
      <c r="CB6" s="35">
        <f t="shared" ref="CB6:CJ6" si="9">IF(CB7="",NA(),CB7)</f>
        <v>154.26</v>
      </c>
      <c r="CC6" s="35">
        <f t="shared" si="9"/>
        <v>148.97</v>
      </c>
      <c r="CD6" s="35">
        <f t="shared" si="9"/>
        <v>150.38</v>
      </c>
      <c r="CE6" s="35">
        <f t="shared" si="9"/>
        <v>153.13</v>
      </c>
      <c r="CF6" s="35">
        <f t="shared" si="9"/>
        <v>171.78</v>
      </c>
      <c r="CG6" s="35">
        <f t="shared" si="9"/>
        <v>162.59</v>
      </c>
      <c r="CH6" s="35">
        <f t="shared" si="9"/>
        <v>162.15</v>
      </c>
      <c r="CI6" s="35">
        <f t="shared" si="9"/>
        <v>162.24</v>
      </c>
      <c r="CJ6" s="35">
        <f t="shared" si="9"/>
        <v>165.47</v>
      </c>
      <c r="CK6" s="34" t="str">
        <f>IF(CK7="","",IF(CK7="-","【-】","【"&amp;SUBSTITUTE(TEXT(CK7,"#,##0.00"),"-","△")&amp;"】"))</f>
        <v>【165.71】</v>
      </c>
      <c r="CL6" s="35">
        <f>IF(CL7="",NA(),CL7)</f>
        <v>51.69</v>
      </c>
      <c r="CM6" s="35">
        <f t="shared" ref="CM6:CU6" si="10">IF(CM7="",NA(),CM7)</f>
        <v>50.34</v>
      </c>
      <c r="CN6" s="35">
        <f t="shared" si="10"/>
        <v>73.47</v>
      </c>
      <c r="CO6" s="35">
        <f t="shared" si="10"/>
        <v>75.31</v>
      </c>
      <c r="CP6" s="35">
        <f t="shared" si="10"/>
        <v>50.53</v>
      </c>
      <c r="CQ6" s="35">
        <f t="shared" si="10"/>
        <v>59.68</v>
      </c>
      <c r="CR6" s="35">
        <f t="shared" si="10"/>
        <v>59.17</v>
      </c>
      <c r="CS6" s="35">
        <f t="shared" si="10"/>
        <v>59.34</v>
      </c>
      <c r="CT6" s="35">
        <f t="shared" si="10"/>
        <v>59.11</v>
      </c>
      <c r="CU6" s="35">
        <f t="shared" si="10"/>
        <v>59.74</v>
      </c>
      <c r="CV6" s="34" t="str">
        <f>IF(CV7="","",IF(CV7="-","【-】","【"&amp;SUBSTITUTE(TEXT(CV7,"#,##0.00"),"-","△")&amp;"】"))</f>
        <v>【60.41】</v>
      </c>
      <c r="CW6" s="35">
        <f>IF(CW7="",NA(),CW7)</f>
        <v>80.72</v>
      </c>
      <c r="CX6" s="35">
        <f t="shared" ref="CX6:DF6" si="11">IF(CX7="",NA(),CX7)</f>
        <v>80.209999999999994</v>
      </c>
      <c r="CY6" s="35">
        <f t="shared" si="11"/>
        <v>80.87</v>
      </c>
      <c r="CZ6" s="35">
        <f t="shared" si="11"/>
        <v>77.72</v>
      </c>
      <c r="DA6" s="35">
        <f t="shared" si="11"/>
        <v>77.23</v>
      </c>
      <c r="DB6" s="35">
        <f t="shared" si="11"/>
        <v>87.63</v>
      </c>
      <c r="DC6" s="35">
        <f t="shared" si="11"/>
        <v>87.6</v>
      </c>
      <c r="DD6" s="35">
        <f t="shared" si="11"/>
        <v>87.74</v>
      </c>
      <c r="DE6" s="35">
        <f t="shared" si="11"/>
        <v>87.91</v>
      </c>
      <c r="DF6" s="35">
        <f t="shared" si="11"/>
        <v>87.28</v>
      </c>
      <c r="DG6" s="34" t="str">
        <f>IF(DG7="","",IF(DG7="-","【-】","【"&amp;SUBSTITUTE(TEXT(DG7,"#,##0.00"),"-","△")&amp;"】"))</f>
        <v>【89.93】</v>
      </c>
      <c r="DH6" s="35">
        <f>IF(DH7="",NA(),DH7)</f>
        <v>48.61</v>
      </c>
      <c r="DI6" s="35">
        <f t="shared" ref="DI6:DQ6" si="12">IF(DI7="",NA(),DI7)</f>
        <v>50.73</v>
      </c>
      <c r="DJ6" s="35">
        <f t="shared" si="12"/>
        <v>51.18</v>
      </c>
      <c r="DK6" s="35">
        <f t="shared" si="12"/>
        <v>52.24</v>
      </c>
      <c r="DL6" s="35">
        <f t="shared" si="12"/>
        <v>48.44</v>
      </c>
      <c r="DM6" s="35">
        <f t="shared" si="12"/>
        <v>39.65</v>
      </c>
      <c r="DN6" s="35">
        <f t="shared" si="12"/>
        <v>45.25</v>
      </c>
      <c r="DO6" s="35">
        <f t="shared" si="12"/>
        <v>46.27</v>
      </c>
      <c r="DP6" s="35">
        <f t="shared" si="12"/>
        <v>46.88</v>
      </c>
      <c r="DQ6" s="35">
        <f t="shared" si="12"/>
        <v>46.94</v>
      </c>
      <c r="DR6" s="34" t="str">
        <f>IF(DR7="","",IF(DR7="-","【-】","【"&amp;SUBSTITUTE(TEXT(DR7,"#,##0.00"),"-","△")&amp;"】"))</f>
        <v>【48.12】</v>
      </c>
      <c r="DS6" s="35">
        <f>IF(DS7="",NA(),DS7)</f>
        <v>3.5</v>
      </c>
      <c r="DT6" s="35">
        <f t="shared" ref="DT6:EB6" si="13">IF(DT7="",NA(),DT7)</f>
        <v>3.8</v>
      </c>
      <c r="DU6" s="34">
        <f t="shared" si="13"/>
        <v>0</v>
      </c>
      <c r="DV6" s="35">
        <f t="shared" si="13"/>
        <v>48.5</v>
      </c>
      <c r="DW6" s="35">
        <f t="shared" si="13"/>
        <v>29.34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0.51</v>
      </c>
      <c r="EE6" s="35">
        <f t="shared" ref="EE6:EM6" si="14">IF(EE7="",NA(),EE7)</f>
        <v>0.45</v>
      </c>
      <c r="EF6" s="34">
        <f t="shared" si="14"/>
        <v>0</v>
      </c>
      <c r="EG6" s="35">
        <f t="shared" si="14"/>
        <v>0.24</v>
      </c>
      <c r="EH6" s="35">
        <f t="shared" si="14"/>
        <v>0.49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102083</v>
      </c>
      <c r="D7" s="37">
        <v>46</v>
      </c>
      <c r="E7" s="37">
        <v>1</v>
      </c>
      <c r="F7" s="37">
        <v>0</v>
      </c>
      <c r="G7" s="37">
        <v>1</v>
      </c>
      <c r="H7" s="37" t="s">
        <v>104</v>
      </c>
      <c r="I7" s="37" t="s">
        <v>105</v>
      </c>
      <c r="J7" s="37" t="s">
        <v>106</v>
      </c>
      <c r="K7" s="37" t="s">
        <v>107</v>
      </c>
      <c r="L7" s="37" t="s">
        <v>108</v>
      </c>
      <c r="M7" s="37" t="s">
        <v>109</v>
      </c>
      <c r="N7" s="38" t="s">
        <v>110</v>
      </c>
      <c r="O7" s="38">
        <v>75.739999999999995</v>
      </c>
      <c r="P7" s="38">
        <v>98.8</v>
      </c>
      <c r="Q7" s="38">
        <v>2250</v>
      </c>
      <c r="R7" s="38">
        <v>78973</v>
      </c>
      <c r="S7" s="38">
        <v>240.27</v>
      </c>
      <c r="T7" s="38">
        <v>328.68</v>
      </c>
      <c r="U7" s="38">
        <v>77606</v>
      </c>
      <c r="V7" s="38">
        <v>136.33000000000001</v>
      </c>
      <c r="W7" s="38">
        <v>569.25</v>
      </c>
      <c r="X7" s="38">
        <v>107.42</v>
      </c>
      <c r="Y7" s="38">
        <v>104.49</v>
      </c>
      <c r="Z7" s="38">
        <v>108.26</v>
      </c>
      <c r="AA7" s="38">
        <v>106.23</v>
      </c>
      <c r="AB7" s="38">
        <v>103.14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1382.49</v>
      </c>
      <c r="AU7" s="38">
        <v>279.77</v>
      </c>
      <c r="AV7" s="38">
        <v>213.28</v>
      </c>
      <c r="AW7" s="38">
        <v>229.13</v>
      </c>
      <c r="AX7" s="38">
        <v>218.63</v>
      </c>
      <c r="AY7" s="38">
        <v>739.59</v>
      </c>
      <c r="AZ7" s="38">
        <v>335.95</v>
      </c>
      <c r="BA7" s="38">
        <v>346.59</v>
      </c>
      <c r="BB7" s="38">
        <v>357.82</v>
      </c>
      <c r="BC7" s="38">
        <v>355.5</v>
      </c>
      <c r="BD7" s="38">
        <v>264.33999999999997</v>
      </c>
      <c r="BE7" s="38">
        <v>332.09</v>
      </c>
      <c r="BF7" s="38">
        <v>323.04000000000002</v>
      </c>
      <c r="BG7" s="38">
        <v>308.66000000000003</v>
      </c>
      <c r="BH7" s="38">
        <v>293.32</v>
      </c>
      <c r="BI7" s="38">
        <v>276.64</v>
      </c>
      <c r="BJ7" s="38">
        <v>324.08999999999997</v>
      </c>
      <c r="BK7" s="38">
        <v>319.82</v>
      </c>
      <c r="BL7" s="38">
        <v>312.02999999999997</v>
      </c>
      <c r="BM7" s="38">
        <v>307.45999999999998</v>
      </c>
      <c r="BN7" s="38">
        <v>312.58</v>
      </c>
      <c r="BO7" s="38">
        <v>274.27</v>
      </c>
      <c r="BP7" s="38">
        <v>101.67</v>
      </c>
      <c r="BQ7" s="38">
        <v>98.69</v>
      </c>
      <c r="BR7" s="38">
        <v>102.38</v>
      </c>
      <c r="BS7" s="38">
        <v>100.98</v>
      </c>
      <c r="BT7" s="38">
        <v>98.09</v>
      </c>
      <c r="BU7" s="38">
        <v>99.46</v>
      </c>
      <c r="BV7" s="38">
        <v>105.21</v>
      </c>
      <c r="BW7" s="38">
        <v>105.71</v>
      </c>
      <c r="BX7" s="38">
        <v>106.01</v>
      </c>
      <c r="BY7" s="38">
        <v>104.57</v>
      </c>
      <c r="BZ7" s="38">
        <v>104.36</v>
      </c>
      <c r="CA7" s="38">
        <v>149.36000000000001</v>
      </c>
      <c r="CB7" s="38">
        <v>154.26</v>
      </c>
      <c r="CC7" s="38">
        <v>148.97</v>
      </c>
      <c r="CD7" s="38">
        <v>150.38</v>
      </c>
      <c r="CE7" s="38">
        <v>153.13</v>
      </c>
      <c r="CF7" s="38">
        <v>171.78</v>
      </c>
      <c r="CG7" s="38">
        <v>162.59</v>
      </c>
      <c r="CH7" s="38">
        <v>162.15</v>
      </c>
      <c r="CI7" s="38">
        <v>162.24</v>
      </c>
      <c r="CJ7" s="38">
        <v>165.47</v>
      </c>
      <c r="CK7" s="38">
        <v>165.71</v>
      </c>
      <c r="CL7" s="38">
        <v>51.69</v>
      </c>
      <c r="CM7" s="38">
        <v>50.34</v>
      </c>
      <c r="CN7" s="38">
        <v>73.47</v>
      </c>
      <c r="CO7" s="38">
        <v>75.31</v>
      </c>
      <c r="CP7" s="38">
        <v>50.53</v>
      </c>
      <c r="CQ7" s="38">
        <v>59.68</v>
      </c>
      <c r="CR7" s="38">
        <v>59.17</v>
      </c>
      <c r="CS7" s="38">
        <v>59.34</v>
      </c>
      <c r="CT7" s="38">
        <v>59.11</v>
      </c>
      <c r="CU7" s="38">
        <v>59.74</v>
      </c>
      <c r="CV7" s="38">
        <v>60.41</v>
      </c>
      <c r="CW7" s="38">
        <v>80.72</v>
      </c>
      <c r="CX7" s="38">
        <v>80.209999999999994</v>
      </c>
      <c r="CY7" s="38">
        <v>80.87</v>
      </c>
      <c r="CZ7" s="38">
        <v>77.72</v>
      </c>
      <c r="DA7" s="38">
        <v>77.23</v>
      </c>
      <c r="DB7" s="38">
        <v>87.63</v>
      </c>
      <c r="DC7" s="38">
        <v>87.6</v>
      </c>
      <c r="DD7" s="38">
        <v>87.74</v>
      </c>
      <c r="DE7" s="38">
        <v>87.91</v>
      </c>
      <c r="DF7" s="38">
        <v>87.28</v>
      </c>
      <c r="DG7" s="38">
        <v>89.93</v>
      </c>
      <c r="DH7" s="38">
        <v>48.61</v>
      </c>
      <c r="DI7" s="38">
        <v>50.73</v>
      </c>
      <c r="DJ7" s="38">
        <v>51.18</v>
      </c>
      <c r="DK7" s="38">
        <v>52.24</v>
      </c>
      <c r="DL7" s="38">
        <v>48.44</v>
      </c>
      <c r="DM7" s="38">
        <v>39.65</v>
      </c>
      <c r="DN7" s="38">
        <v>45.25</v>
      </c>
      <c r="DO7" s="38">
        <v>46.27</v>
      </c>
      <c r="DP7" s="38">
        <v>46.88</v>
      </c>
      <c r="DQ7" s="38">
        <v>46.94</v>
      </c>
      <c r="DR7" s="38">
        <v>48.12</v>
      </c>
      <c r="DS7" s="38">
        <v>3.5</v>
      </c>
      <c r="DT7" s="38">
        <v>3.8</v>
      </c>
      <c r="DU7" s="38">
        <v>0</v>
      </c>
      <c r="DV7" s="38">
        <v>48.5</v>
      </c>
      <c r="DW7" s="38">
        <v>29.34</v>
      </c>
      <c r="DX7" s="38">
        <v>9.7100000000000009</v>
      </c>
      <c r="DY7" s="38">
        <v>10.71</v>
      </c>
      <c r="DZ7" s="38">
        <v>10.93</v>
      </c>
      <c r="EA7" s="38">
        <v>13.39</v>
      </c>
      <c r="EB7" s="38">
        <v>14.48</v>
      </c>
      <c r="EC7" s="38">
        <v>15.89</v>
      </c>
      <c r="ED7" s="38">
        <v>0.51</v>
      </c>
      <c r="EE7" s="38">
        <v>0.45</v>
      </c>
      <c r="EF7" s="38">
        <v>0</v>
      </c>
      <c r="EG7" s="38">
        <v>0.24</v>
      </c>
      <c r="EH7" s="38">
        <v>0.49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2019-02-05T05:26:37Z</cp:lastPrinted>
  <dcterms:created xsi:type="dcterms:W3CDTF">2018-12-03T08:28:24Z</dcterms:created>
  <dcterms:modified xsi:type="dcterms:W3CDTF">2019-02-27T01:13:38Z</dcterms:modified>
  <cp:category/>
</cp:coreProperties>
</file>