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9○藤岡市\"/>
    </mc:Choice>
  </mc:AlternateContent>
  <workbookProtection workbookAlgorithmName="SHA-512" workbookHashValue="DUiIZbbf2fbl0PMm/fZ8TN2+3m5eTXLyEkR6roml72p32uqdo/sVBJyG+ZYHUM0mf0wUe0g0k/fzABNdnHKjGw==" workbookSaltValue="8P2kv9sjgXK4QtJ39AskA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<sst xmlns="http://schemas.openxmlformats.org/spreadsheetml/2006/main" count="232" uniqueCount="120">
  <si>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</si>
  <si>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</si>
  <si>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</si>
  <si>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</si>
  <si>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</si>
  <si>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</si>
  <si>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</si>
  <si>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</si>
  <si>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</si>
  <si>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</si>
  <si>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</si>
  <si>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</si>
  <si>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</si>
  <si>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</si>
  <si>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</si>
  <si>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</si>
  <si>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</si>
  <si>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</si>
  <si>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</si>
  <si>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</si>
  <si>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</si>
  <si>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</si>
  <si>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</si>
  <si>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</si>
  <si>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</si>
  <si>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</si>
  <si>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</si>
  <si>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</si>
  <si>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</si>
  <si>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</si>
  <si>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</si>
  <si>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</si>
  <si>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</si>
  <si>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</si>
  <si>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</si>
  <si>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</si>
  <si>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</si>
  <si>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</si>
  <si>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</si>
  <si>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</si>
  <si>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</si>
  <si>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</si>
  <si>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</si>
  <si>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</si>
  <si>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</si>
  <si>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</si>
  <si>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</si>
  <si>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</si>
  <si>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</si>
  <si>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</si>
  <si>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</si>
  <si>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</si>
  <si>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</si>
  <si>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</si>
  <si>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</si>
  <si>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</si>
  <si>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</si>
  <si>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</si>
  <si>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</si>
  <si>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</si>
  <si>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</si>
  <si>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</si>
  <si>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</si>
  <si>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</si>
  <si>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</si>
  <si>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</si>
  <si>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</si>
  <si>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</si>
  <si>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</si>
  <si>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</si>
  <si>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</si>
  <si>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</si>
  <si>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</si>
  <si>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</si>
  <si>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</si>
  <si>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</si>
  <si>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</si>
  <si>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</si>
  <si>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</si>
  <si>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</si>
  <si>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</si>
  <si>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</si>
  <si>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</si>
  <si>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</si>
  <si>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</si>
  <si>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</si>
  <si>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</si>
  <si>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</si>
  <si>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</si>
  <si>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</si>
  <si>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</si>
  <si>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</si>
  <si>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</si>
  <si>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</si>
  <si>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</si>
  <si>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</si>
  <si>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</si>
  <si>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</si>
  <si>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</si>
  <si>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</si>
  <si>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</si>
  <si>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</si>
  <si>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</si>
  <si>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</si>
  <si>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</si>
  <si>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</si>
  <si>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</si>
  <si>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</si>
  <si>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</si>
  <si>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</si>
  <si>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</si>
  <si>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</si>
  <si>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</si>
  <si>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</si>
  <si>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</si>
  <si>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</si>
  <si>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</si>
  <si>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収支が継続して黒字であり、債務に対する一定の支払い能力も備えていることから、事業の経営状況は健全で安定していると考えられる。
　しかし、今後見込まれる水需要の減少や老朽化施設への更新需要の増加を鑑みると、持続可能な水道事業を運営していくためには、更なる経費の削減を図っていく必要がある。
　また、老朽化施設の更新を含めた施策については、重要度、優先度に配慮した整備計画に基づき行う予定ではあるが、八ッ場ダムの完成による安定した水利の確保に加え、マッピングシステムの更新により今後は高精度な管網解析が見込めることから、直近の水需要予測を考慮し、水利権を最大限に活用できるよう施設のダウンサイジングを含めた給水区域の再編成を行っていく。
　なお、経営戦略については平成30年度に策定する予定である。</t>
    <rPh sb="1" eb="3">
      <t>シュウシ</t>
    </rPh>
    <rPh sb="4" eb="6">
      <t>ケイゾク</t>
    </rPh>
    <rPh sb="8" eb="10">
      <t>クロジ</t>
    </rPh>
    <rPh sb="14" eb="16">
      <t>サイム</t>
    </rPh>
    <rPh sb="17" eb="18">
      <t>タイ</t>
    </rPh>
    <rPh sb="20" eb="22">
      <t>イッテイ</t>
    </rPh>
    <rPh sb="23" eb="25">
      <t>シハラ</t>
    </rPh>
    <rPh sb="26" eb="28">
      <t>ノウリョク</t>
    </rPh>
    <rPh sb="29" eb="30">
      <t>ソナ</t>
    </rPh>
    <rPh sb="39" eb="41">
      <t>ジギョウ</t>
    </rPh>
    <rPh sb="42" eb="44">
      <t>ケイエイ</t>
    </rPh>
    <rPh sb="44" eb="46">
      <t>ジョウキョウ</t>
    </rPh>
    <rPh sb="47" eb="49">
      <t>ケンゼン</t>
    </rPh>
    <rPh sb="50" eb="52">
      <t>アンテイ</t>
    </rPh>
    <rPh sb="57" eb="58">
      <t>カンガ</t>
    </rPh>
    <rPh sb="69" eb="71">
      <t>コンゴ</t>
    </rPh>
    <rPh sb="71" eb="73">
      <t>ミコ</t>
    </rPh>
    <rPh sb="76" eb="77">
      <t>ミズ</t>
    </rPh>
    <rPh sb="77" eb="79">
      <t>ジュヨウ</t>
    </rPh>
    <rPh sb="80" eb="82">
      <t>ゲンショウ</t>
    </rPh>
    <rPh sb="83" eb="86">
      <t>ロウキュウカ</t>
    </rPh>
    <rPh sb="86" eb="88">
      <t>シセツ</t>
    </rPh>
    <rPh sb="90" eb="92">
      <t>コウシン</t>
    </rPh>
    <rPh sb="92" eb="94">
      <t>ジュヨウ</t>
    </rPh>
    <rPh sb="95" eb="97">
      <t>ゾウカ</t>
    </rPh>
    <rPh sb="98" eb="99">
      <t>カンガ</t>
    </rPh>
    <rPh sb="103" eb="105">
      <t>ジゾク</t>
    </rPh>
    <rPh sb="105" eb="107">
      <t>カノウ</t>
    </rPh>
    <rPh sb="108" eb="110">
      <t>スイドウ</t>
    </rPh>
    <rPh sb="110" eb="112">
      <t>ジギョウ</t>
    </rPh>
    <rPh sb="113" eb="115">
      <t>ウンエイ</t>
    </rPh>
    <rPh sb="124" eb="125">
      <t>サラ</t>
    </rPh>
    <rPh sb="127" eb="129">
      <t>ケイヒ</t>
    </rPh>
    <rPh sb="130" eb="132">
      <t>サクゲン</t>
    </rPh>
    <rPh sb="133" eb="134">
      <t>ハカ</t>
    </rPh>
    <rPh sb="138" eb="140">
      <t>ヒツヨウ</t>
    </rPh>
    <rPh sb="149" eb="151">
      <t>ロウキュウ</t>
    </rPh>
    <rPh sb="151" eb="152">
      <t>カ</t>
    </rPh>
    <rPh sb="152" eb="154">
      <t>シセツ</t>
    </rPh>
    <rPh sb="155" eb="157">
      <t>コウシン</t>
    </rPh>
    <rPh sb="158" eb="159">
      <t>フク</t>
    </rPh>
    <rPh sb="161" eb="163">
      <t>シサク</t>
    </rPh>
    <rPh sb="169" eb="171">
      <t>ジュウヨウ</t>
    </rPh>
    <rPh sb="171" eb="172">
      <t>ド</t>
    </rPh>
    <rPh sb="173" eb="176">
      <t>ユウセンド</t>
    </rPh>
    <rPh sb="177" eb="179">
      <t>ハイリョ</t>
    </rPh>
    <rPh sb="181" eb="183">
      <t>セイビ</t>
    </rPh>
    <rPh sb="183" eb="185">
      <t>ケイカク</t>
    </rPh>
    <rPh sb="186" eb="187">
      <t>モト</t>
    </rPh>
    <rPh sb="189" eb="190">
      <t>オコナ</t>
    </rPh>
    <rPh sb="191" eb="193">
      <t>ヨテイ</t>
    </rPh>
    <rPh sb="199" eb="202">
      <t>ヤンバ</t>
    </rPh>
    <rPh sb="205" eb="207">
      <t>カンセイ</t>
    </rPh>
    <rPh sb="210" eb="212">
      <t>アンテイ</t>
    </rPh>
    <rPh sb="214" eb="216">
      <t>スイリ</t>
    </rPh>
    <rPh sb="217" eb="219">
      <t>カクホ</t>
    </rPh>
    <rPh sb="220" eb="221">
      <t>クワ</t>
    </rPh>
    <rPh sb="233" eb="235">
      <t>コウシン</t>
    </rPh>
    <rPh sb="238" eb="240">
      <t>コンゴ</t>
    </rPh>
    <rPh sb="241" eb="244">
      <t>コウセイド</t>
    </rPh>
    <rPh sb="245" eb="246">
      <t>カン</t>
    </rPh>
    <rPh sb="246" eb="247">
      <t>モウ</t>
    </rPh>
    <rPh sb="247" eb="249">
      <t>カイセキ</t>
    </rPh>
    <rPh sb="250" eb="252">
      <t>ミコ</t>
    </rPh>
    <rPh sb="259" eb="261">
      <t>チョッキン</t>
    </rPh>
    <rPh sb="262" eb="263">
      <t>ミズ</t>
    </rPh>
    <rPh sb="263" eb="265">
      <t>ジュヨウ</t>
    </rPh>
    <rPh sb="265" eb="267">
      <t>ヨソク</t>
    </rPh>
    <rPh sb="268" eb="270">
      <t>コウリョ</t>
    </rPh>
    <rPh sb="272" eb="275">
      <t>スイリケン</t>
    </rPh>
    <rPh sb="276" eb="279">
      <t>サイダイゲン</t>
    </rPh>
    <rPh sb="280" eb="282">
      <t>カツヨウ</t>
    </rPh>
    <rPh sb="287" eb="289">
      <t>シセツ</t>
    </rPh>
    <rPh sb="299" eb="300">
      <t>フク</t>
    </rPh>
    <rPh sb="302" eb="304">
      <t>キュウスイ</t>
    </rPh>
    <rPh sb="304" eb="306">
      <t>クイキ</t>
    </rPh>
    <rPh sb="307" eb="310">
      <t>サイヘンセイ</t>
    </rPh>
    <rPh sb="311" eb="312">
      <t>オコナ</t>
    </rPh>
    <rPh sb="322" eb="324">
      <t>ケイエイ</t>
    </rPh>
    <rPh sb="324" eb="326">
      <t>センリャク</t>
    </rPh>
    <rPh sb="331" eb="333">
      <t>ヘイセイ</t>
    </rPh>
    <rPh sb="335" eb="337">
      <t>ネンド</t>
    </rPh>
    <rPh sb="338" eb="340">
      <t>サクテイ</t>
    </rPh>
    <rPh sb="342" eb="344">
      <t>ヨテイ</t>
    </rPh>
    <phoneticPr fontId="4"/>
  </si>
  <si>
    <t>①有形固定資産減価償却率・②管路経年化率
　老朽管の更新を計画的に行ってきたことなどから管路経年化率は類似団体の平均値と比較すると良好な値である。しかし、取水、浄水設備の更新の遅れなどにより有形固定資産減価償却率は年々増加傾向にある。
③管路更新率
　これまでに石綿管などの老朽管の更新を計画的に行ってきたことにより、近年、類似団体の平均値と比較して低い値である。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ロウキュウ</t>
    </rPh>
    <rPh sb="24" eb="25">
      <t>カン</t>
    </rPh>
    <rPh sb="26" eb="28">
      <t>コウシン</t>
    </rPh>
    <rPh sb="29" eb="31">
      <t>ケイカク</t>
    </rPh>
    <rPh sb="31" eb="32">
      <t>テキ</t>
    </rPh>
    <rPh sb="33" eb="34">
      <t>オコナ</t>
    </rPh>
    <rPh sb="44" eb="46">
      <t>カンロ</t>
    </rPh>
    <rPh sb="46" eb="49">
      <t>ケイネンカ</t>
    </rPh>
    <rPh sb="49" eb="50">
      <t>リツ</t>
    </rPh>
    <rPh sb="51" eb="53">
      <t>ルイジ</t>
    </rPh>
    <rPh sb="53" eb="55">
      <t>ダンタイ</t>
    </rPh>
    <rPh sb="56" eb="59">
      <t>ヘイキンチ</t>
    </rPh>
    <rPh sb="60" eb="62">
      <t>ヒカク</t>
    </rPh>
    <rPh sb="65" eb="67">
      <t>リョウコウ</t>
    </rPh>
    <rPh sb="68" eb="69">
      <t>アタイ</t>
    </rPh>
    <rPh sb="77" eb="79">
      <t>シュスイ</t>
    </rPh>
    <rPh sb="85" eb="87">
      <t>コウシン</t>
    </rPh>
    <rPh sb="88" eb="89">
      <t>オク</t>
    </rPh>
    <rPh sb="119" eb="121">
      <t>カンロ</t>
    </rPh>
    <rPh sb="121" eb="123">
      <t>コウシン</t>
    </rPh>
    <rPh sb="123" eb="124">
      <t>リツ</t>
    </rPh>
    <rPh sb="131" eb="133">
      <t>セキメン</t>
    </rPh>
    <rPh sb="133" eb="134">
      <t>カン</t>
    </rPh>
    <rPh sb="137" eb="139">
      <t>ロウキュウ</t>
    </rPh>
    <rPh sb="139" eb="140">
      <t>カン</t>
    </rPh>
    <rPh sb="141" eb="143">
      <t>コウシン</t>
    </rPh>
    <rPh sb="144" eb="146">
      <t>ケイカク</t>
    </rPh>
    <rPh sb="146" eb="147">
      <t>テキ</t>
    </rPh>
    <rPh sb="148" eb="149">
      <t>オコナ</t>
    </rPh>
    <rPh sb="159" eb="161">
      <t>キンネン</t>
    </rPh>
    <rPh sb="162" eb="164">
      <t>ルイジ</t>
    </rPh>
    <rPh sb="164" eb="166">
      <t>ダンタイ</t>
    </rPh>
    <rPh sb="167" eb="170">
      <t>ヘイキンチ</t>
    </rPh>
    <rPh sb="171" eb="173">
      <t>ヒカク</t>
    </rPh>
    <rPh sb="175" eb="176">
      <t>ヒク</t>
    </rPh>
    <rPh sb="177" eb="178">
      <t>アタイ</t>
    </rPh>
    <phoneticPr fontId="4"/>
  </si>
  <si>
    <t>①経常収支比率
　前年度比5.1ポイント低下したが、常に100％を上回っており収支は健全である。また類似団体の平均値と比較しても良好な値である。
②累積欠損金比率
　欠損金は発生していない。
③流動比率
　常に100％を上回っており、短期の債務に対して支払い能力を備えている。
④企業債残高対給水収益比率
　前年度比7.6ポイント低下したが、類似団体の平均値と比較して高い傾向にある。
⑤料金回収率
　常に100％を上回っており、類似団体の平均値と比較しても良好な値である。
⑥給水原価
　類似団体の平均と比較して安価である。
⑦施設利用率
　類似団体の平均値と比較して高い値ではあるが、給水量の低下などにより年々低下している。
⑧有収率
　老朽管の更新事業などにより年々増加傾向にはあるが、類似団体の平均値には至ってはいない。</t>
    <rPh sb="1" eb="3">
      <t>ケイジョウ</t>
    </rPh>
    <rPh sb="3" eb="5">
      <t>シュウシ</t>
    </rPh>
    <rPh sb="5" eb="7">
      <t>ヒリツ</t>
    </rPh>
    <rPh sb="9" eb="13">
      <t>ゼンネンドヒ</t>
    </rPh>
    <rPh sb="20" eb="22">
      <t>テイカ</t>
    </rPh>
    <rPh sb="26" eb="27">
      <t>ツネ</t>
    </rPh>
    <rPh sb="33" eb="35">
      <t>ウワマワ</t>
    </rPh>
    <rPh sb="39" eb="41">
      <t>シュウシ</t>
    </rPh>
    <rPh sb="42" eb="44">
      <t>ケンゼン</t>
    </rPh>
    <rPh sb="50" eb="52">
      <t>ルイジ</t>
    </rPh>
    <rPh sb="52" eb="54">
      <t>ダンタイ</t>
    </rPh>
    <rPh sb="55" eb="57">
      <t>ヘイキン</t>
    </rPh>
    <rPh sb="57" eb="58">
      <t>アタイ</t>
    </rPh>
    <rPh sb="59" eb="61">
      <t>ヒカク</t>
    </rPh>
    <rPh sb="64" eb="66">
      <t>リョウコウ</t>
    </rPh>
    <rPh sb="67" eb="68">
      <t>アタイ</t>
    </rPh>
    <rPh sb="74" eb="76">
      <t>ルイセキ</t>
    </rPh>
    <rPh sb="76" eb="78">
      <t>ケッソン</t>
    </rPh>
    <rPh sb="78" eb="79">
      <t>キン</t>
    </rPh>
    <rPh sb="79" eb="81">
      <t>ヒリツ</t>
    </rPh>
    <rPh sb="83" eb="85">
      <t>ケッソン</t>
    </rPh>
    <rPh sb="85" eb="86">
      <t>キン</t>
    </rPh>
    <rPh sb="87" eb="89">
      <t>ハッセイ</t>
    </rPh>
    <rPh sb="97" eb="99">
      <t>リュウドウ</t>
    </rPh>
    <rPh sb="99" eb="101">
      <t>ヒリツ</t>
    </rPh>
    <rPh sb="103" eb="104">
      <t>ツネ</t>
    </rPh>
    <rPh sb="110" eb="112">
      <t>ウワマワ</t>
    </rPh>
    <rPh sb="117" eb="119">
      <t>タンキ</t>
    </rPh>
    <rPh sb="120" eb="122">
      <t>サイム</t>
    </rPh>
    <rPh sb="123" eb="124">
      <t>タイ</t>
    </rPh>
    <rPh sb="126" eb="128">
      <t>シハラ</t>
    </rPh>
    <rPh sb="129" eb="131">
      <t>ノウリョク</t>
    </rPh>
    <rPh sb="132" eb="133">
      <t>ソナ</t>
    </rPh>
    <rPh sb="140" eb="142">
      <t>キギョウ</t>
    </rPh>
    <rPh sb="142" eb="143">
      <t>サイ</t>
    </rPh>
    <rPh sb="143" eb="145">
      <t>ザンダカ</t>
    </rPh>
    <rPh sb="145" eb="146">
      <t>タイ</t>
    </rPh>
    <rPh sb="146" eb="148">
      <t>キュウスイ</t>
    </rPh>
    <rPh sb="148" eb="150">
      <t>シュウエキ</t>
    </rPh>
    <rPh sb="150" eb="152">
      <t>ヒリツ</t>
    </rPh>
    <rPh sb="154" eb="158">
      <t>ゼンネンドヒ</t>
    </rPh>
    <rPh sb="165" eb="167">
      <t>テイカ</t>
    </rPh>
    <rPh sb="171" eb="173">
      <t>ルイジ</t>
    </rPh>
    <rPh sb="173" eb="175">
      <t>ダンタイ</t>
    </rPh>
    <rPh sb="176" eb="178">
      <t>ヘイキン</t>
    </rPh>
    <rPh sb="178" eb="179">
      <t>アタイ</t>
    </rPh>
    <rPh sb="180" eb="182">
      <t>ヒカク</t>
    </rPh>
    <rPh sb="184" eb="185">
      <t>タカ</t>
    </rPh>
    <rPh sb="186" eb="188">
      <t>ケイコウ</t>
    </rPh>
    <rPh sb="194" eb="196">
      <t>リョウキン</t>
    </rPh>
    <rPh sb="196" eb="198">
      <t>カイシュウ</t>
    </rPh>
    <rPh sb="198" eb="199">
      <t>リツ</t>
    </rPh>
    <rPh sb="201" eb="202">
      <t>ツネ</t>
    </rPh>
    <rPh sb="208" eb="210">
      <t>ウワマワ</t>
    </rPh>
    <rPh sb="215" eb="217">
      <t>ルイジ</t>
    </rPh>
    <rPh sb="217" eb="219">
      <t>ダンタイ</t>
    </rPh>
    <rPh sb="220" eb="222">
      <t>ヘイキン</t>
    </rPh>
    <rPh sb="222" eb="223">
      <t>アタイ</t>
    </rPh>
    <rPh sb="224" eb="226">
      <t>ヒカク</t>
    </rPh>
    <rPh sb="229" eb="231">
      <t>リョウコウ</t>
    </rPh>
    <rPh sb="232" eb="233">
      <t>アタイ</t>
    </rPh>
    <rPh sb="239" eb="241">
      <t>キュウスイ</t>
    </rPh>
    <rPh sb="241" eb="243">
      <t>ゲンカ</t>
    </rPh>
    <rPh sb="245" eb="247">
      <t>ルイジ</t>
    </rPh>
    <rPh sb="247" eb="249">
      <t>ダンタイ</t>
    </rPh>
    <rPh sb="250" eb="252">
      <t>ヘイキン</t>
    </rPh>
    <rPh sb="253" eb="255">
      <t>ヒカク</t>
    </rPh>
    <rPh sb="257" eb="259">
      <t>アンカ</t>
    </rPh>
    <rPh sb="265" eb="267">
      <t>シセツ</t>
    </rPh>
    <rPh sb="267" eb="269">
      <t>リヨウ</t>
    </rPh>
    <rPh sb="269" eb="270">
      <t>リツ</t>
    </rPh>
    <rPh sb="272" eb="274">
      <t>ルイジ</t>
    </rPh>
    <rPh sb="274" eb="276">
      <t>ダンタイ</t>
    </rPh>
    <rPh sb="277" eb="280">
      <t>ヘイキンチ</t>
    </rPh>
    <rPh sb="281" eb="283">
      <t>ヒカク</t>
    </rPh>
    <rPh sb="285" eb="286">
      <t>タカ</t>
    </rPh>
    <rPh sb="287" eb="288">
      <t>アタイ</t>
    </rPh>
    <rPh sb="294" eb="296">
      <t>キュウスイ</t>
    </rPh>
    <rPh sb="296" eb="297">
      <t>リョウ</t>
    </rPh>
    <rPh sb="298" eb="300">
      <t>テイカ</t>
    </rPh>
    <rPh sb="305" eb="307">
      <t>ネンネン</t>
    </rPh>
    <rPh sb="307" eb="309">
      <t>テイカ</t>
    </rPh>
    <rPh sb="316" eb="319">
      <t>ユウシュウリツ</t>
    </rPh>
    <rPh sb="321" eb="323">
      <t>ロウキュウ</t>
    </rPh>
    <rPh sb="323" eb="324">
      <t>カン</t>
    </rPh>
    <rPh sb="325" eb="327">
      <t>コウシン</t>
    </rPh>
    <rPh sb="327" eb="329">
      <t>ジギョウ</t>
    </rPh>
    <rPh sb="334" eb="336">
      <t>ネンネン</t>
    </rPh>
    <rPh sb="336" eb="338">
      <t>ゾウカ</t>
    </rPh>
    <rPh sb="338" eb="340">
      <t>ケイコウ</t>
    </rPh>
    <rPh sb="346" eb="348">
      <t>ルイジ</t>
    </rPh>
    <rPh sb="348" eb="350">
      <t>ダンタイ</t>
    </rPh>
    <rPh sb="351" eb="353">
      <t>ヘイキン</t>
    </rPh>
    <rPh sb="353" eb="354">
      <t>アタイ</t>
    </rPh>
    <rPh sb="356" eb="357">
      <t>イタ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</si>
</sst>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0.47</c:v>
                </c:pt>
                <c:pt idx="2">
                  <c:v>0.16</c:v>
                </c:pt>
                <c:pt idx="3">
                  <c:v>0.43</c:v>
                </c:pt>
                <c:pt idx="4">
                  <c:v>0.37</c:v>
                </c:pt>
              </c:numCache>
            </c:numRef>
          </c:val>
          <c:extLst xmlns:c16r2="http://schemas.microsoft.com/office/drawing/2015/06/chart">
            <c:ext xmlns:c16="http://schemas.microsoft.com/office/drawing/2014/chart" uri="{C3380CC4-5D6E-409C-BE32-E72D297353CC}">
              <c16:uniqueId val="{00000000-3503-455D-AA4B-4C269B9CFD5A}"/>
            </c:ext>
          </c:extLst>
        </c:ser>
        <c:dLbls>
          <c:showLegendKey val="0"/>
          <c:showVal val="0"/>
          <c:showCatName val="0"/>
          <c:showSerName val="0"/>
          <c:showPercent val="0"/>
          <c:showBubbleSize val="0"/>
        </c:dLbls>
        <c:gapWidth val="150"/>
        <c:axId val="172989520"/>
        <c:axId val="17378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3503-455D-AA4B-4C269B9CFD5A}"/>
            </c:ext>
          </c:extLst>
        </c:ser>
        <c:dLbls>
          <c:showLegendKey val="0"/>
          <c:showVal val="0"/>
          <c:showCatName val="0"/>
          <c:showSerName val="0"/>
          <c:showPercent val="0"/>
          <c:showBubbleSize val="0"/>
        </c:dLbls>
        <c:marker val="1"/>
        <c:smooth val="0"/>
        <c:axId val="172989520"/>
        <c:axId val="173789480"/>
      </c:lineChart>
      <c:dateAx>
        <c:axId val="172989520"/>
        <c:scaling>
          <c:orientation val="minMax"/>
        </c:scaling>
        <c:delete val="1"/>
        <c:axPos val="b"/>
        <c:numFmt formatCode="ge" sourceLinked="1"/>
        <c:majorTickMark val="none"/>
        <c:minorTickMark val="none"/>
        <c:tickLblPos val="none"/>
        <c:crossAx val="173789480"/>
        <c:crosses val="autoZero"/>
        <c:auto val="1"/>
        <c:lblOffset val="100"/>
        <c:baseTimeUnit val="years"/>
      </c:dateAx>
      <c:valAx>
        <c:axId val="17378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8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63.49</c:v>
                </c:pt>
                <c:pt idx="1">
                  <c:v>61.21</c:v>
                </c:pt>
                <c:pt idx="2">
                  <c:v>61.97</c:v>
                </c:pt>
                <c:pt idx="3">
                  <c:v>60.92</c:v>
                </c:pt>
                <c:pt idx="4">
                  <c:v>60.74</c:v>
                </c:pt>
              </c:numCache>
            </c:numRef>
          </c:val>
          <c:extLst xmlns:c16r2="http://schemas.microsoft.com/office/drawing/2015/06/chart">
            <c:ext xmlns:c16="http://schemas.microsoft.com/office/drawing/2014/chart" uri="{C3380CC4-5D6E-409C-BE32-E72D297353CC}">
              <c16:uniqueId val="{00000000-733B-482B-94EE-299F1BEE88CB}"/>
            </c:ext>
          </c:extLst>
        </c:ser>
        <c:dLbls>
          <c:showLegendKey val="0"/>
          <c:showVal val="0"/>
          <c:showCatName val="0"/>
          <c:showSerName val="0"/>
          <c:showPercent val="0"/>
          <c:showBubbleSize val="0"/>
        </c:dLbls>
        <c:gapWidth val="150"/>
        <c:axId val="387662960"/>
        <c:axId val="38766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733B-482B-94EE-299F1BEE88CB}"/>
            </c:ext>
          </c:extLst>
        </c:ser>
        <c:dLbls>
          <c:showLegendKey val="0"/>
          <c:showVal val="0"/>
          <c:showCatName val="0"/>
          <c:showSerName val="0"/>
          <c:showPercent val="0"/>
          <c:showBubbleSize val="0"/>
        </c:dLbls>
        <c:marker val="1"/>
        <c:smooth val="0"/>
        <c:axId val="387662960"/>
        <c:axId val="387663352"/>
      </c:lineChart>
      <c:dateAx>
        <c:axId val="387662960"/>
        <c:scaling>
          <c:orientation val="minMax"/>
        </c:scaling>
        <c:delete val="1"/>
        <c:axPos val="b"/>
        <c:numFmt formatCode="ge" sourceLinked="1"/>
        <c:majorTickMark val="none"/>
        <c:minorTickMark val="none"/>
        <c:tickLblPos val="none"/>
        <c:crossAx val="387663352"/>
        <c:crosses val="autoZero"/>
        <c:auto val="1"/>
        <c:lblOffset val="100"/>
        <c:baseTimeUnit val="years"/>
      </c:dateAx>
      <c:valAx>
        <c:axId val="38766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6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84.78</c:v>
                </c:pt>
                <c:pt idx="1">
                  <c:v>85.4</c:v>
                </c:pt>
                <c:pt idx="2">
                  <c:v>85.17</c:v>
                </c:pt>
                <c:pt idx="3">
                  <c:v>86.09</c:v>
                </c:pt>
                <c:pt idx="4">
                  <c:v>85.81</c:v>
                </c:pt>
              </c:numCache>
            </c:numRef>
          </c:val>
          <c:extLst xmlns:c16r2="http://schemas.microsoft.com/office/drawing/2015/06/chart">
            <c:ext xmlns:c16="http://schemas.microsoft.com/office/drawing/2014/chart" uri="{C3380CC4-5D6E-409C-BE32-E72D297353CC}">
              <c16:uniqueId val="{00000000-694B-4CD9-B421-B7F1692D888A}"/>
            </c:ext>
          </c:extLst>
        </c:ser>
        <c:dLbls>
          <c:showLegendKey val="0"/>
          <c:showVal val="0"/>
          <c:showCatName val="0"/>
          <c:showSerName val="0"/>
          <c:showPercent val="0"/>
          <c:showBubbleSize val="0"/>
        </c:dLbls>
        <c:gapWidth val="150"/>
        <c:axId val="387479736"/>
        <c:axId val="3874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694B-4CD9-B421-B7F1692D888A}"/>
            </c:ext>
          </c:extLst>
        </c:ser>
        <c:dLbls>
          <c:showLegendKey val="0"/>
          <c:showVal val="0"/>
          <c:showCatName val="0"/>
          <c:showSerName val="0"/>
          <c:showPercent val="0"/>
          <c:showBubbleSize val="0"/>
        </c:dLbls>
        <c:marker val="1"/>
        <c:smooth val="0"/>
        <c:axId val="387479736"/>
        <c:axId val="387480128"/>
      </c:lineChart>
      <c:dateAx>
        <c:axId val="387479736"/>
        <c:scaling>
          <c:orientation val="minMax"/>
        </c:scaling>
        <c:delete val="1"/>
        <c:axPos val="b"/>
        <c:numFmt formatCode="ge" sourceLinked="1"/>
        <c:majorTickMark val="none"/>
        <c:minorTickMark val="none"/>
        <c:tickLblPos val="none"/>
        <c:crossAx val="387480128"/>
        <c:crosses val="autoZero"/>
        <c:auto val="1"/>
        <c:lblOffset val="100"/>
        <c:baseTimeUnit val="years"/>
      </c:dateAx>
      <c:valAx>
        <c:axId val="3874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7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122.31</c:v>
                </c:pt>
                <c:pt idx="1">
                  <c:v>123.49</c:v>
                </c:pt>
                <c:pt idx="2">
                  <c:v>116.72</c:v>
                </c:pt>
                <c:pt idx="3">
                  <c:v>126.98</c:v>
                </c:pt>
                <c:pt idx="4">
                  <c:v>121.87</c:v>
                </c:pt>
              </c:numCache>
            </c:numRef>
          </c:val>
          <c:extLst xmlns:c16r2="http://schemas.microsoft.com/office/drawing/2015/06/chart">
            <c:ext xmlns:c16="http://schemas.microsoft.com/office/drawing/2014/chart" uri="{C3380CC4-5D6E-409C-BE32-E72D297353CC}">
              <c16:uniqueId val="{00000000-C523-4B0C-846C-9FFAEF676630}"/>
            </c:ext>
          </c:extLst>
        </c:ser>
        <c:dLbls>
          <c:showLegendKey val="0"/>
          <c:showVal val="0"/>
          <c:showCatName val="0"/>
          <c:showSerName val="0"/>
          <c:showPercent val="0"/>
          <c:showBubbleSize val="0"/>
        </c:dLbls>
        <c:gapWidth val="150"/>
        <c:axId val="387137048"/>
        <c:axId val="38716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523-4B0C-846C-9FFAEF676630}"/>
            </c:ext>
          </c:extLst>
        </c:ser>
        <c:dLbls>
          <c:showLegendKey val="0"/>
          <c:showVal val="0"/>
          <c:showCatName val="0"/>
          <c:showSerName val="0"/>
          <c:showPercent val="0"/>
          <c:showBubbleSize val="0"/>
        </c:dLbls>
        <c:marker val="1"/>
        <c:smooth val="0"/>
        <c:axId val="387137048"/>
        <c:axId val="387163056"/>
      </c:lineChart>
      <c:dateAx>
        <c:axId val="387137048"/>
        <c:scaling>
          <c:orientation val="minMax"/>
        </c:scaling>
        <c:delete val="1"/>
        <c:axPos val="b"/>
        <c:numFmt formatCode="ge" sourceLinked="1"/>
        <c:majorTickMark val="none"/>
        <c:minorTickMark val="none"/>
        <c:tickLblPos val="none"/>
        <c:crossAx val="387163056"/>
        <c:crosses val="autoZero"/>
        <c:auto val="1"/>
        <c:lblOffset val="100"/>
        <c:baseTimeUnit val="years"/>
      </c:dateAx>
      <c:valAx>
        <c:axId val="38716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13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43.79</c:v>
                </c:pt>
                <c:pt idx="1">
                  <c:v>44.66</c:v>
                </c:pt>
                <c:pt idx="2">
                  <c:v>46.09</c:v>
                </c:pt>
                <c:pt idx="3">
                  <c:v>47.4</c:v>
                </c:pt>
                <c:pt idx="4">
                  <c:v>48.2</c:v>
                </c:pt>
              </c:numCache>
            </c:numRef>
          </c:val>
          <c:extLst xmlns:c16r2="http://schemas.microsoft.com/office/drawing/2015/06/chart">
            <c:ext xmlns:c16="http://schemas.microsoft.com/office/drawing/2014/chart" uri="{C3380CC4-5D6E-409C-BE32-E72D297353CC}">
              <c16:uniqueId val="{00000000-5CB8-4B2E-AACE-40478DB64B4D}"/>
            </c:ext>
          </c:extLst>
        </c:ser>
        <c:dLbls>
          <c:showLegendKey val="0"/>
          <c:showVal val="0"/>
          <c:showCatName val="0"/>
          <c:showSerName val="0"/>
          <c:showPercent val="0"/>
          <c:showBubbleSize val="0"/>
        </c:dLbls>
        <c:gapWidth val="150"/>
        <c:axId val="387216488"/>
        <c:axId val="38722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5CB8-4B2E-AACE-40478DB64B4D}"/>
            </c:ext>
          </c:extLst>
        </c:ser>
        <c:dLbls>
          <c:showLegendKey val="0"/>
          <c:showVal val="0"/>
          <c:showCatName val="0"/>
          <c:showSerName val="0"/>
          <c:showPercent val="0"/>
          <c:showBubbleSize val="0"/>
        </c:dLbls>
        <c:marker val="1"/>
        <c:smooth val="0"/>
        <c:axId val="387216488"/>
        <c:axId val="387220968"/>
      </c:lineChart>
      <c:dateAx>
        <c:axId val="387216488"/>
        <c:scaling>
          <c:orientation val="minMax"/>
        </c:scaling>
        <c:delete val="1"/>
        <c:axPos val="b"/>
        <c:numFmt formatCode="ge" sourceLinked="1"/>
        <c:majorTickMark val="none"/>
        <c:minorTickMark val="none"/>
        <c:tickLblPos val="none"/>
        <c:crossAx val="387220968"/>
        <c:crosses val="autoZero"/>
        <c:auto val="1"/>
        <c:lblOffset val="100"/>
        <c:baseTimeUnit val="years"/>
      </c:dateAx>
      <c:valAx>
        <c:axId val="38722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21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2.14</c:v>
                </c:pt>
                <c:pt idx="1">
                  <c:v>1.89</c:v>
                </c:pt>
                <c:pt idx="2">
                  <c:v>0.97</c:v>
                </c:pt>
                <c:pt idx="3">
                  <c:v>0.65</c:v>
                </c:pt>
                <c:pt idx="4">
                  <c:v>0.64</c:v>
                </c:pt>
              </c:numCache>
            </c:numRef>
          </c:val>
          <c:extLst xmlns:c16r2="http://schemas.microsoft.com/office/drawing/2015/06/chart">
            <c:ext xmlns:c16="http://schemas.microsoft.com/office/drawing/2014/chart" uri="{C3380CC4-5D6E-409C-BE32-E72D297353CC}">
              <c16:uniqueId val="{00000000-9803-4CA2-8DBB-A8F747152DB0}"/>
            </c:ext>
          </c:extLst>
        </c:ser>
        <c:dLbls>
          <c:showLegendKey val="0"/>
          <c:showVal val="0"/>
          <c:showCatName val="0"/>
          <c:showSerName val="0"/>
          <c:showPercent val="0"/>
          <c:showBubbleSize val="0"/>
        </c:dLbls>
        <c:gapWidth val="150"/>
        <c:axId val="387175744"/>
        <c:axId val="1724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9803-4CA2-8DBB-A8F747152DB0}"/>
            </c:ext>
          </c:extLst>
        </c:ser>
        <c:dLbls>
          <c:showLegendKey val="0"/>
          <c:showVal val="0"/>
          <c:showCatName val="0"/>
          <c:showSerName val="0"/>
          <c:showPercent val="0"/>
          <c:showBubbleSize val="0"/>
        </c:dLbls>
        <c:marker val="1"/>
        <c:smooth val="0"/>
        <c:axId val="387175744"/>
        <c:axId val="172497760"/>
      </c:lineChart>
      <c:dateAx>
        <c:axId val="387175744"/>
        <c:scaling>
          <c:orientation val="minMax"/>
        </c:scaling>
        <c:delete val="1"/>
        <c:axPos val="b"/>
        <c:numFmt formatCode="ge" sourceLinked="1"/>
        <c:majorTickMark val="none"/>
        <c:minorTickMark val="none"/>
        <c:tickLblPos val="none"/>
        <c:crossAx val="172497760"/>
        <c:crosses val="autoZero"/>
        <c:auto val="1"/>
        <c:lblOffset val="100"/>
        <c:baseTimeUnit val="years"/>
      </c:dateAx>
      <c:valAx>
        <c:axId val="1724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1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37-40D3-8333-DA1A4303CCB6}"/>
            </c:ext>
          </c:extLst>
        </c:ser>
        <c:dLbls>
          <c:showLegendKey val="0"/>
          <c:showVal val="0"/>
          <c:showCatName val="0"/>
          <c:showSerName val="0"/>
          <c:showPercent val="0"/>
          <c:showBubbleSize val="0"/>
        </c:dLbls>
        <c:gapWidth val="150"/>
        <c:axId val="387289096"/>
        <c:axId val="38728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9237-40D3-8333-DA1A4303CCB6}"/>
            </c:ext>
          </c:extLst>
        </c:ser>
        <c:dLbls>
          <c:showLegendKey val="0"/>
          <c:showVal val="0"/>
          <c:showCatName val="0"/>
          <c:showSerName val="0"/>
          <c:showPercent val="0"/>
          <c:showBubbleSize val="0"/>
        </c:dLbls>
        <c:marker val="1"/>
        <c:smooth val="0"/>
        <c:axId val="387289096"/>
        <c:axId val="387289488"/>
      </c:lineChart>
      <c:dateAx>
        <c:axId val="387289096"/>
        <c:scaling>
          <c:orientation val="minMax"/>
        </c:scaling>
        <c:delete val="1"/>
        <c:axPos val="b"/>
        <c:numFmt formatCode="ge" sourceLinked="1"/>
        <c:majorTickMark val="none"/>
        <c:minorTickMark val="none"/>
        <c:tickLblPos val="none"/>
        <c:crossAx val="387289488"/>
        <c:crosses val="autoZero"/>
        <c:auto val="1"/>
        <c:lblOffset val="100"/>
        <c:baseTimeUnit val="years"/>
      </c:dateAx>
      <c:valAx>
        <c:axId val="38728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28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4156.8900000000003</c:v>
                </c:pt>
                <c:pt idx="1">
                  <c:v>393.42</c:v>
                </c:pt>
                <c:pt idx="2">
                  <c:v>357.57</c:v>
                </c:pt>
                <c:pt idx="3">
                  <c:v>404.22</c:v>
                </c:pt>
                <c:pt idx="4">
                  <c:v>390.79</c:v>
                </c:pt>
              </c:numCache>
            </c:numRef>
          </c:val>
          <c:extLst xmlns:c16r2="http://schemas.microsoft.com/office/drawing/2015/06/chart">
            <c:ext xmlns:c16="http://schemas.microsoft.com/office/drawing/2014/chart" uri="{C3380CC4-5D6E-409C-BE32-E72D297353CC}">
              <c16:uniqueId val="{00000000-683F-490D-B421-CBF59E82B9A1}"/>
            </c:ext>
          </c:extLst>
        </c:ser>
        <c:dLbls>
          <c:showLegendKey val="0"/>
          <c:showVal val="0"/>
          <c:showCatName val="0"/>
          <c:showSerName val="0"/>
          <c:showPercent val="0"/>
          <c:showBubbleSize val="0"/>
        </c:dLbls>
        <c:gapWidth val="150"/>
        <c:axId val="387291056"/>
        <c:axId val="38729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83F-490D-B421-CBF59E82B9A1}"/>
            </c:ext>
          </c:extLst>
        </c:ser>
        <c:dLbls>
          <c:showLegendKey val="0"/>
          <c:showVal val="0"/>
          <c:showCatName val="0"/>
          <c:showSerName val="0"/>
          <c:showPercent val="0"/>
          <c:showBubbleSize val="0"/>
        </c:dLbls>
        <c:marker val="1"/>
        <c:smooth val="0"/>
        <c:axId val="387291056"/>
        <c:axId val="387291448"/>
      </c:lineChart>
      <c:dateAx>
        <c:axId val="387291056"/>
        <c:scaling>
          <c:orientation val="minMax"/>
        </c:scaling>
        <c:delete val="1"/>
        <c:axPos val="b"/>
        <c:numFmt formatCode="ge" sourceLinked="1"/>
        <c:majorTickMark val="none"/>
        <c:minorTickMark val="none"/>
        <c:tickLblPos val="none"/>
        <c:crossAx val="387291448"/>
        <c:crosses val="autoZero"/>
        <c:auto val="1"/>
        <c:lblOffset val="100"/>
        <c:baseTimeUnit val="years"/>
      </c:dateAx>
      <c:valAx>
        <c:axId val="387291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29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451.51</c:v>
                </c:pt>
                <c:pt idx="1">
                  <c:v>522.42999999999995</c:v>
                </c:pt>
                <c:pt idx="2">
                  <c:v>498.96</c:v>
                </c:pt>
                <c:pt idx="3">
                  <c:v>488.22</c:v>
                </c:pt>
                <c:pt idx="4">
                  <c:v>480.62</c:v>
                </c:pt>
              </c:numCache>
            </c:numRef>
          </c:val>
          <c:extLst xmlns:c16r2="http://schemas.microsoft.com/office/drawing/2015/06/chart">
            <c:ext xmlns:c16="http://schemas.microsoft.com/office/drawing/2014/chart" uri="{C3380CC4-5D6E-409C-BE32-E72D297353CC}">
              <c16:uniqueId val="{00000000-751B-4142-A584-7D3E3002291D}"/>
            </c:ext>
          </c:extLst>
        </c:ser>
        <c:dLbls>
          <c:showLegendKey val="0"/>
          <c:showVal val="0"/>
          <c:showCatName val="0"/>
          <c:showSerName val="0"/>
          <c:showPercent val="0"/>
          <c:showBubbleSize val="0"/>
        </c:dLbls>
        <c:gapWidth val="150"/>
        <c:axId val="173833616"/>
        <c:axId val="17383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751B-4142-A584-7D3E3002291D}"/>
            </c:ext>
          </c:extLst>
        </c:ser>
        <c:dLbls>
          <c:showLegendKey val="0"/>
          <c:showVal val="0"/>
          <c:showCatName val="0"/>
          <c:showSerName val="0"/>
          <c:showPercent val="0"/>
          <c:showBubbleSize val="0"/>
        </c:dLbls>
        <c:marker val="1"/>
        <c:smooth val="0"/>
        <c:axId val="173833616"/>
        <c:axId val="173834008"/>
      </c:lineChart>
      <c:dateAx>
        <c:axId val="173833616"/>
        <c:scaling>
          <c:orientation val="minMax"/>
        </c:scaling>
        <c:delete val="1"/>
        <c:axPos val="b"/>
        <c:numFmt formatCode="ge" sourceLinked="1"/>
        <c:majorTickMark val="none"/>
        <c:minorTickMark val="none"/>
        <c:tickLblPos val="none"/>
        <c:crossAx val="173834008"/>
        <c:crosses val="autoZero"/>
        <c:auto val="1"/>
        <c:lblOffset val="100"/>
        <c:baseTimeUnit val="years"/>
      </c:dateAx>
      <c:valAx>
        <c:axId val="173834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83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116.02</c:v>
                </c:pt>
                <c:pt idx="1">
                  <c:v>117.73</c:v>
                </c:pt>
                <c:pt idx="2">
                  <c:v>112.33</c:v>
                </c:pt>
                <c:pt idx="3">
                  <c:v>121.03</c:v>
                </c:pt>
                <c:pt idx="4">
                  <c:v>116.63</c:v>
                </c:pt>
              </c:numCache>
            </c:numRef>
          </c:val>
          <c:extLst xmlns:c16r2="http://schemas.microsoft.com/office/drawing/2015/06/chart">
            <c:ext xmlns:c16="http://schemas.microsoft.com/office/drawing/2014/chart" uri="{C3380CC4-5D6E-409C-BE32-E72D297353CC}">
              <c16:uniqueId val="{00000000-2769-4A6F-90BD-86C73D1B314F}"/>
            </c:ext>
          </c:extLst>
        </c:ser>
        <c:dLbls>
          <c:showLegendKey val="0"/>
          <c:showVal val="0"/>
          <c:showCatName val="0"/>
          <c:showSerName val="0"/>
          <c:showPercent val="0"/>
          <c:showBubbleSize val="0"/>
        </c:dLbls>
        <c:gapWidth val="150"/>
        <c:axId val="173835184"/>
        <c:axId val="17383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2769-4A6F-90BD-86C73D1B314F}"/>
            </c:ext>
          </c:extLst>
        </c:ser>
        <c:dLbls>
          <c:showLegendKey val="0"/>
          <c:showVal val="0"/>
          <c:showCatName val="0"/>
          <c:showSerName val="0"/>
          <c:showPercent val="0"/>
          <c:showBubbleSize val="0"/>
        </c:dLbls>
        <c:marker val="1"/>
        <c:smooth val="0"/>
        <c:axId val="173835184"/>
        <c:axId val="173835576"/>
      </c:lineChart>
      <c:dateAx>
        <c:axId val="173835184"/>
        <c:scaling>
          <c:orientation val="minMax"/>
        </c:scaling>
        <c:delete val="1"/>
        <c:axPos val="b"/>
        <c:numFmt formatCode="ge" sourceLinked="1"/>
        <c:majorTickMark val="none"/>
        <c:minorTickMark val="none"/>
        <c:tickLblPos val="none"/>
        <c:crossAx val="173835576"/>
        <c:crosses val="autoZero"/>
        <c:auto val="1"/>
        <c:lblOffset val="100"/>
        <c:baseTimeUnit val="years"/>
      </c:dateAx>
      <c:valAx>
        <c:axId val="17383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3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137.55000000000001</c:v>
                </c:pt>
                <c:pt idx="1">
                  <c:v>135.35</c:v>
                </c:pt>
                <c:pt idx="2">
                  <c:v>142.11000000000001</c:v>
                </c:pt>
                <c:pt idx="3">
                  <c:v>131.86000000000001</c:v>
                </c:pt>
                <c:pt idx="4">
                  <c:v>136.83000000000001</c:v>
                </c:pt>
              </c:numCache>
            </c:numRef>
          </c:val>
          <c:extLst xmlns:c16r2="http://schemas.microsoft.com/office/drawing/2015/06/chart">
            <c:ext xmlns:c16="http://schemas.microsoft.com/office/drawing/2014/chart" uri="{C3380CC4-5D6E-409C-BE32-E72D297353CC}">
              <c16:uniqueId val="{00000000-2FA3-435E-9BD3-6FC362BEA5FF}"/>
            </c:ext>
          </c:extLst>
        </c:ser>
        <c:dLbls>
          <c:showLegendKey val="0"/>
          <c:showVal val="0"/>
          <c:showCatName val="0"/>
          <c:showSerName val="0"/>
          <c:showPercent val="0"/>
          <c:showBubbleSize val="0"/>
        </c:dLbls>
        <c:gapWidth val="150"/>
        <c:axId val="173836752"/>
        <c:axId val="38766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2FA3-435E-9BD3-6FC362BEA5FF}"/>
            </c:ext>
          </c:extLst>
        </c:ser>
        <c:dLbls>
          <c:showLegendKey val="0"/>
          <c:showVal val="0"/>
          <c:showCatName val="0"/>
          <c:showSerName val="0"/>
          <c:showPercent val="0"/>
          <c:showBubbleSize val="0"/>
        </c:dLbls>
        <c:marker val="1"/>
        <c:smooth val="0"/>
        <c:axId val="173836752"/>
        <c:axId val="387661784"/>
      </c:lineChart>
      <c:dateAx>
        <c:axId val="173836752"/>
        <c:scaling>
          <c:orientation val="minMax"/>
        </c:scaling>
        <c:delete val="1"/>
        <c:axPos val="b"/>
        <c:numFmt formatCode="ge" sourceLinked="1"/>
        <c:majorTickMark val="none"/>
        <c:minorTickMark val="none"/>
        <c:tickLblPos val="none"/>
        <c:crossAx val="387661784"/>
        <c:crosses val="autoZero"/>
        <c:auto val="1"/>
        <c:lblOffset val="100"/>
        <c:baseTimeUnit val="years"/>
      </c:dateAx>
      <c:valAx>
        <c:axId val="38766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3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群馬県　藤岡市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66223</v>
      </c>
      <c r="AM8" s="73"/>
      <c r="AN8" s="73"/>
      <c r="AO8" s="73"/>
      <c r="AP8" s="73"/>
      <c r="AQ8" s="73"/>
      <c r="AR8" s="73"/>
      <c r="AS8" s="73"/>
      <c r="AT8" s="69">
        <f>データ!$S$6</f>
        <v>180.29</v>
      </c>
      <c r="AU8" s="70"/>
      <c r="AV8" s="70"/>
      <c r="AW8" s="70"/>
      <c r="AX8" s="70"/>
      <c r="AY8" s="70"/>
      <c r="AZ8" s="70"/>
      <c r="BA8" s="70"/>
      <c r="BB8" s="72">
        <f>データ!$T$6</f>
        <v>367.31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63.69</v>
      </c>
      <c r="J10" s="70"/>
      <c r="K10" s="70"/>
      <c r="L10" s="70"/>
      <c r="M10" s="70"/>
      <c r="N10" s="70"/>
      <c r="O10" s="71"/>
      <c r="P10" s="72">
        <f>データ!$P$6</f>
        <v>97.4</v>
      </c>
      <c r="Q10" s="72"/>
      <c r="R10" s="72"/>
      <c r="S10" s="72"/>
      <c r="T10" s="72"/>
      <c r="U10" s="72"/>
      <c r="V10" s="72"/>
      <c r="W10" s="73">
        <f>データ!$Q$6</f>
        <v>2790</v>
      </c>
      <c r="X10" s="73"/>
      <c r="Y10" s="73"/>
      <c r="Z10" s="73"/>
      <c r="AA10" s="73"/>
      <c r="AB10" s="73"/>
      <c r="AC10" s="73"/>
      <c r="AD10" s="2"/>
      <c r="AE10" s="2"/>
      <c r="AF10" s="2"/>
      <c r="AG10" s="2"/>
      <c r="AH10" s="4"/>
      <c r="AI10" s="4"/>
      <c r="AJ10" s="4"/>
      <c r="AK10" s="4"/>
      <c r="AL10" s="73">
        <f>データ!$U$6</f>
        <v>64266</v>
      </c>
      <c r="AM10" s="73"/>
      <c r="AN10" s="73"/>
      <c r="AO10" s="73"/>
      <c r="AP10" s="73"/>
      <c r="AQ10" s="73"/>
      <c r="AR10" s="73"/>
      <c r="AS10" s="73"/>
      <c r="AT10" s="69">
        <f>データ!$V$6</f>
        <v>83.9</v>
      </c>
      <c r="AU10" s="70"/>
      <c r="AV10" s="70"/>
      <c r="AW10" s="70"/>
      <c r="AX10" s="70"/>
      <c r="AY10" s="70"/>
      <c r="AZ10" s="70"/>
      <c r="BA10" s="70"/>
      <c r="BB10" s="72">
        <f>データ!$W$6</f>
        <v>765.98</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119</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VZgGQHIh3EsYckXV9HDPnv5eAwznPCvTpTdQ7D4mJz7JKsq+Q7Wg215zYFvcFdXr9G2qXYCqKOKt42Li8pKnw==" saltValue="gD6XDYXKKu+lpgGVa1JOU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102091</v>
      </c>
      <c r="D6" s="33">
        <f t="shared" si="3"/>
        <v>46</v>
      </c>
      <c r="E6" s="33">
        <f t="shared" si="3"/>
        <v>1</v>
      </c>
      <c r="F6" s="33">
        <f t="shared" si="3"/>
        <v>0</v>
      </c>
      <c r="G6" s="33">
        <f t="shared" si="3"/>
        <v>1</v>
      </c>
      <c r="H6" s="33" t="str">
        <f t="shared" si="3"/>
        <v>群馬県　藤岡市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63.69</v>
      </c>
      <c r="P6" s="34">
        <f t="shared" si="3"/>
        <v>97.4</v>
      </c>
      <c r="Q6" s="34">
        <f t="shared" si="3"/>
        <v>2790</v>
      </c>
      <c r="R6" s="34">
        <f t="shared" si="3"/>
        <v>66223</v>
      </c>
      <c r="S6" s="34">
        <f t="shared" si="3"/>
        <v>180.29</v>
      </c>
      <c r="T6" s="34">
        <f t="shared" si="3"/>
        <v>367.31</v>
      </c>
      <c r="U6" s="34">
        <f t="shared" si="3"/>
        <v>64266</v>
      </c>
      <c r="V6" s="34">
        <f t="shared" si="3"/>
        <v>83.9</v>
      </c>
      <c r="W6" s="34">
        <f t="shared" si="3"/>
        <v>765.98</v>
      </c>
      <c r="X6" s="35">
        <f>IF(X7="",NA(),X7)</f>
        <v>122.31</v>
      </c>
      <c r="Y6" s="35">
        <f t="shared" ref="Y6:AG6" si="4">IF(Y7="",NA(),Y7)</f>
        <v>123.49</v>
      </c>
      <c r="Z6" s="35">
        <f t="shared" si="4"/>
        <v>116.72</v>
      </c>
      <c r="AA6" s="35">
        <f t="shared" si="4"/>
        <v>126.98</v>
      </c>
      <c r="AB6" s="35">
        <f t="shared" si="4"/>
        <v>121.87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4156.8900000000003</v>
      </c>
      <c r="AU6" s="35">
        <f t="shared" ref="AU6:BC6" si="6">IF(AU7="",NA(),AU7)</f>
        <v>393.42</v>
      </c>
      <c r="AV6" s="35">
        <f t="shared" si="6"/>
        <v>357.57</v>
      </c>
      <c r="AW6" s="35">
        <f t="shared" si="6"/>
        <v>404.22</v>
      </c>
      <c r="AX6" s="35">
        <f t="shared" si="6"/>
        <v>390.79</v>
      </c>
      <c r="AY6" s="35">
        <f t="shared" si="6"/>
        <v>739.59</v>
      </c>
      <c r="AZ6" s="35">
        <f t="shared" si="6"/>
        <v>335.95</v>
      </c>
      <c r="BA6" s="35">
        <f t="shared" si="6"/>
        <v>346.59</v>
      </c>
      <c r="BB6" s="35">
        <f t="shared" si="6"/>
        <v>357.82</v>
      </c>
      <c r="BC6" s="35">
        <f t="shared" si="6"/>
        <v>355.5</v>
      </c>
      <c r="BD6" s="34" t="str">
        <f>IF(BD7="","",IF(BD7="-","【-】","【"&amp;SUBSTITUTE(TEXT(BD7,"#,##0.00"),"-","△")&amp;"】"))</f>
        <v>【264.34】</v>
      </c>
      <c r="BE6" s="35">
        <f>IF(BE7="",NA(),BE7)</f>
        <v>451.51</v>
      </c>
      <c r="BF6" s="35">
        <f t="shared" ref="BF6:BN6" si="7">IF(BF7="",NA(),BF7)</f>
        <v>522.42999999999995</v>
      </c>
      <c r="BG6" s="35">
        <f t="shared" si="7"/>
        <v>498.96</v>
      </c>
      <c r="BH6" s="35">
        <f t="shared" si="7"/>
        <v>488.22</v>
      </c>
      <c r="BI6" s="35">
        <f t="shared" si="7"/>
        <v>480.62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116.02</v>
      </c>
      <c r="BQ6" s="35">
        <f t="shared" ref="BQ6:BY6" si="8">IF(BQ7="",NA(),BQ7)</f>
        <v>117.73</v>
      </c>
      <c r="BR6" s="35">
        <f t="shared" si="8"/>
        <v>112.33</v>
      </c>
      <c r="BS6" s="35">
        <f t="shared" si="8"/>
        <v>121.03</v>
      </c>
      <c r="BT6" s="35">
        <f t="shared" si="8"/>
        <v>116.63</v>
      </c>
      <c r="BU6" s="35">
        <f t="shared" si="8"/>
        <v>99.46</v>
      </c>
      <c r="BV6" s="35">
        <f t="shared" si="8"/>
        <v>105.21</v>
      </c>
      <c r="BW6" s="35">
        <f t="shared" si="8"/>
        <v>105.71</v>
      </c>
      <c r="BX6" s="35">
        <f t="shared" si="8"/>
        <v>106.01</v>
      </c>
      <c r="BY6" s="35">
        <f t="shared" si="8"/>
        <v>104.57</v>
      </c>
      <c r="BZ6" s="34" t="str">
        <f>IF(BZ7="","",IF(BZ7="-","【-】","【"&amp;SUBSTITUTE(TEXT(BZ7,"#,##0.00"),"-","△")&amp;"】"))</f>
        <v>【104.36】</v>
      </c>
      <c r="CA6" s="35">
        <f>IF(CA7="",NA(),CA7)</f>
        <v>137.55000000000001</v>
      </c>
      <c r="CB6" s="35">
        <f t="shared" ref="CB6:CJ6" si="9">IF(CB7="",NA(),CB7)</f>
        <v>135.35</v>
      </c>
      <c r="CC6" s="35">
        <f t="shared" si="9"/>
        <v>142.11000000000001</v>
      </c>
      <c r="CD6" s="35">
        <f t="shared" si="9"/>
        <v>131.86000000000001</v>
      </c>
      <c r="CE6" s="35">
        <f t="shared" si="9"/>
        <v>136.83000000000001</v>
      </c>
      <c r="CF6" s="35">
        <f t="shared" si="9"/>
        <v>171.78</v>
      </c>
      <c r="CG6" s="35">
        <f t="shared" si="9"/>
        <v>162.59</v>
      </c>
      <c r="CH6" s="35">
        <f t="shared" si="9"/>
        <v>162.15</v>
      </c>
      <c r="CI6" s="35">
        <f t="shared" si="9"/>
        <v>162.24</v>
      </c>
      <c r="CJ6" s="35">
        <f t="shared" si="9"/>
        <v>165.47</v>
      </c>
      <c r="CK6" s="34" t="str">
        <f>IF(CK7="","",IF(CK7="-","【-】","【"&amp;SUBSTITUTE(TEXT(CK7,"#,##0.00"),"-","△")&amp;"】"))</f>
        <v>【165.71】</v>
      </c>
      <c r="CL6" s="35">
        <f>IF(CL7="",NA(),CL7)</f>
        <v>63.49</v>
      </c>
      <c r="CM6" s="35">
        <f t="shared" ref="CM6:CU6" si="10">IF(CM7="",NA(),CM7)</f>
        <v>61.21</v>
      </c>
      <c r="CN6" s="35">
        <f t="shared" si="10"/>
        <v>61.97</v>
      </c>
      <c r="CO6" s="35">
        <f t="shared" si="10"/>
        <v>60.92</v>
      </c>
      <c r="CP6" s="35">
        <f t="shared" si="10"/>
        <v>60.74</v>
      </c>
      <c r="CQ6" s="35">
        <f t="shared" si="10"/>
        <v>59.68</v>
      </c>
      <c r="CR6" s="35">
        <f t="shared" si="10"/>
        <v>59.17</v>
      </c>
      <c r="CS6" s="35">
        <f t="shared" si="10"/>
        <v>59.34</v>
      </c>
      <c r="CT6" s="35">
        <f t="shared" si="10"/>
        <v>59.11</v>
      </c>
      <c r="CU6" s="35">
        <f t="shared" si="10"/>
        <v>59.74</v>
      </c>
      <c r="CV6" s="34" t="str">
        <f>IF(CV7="","",IF(CV7="-","【-】","【"&amp;SUBSTITUTE(TEXT(CV7,"#,##0.00"),"-","△")&amp;"】"))</f>
        <v>【60.41】</v>
      </c>
      <c r="CW6" s="35">
        <f>IF(CW7="",NA(),CW7)</f>
        <v>84.78</v>
      </c>
      <c r="CX6" s="35">
        <f t="shared" ref="CX6:DF6" si="11">IF(CX7="",NA(),CX7)</f>
        <v>85.4</v>
      </c>
      <c r="CY6" s="35">
        <f t="shared" si="11"/>
        <v>85.17</v>
      </c>
      <c r="CZ6" s="35">
        <f t="shared" si="11"/>
        <v>86.09</v>
      </c>
      <c r="DA6" s="35">
        <f t="shared" si="11"/>
        <v>85.81</v>
      </c>
      <c r="DB6" s="35">
        <f t="shared" si="11"/>
        <v>87.63</v>
      </c>
      <c r="DC6" s="35">
        <f t="shared" si="11"/>
        <v>87.6</v>
      </c>
      <c r="DD6" s="35">
        <f t="shared" si="11"/>
        <v>87.74</v>
      </c>
      <c r="DE6" s="35">
        <f t="shared" si="11"/>
        <v>87.91</v>
      </c>
      <c r="DF6" s="35">
        <f t="shared" si="11"/>
        <v>87.28</v>
      </c>
      <c r="DG6" s="34" t="str">
        <f>IF(DG7="","",IF(DG7="-","【-】","【"&amp;SUBSTITUTE(TEXT(DG7,"#,##0.00"),"-","△")&amp;"】"))</f>
        <v>【89.93】</v>
      </c>
      <c r="DH6" s="35">
        <f>IF(DH7="",NA(),DH7)</f>
        <v>43.79</v>
      </c>
      <c r="DI6" s="35">
        <f t="shared" ref="DI6:DQ6" si="12">IF(DI7="",NA(),DI7)</f>
        <v>44.66</v>
      </c>
      <c r="DJ6" s="35">
        <f t="shared" si="12"/>
        <v>46.09</v>
      </c>
      <c r="DK6" s="35">
        <f t="shared" si="12"/>
        <v>47.4</v>
      </c>
      <c r="DL6" s="35">
        <f t="shared" si="12"/>
        <v>48.2</v>
      </c>
      <c r="DM6" s="35">
        <f t="shared" si="12"/>
        <v>39.65</v>
      </c>
      <c r="DN6" s="35">
        <f t="shared" si="12"/>
        <v>45.25</v>
      </c>
      <c r="DO6" s="35">
        <f t="shared" si="12"/>
        <v>46.27</v>
      </c>
      <c r="DP6" s="35">
        <f t="shared" si="12"/>
        <v>46.88</v>
      </c>
      <c r="DQ6" s="35">
        <f t="shared" si="12"/>
        <v>46.94</v>
      </c>
      <c r="DR6" s="34" t="str">
        <f>IF(DR7="","",IF(DR7="-","【-】","【"&amp;SUBSTITUTE(TEXT(DR7,"#,##0.00"),"-","△")&amp;"】"))</f>
        <v>【48.12】</v>
      </c>
      <c r="DS6" s="35">
        <f>IF(DS7="",NA(),DS7)</f>
        <v>2.14</v>
      </c>
      <c r="DT6" s="35">
        <f t="shared" ref="DT6:EB6" si="13">IF(DT7="",NA(),DT7)</f>
        <v>1.89</v>
      </c>
      <c r="DU6" s="35">
        <f t="shared" si="13"/>
        <v>0.97</v>
      </c>
      <c r="DV6" s="35">
        <f t="shared" si="13"/>
        <v>0.65</v>
      </c>
      <c r="DW6" s="35">
        <f t="shared" si="13"/>
        <v>0.64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0.34</v>
      </c>
      <c r="EE6" s="35">
        <f t="shared" ref="EE6:EM6" si="14">IF(EE7="",NA(),EE7)</f>
        <v>0.47</v>
      </c>
      <c r="EF6" s="35">
        <f t="shared" si="14"/>
        <v>0.16</v>
      </c>
      <c r="EG6" s="35">
        <f t="shared" si="14"/>
        <v>0.43</v>
      </c>
      <c r="EH6" s="35">
        <f t="shared" si="14"/>
        <v>0.37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102091</v>
      </c>
      <c r="D7" s="37">
        <v>46</v>
      </c>
      <c r="E7" s="37">
        <v>1</v>
      </c>
      <c r="F7" s="37">
        <v>0</v>
      </c>
      <c r="G7" s="37">
        <v>1</v>
      </c>
      <c r="H7" s="37" t="s">
        <v>105</v>
      </c>
      <c r="I7" s="37" t="s">
        <v>106</v>
      </c>
      <c r="J7" s="37" t="s">
        <v>107</v>
      </c>
      <c r="K7" s="37" t="s">
        <v>108</v>
      </c>
      <c r="L7" s="37" t="s">
        <v>109</v>
      </c>
      <c r="M7" s="37" t="s">
        <v>110</v>
      </c>
      <c r="N7" s="38" t="s">
        <v>111</v>
      </c>
      <c r="O7" s="38">
        <v>63.69</v>
      </c>
      <c r="P7" s="38">
        <v>97.4</v>
      </c>
      <c r="Q7" s="38">
        <v>2790</v>
      </c>
      <c r="R7" s="38">
        <v>66223</v>
      </c>
      <c r="S7" s="38">
        <v>180.29</v>
      </c>
      <c r="T7" s="38">
        <v>367.31</v>
      </c>
      <c r="U7" s="38">
        <v>64266</v>
      </c>
      <c r="V7" s="38">
        <v>83.9</v>
      </c>
      <c r="W7" s="38">
        <v>765.98</v>
      </c>
      <c r="X7" s="38">
        <v>122.31</v>
      </c>
      <c r="Y7" s="38">
        <v>123.49</v>
      </c>
      <c r="Z7" s="38">
        <v>116.72</v>
      </c>
      <c r="AA7" s="38">
        <v>126.98</v>
      </c>
      <c r="AB7" s="38">
        <v>121.87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4156.8900000000003</v>
      </c>
      <c r="AU7" s="38">
        <v>393.42</v>
      </c>
      <c r="AV7" s="38">
        <v>357.57</v>
      </c>
      <c r="AW7" s="38">
        <v>404.22</v>
      </c>
      <c r="AX7" s="38">
        <v>390.79</v>
      </c>
      <c r="AY7" s="38">
        <v>739.59</v>
      </c>
      <c r="AZ7" s="38">
        <v>335.95</v>
      </c>
      <c r="BA7" s="38">
        <v>346.59</v>
      </c>
      <c r="BB7" s="38">
        <v>357.82</v>
      </c>
      <c r="BC7" s="38">
        <v>355.5</v>
      </c>
      <c r="BD7" s="38">
        <v>264.33999999999997</v>
      </c>
      <c r="BE7" s="38">
        <v>451.51</v>
      </c>
      <c r="BF7" s="38">
        <v>522.42999999999995</v>
      </c>
      <c r="BG7" s="38">
        <v>498.96</v>
      </c>
      <c r="BH7" s="38">
        <v>488.22</v>
      </c>
      <c r="BI7" s="38">
        <v>480.62</v>
      </c>
      <c r="BJ7" s="38">
        <v>324.08999999999997</v>
      </c>
      <c r="BK7" s="38">
        <v>319.82</v>
      </c>
      <c r="BL7" s="38">
        <v>312.02999999999997</v>
      </c>
      <c r="BM7" s="38">
        <v>307.45999999999998</v>
      </c>
      <c r="BN7" s="38">
        <v>312.58</v>
      </c>
      <c r="BO7" s="38">
        <v>274.27</v>
      </c>
      <c r="BP7" s="38">
        <v>116.02</v>
      </c>
      <c r="BQ7" s="38">
        <v>117.73</v>
      </c>
      <c r="BR7" s="38">
        <v>112.33</v>
      </c>
      <c r="BS7" s="38">
        <v>121.03</v>
      </c>
      <c r="BT7" s="38">
        <v>116.63</v>
      </c>
      <c r="BU7" s="38">
        <v>99.46</v>
      </c>
      <c r="BV7" s="38">
        <v>105.21</v>
      </c>
      <c r="BW7" s="38">
        <v>105.71</v>
      </c>
      <c r="BX7" s="38">
        <v>106.01</v>
      </c>
      <c r="BY7" s="38">
        <v>104.57</v>
      </c>
      <c r="BZ7" s="38">
        <v>104.36</v>
      </c>
      <c r="CA7" s="38">
        <v>137.55000000000001</v>
      </c>
      <c r="CB7" s="38">
        <v>135.35</v>
      </c>
      <c r="CC7" s="38">
        <v>142.11000000000001</v>
      </c>
      <c r="CD7" s="38">
        <v>131.86000000000001</v>
      </c>
      <c r="CE7" s="38">
        <v>136.83000000000001</v>
      </c>
      <c r="CF7" s="38">
        <v>171.78</v>
      </c>
      <c r="CG7" s="38">
        <v>162.59</v>
      </c>
      <c r="CH7" s="38">
        <v>162.15</v>
      </c>
      <c r="CI7" s="38">
        <v>162.24</v>
      </c>
      <c r="CJ7" s="38">
        <v>165.47</v>
      </c>
      <c r="CK7" s="38">
        <v>165.71</v>
      </c>
      <c r="CL7" s="38">
        <v>63.49</v>
      </c>
      <c r="CM7" s="38">
        <v>61.21</v>
      </c>
      <c r="CN7" s="38">
        <v>61.97</v>
      </c>
      <c r="CO7" s="38">
        <v>60.92</v>
      </c>
      <c r="CP7" s="38">
        <v>60.74</v>
      </c>
      <c r="CQ7" s="38">
        <v>59.68</v>
      </c>
      <c r="CR7" s="38">
        <v>59.17</v>
      </c>
      <c r="CS7" s="38">
        <v>59.34</v>
      </c>
      <c r="CT7" s="38">
        <v>59.11</v>
      </c>
      <c r="CU7" s="38">
        <v>59.74</v>
      </c>
      <c r="CV7" s="38">
        <v>60.41</v>
      </c>
      <c r="CW7" s="38">
        <v>84.78</v>
      </c>
      <c r="CX7" s="38">
        <v>85.4</v>
      </c>
      <c r="CY7" s="38">
        <v>85.17</v>
      </c>
      <c r="CZ7" s="38">
        <v>86.09</v>
      </c>
      <c r="DA7" s="38">
        <v>85.81</v>
      </c>
      <c r="DB7" s="38">
        <v>87.63</v>
      </c>
      <c r="DC7" s="38">
        <v>87.6</v>
      </c>
      <c r="DD7" s="38">
        <v>87.74</v>
      </c>
      <c r="DE7" s="38">
        <v>87.91</v>
      </c>
      <c r="DF7" s="38">
        <v>87.28</v>
      </c>
      <c r="DG7" s="38">
        <v>89.93</v>
      </c>
      <c r="DH7" s="38">
        <v>43.79</v>
      </c>
      <c r="DI7" s="38">
        <v>44.66</v>
      </c>
      <c r="DJ7" s="38">
        <v>46.09</v>
      </c>
      <c r="DK7" s="38">
        <v>47.4</v>
      </c>
      <c r="DL7" s="38">
        <v>48.2</v>
      </c>
      <c r="DM7" s="38">
        <v>39.65</v>
      </c>
      <c r="DN7" s="38">
        <v>45.25</v>
      </c>
      <c r="DO7" s="38">
        <v>46.27</v>
      </c>
      <c r="DP7" s="38">
        <v>46.88</v>
      </c>
      <c r="DQ7" s="38">
        <v>46.94</v>
      </c>
      <c r="DR7" s="38">
        <v>48.12</v>
      </c>
      <c r="DS7" s="38">
        <v>2.14</v>
      </c>
      <c r="DT7" s="38">
        <v>1.89</v>
      </c>
      <c r="DU7" s="38">
        <v>0.97</v>
      </c>
      <c r="DV7" s="38">
        <v>0.65</v>
      </c>
      <c r="DW7" s="38">
        <v>0.64</v>
      </c>
      <c r="DX7" s="38">
        <v>9.7100000000000009</v>
      </c>
      <c r="DY7" s="38">
        <v>10.71</v>
      </c>
      <c r="DZ7" s="38">
        <v>10.93</v>
      </c>
      <c r="EA7" s="38">
        <v>13.39</v>
      </c>
      <c r="EB7" s="38">
        <v>14.48</v>
      </c>
      <c r="EC7" s="38">
        <v>15.89</v>
      </c>
      <c r="ED7" s="38">
        <v>0.34</v>
      </c>
      <c r="EE7" s="38">
        <v>0.47</v>
      </c>
      <c r="EF7" s="38">
        <v>0.16</v>
      </c>
      <c r="EG7" s="38">
        <v>0.43</v>
      </c>
      <c r="EH7" s="38">
        <v>0.37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2019-02-05T06:04:22Z</cp:lastPrinted>
  <dcterms:created xsi:type="dcterms:W3CDTF">2018-12-03T08:28:24Z</dcterms:created>
  <dcterms:modified xsi:type="dcterms:W3CDTF">2019-02-05T06:04:23Z</dcterms:modified>
  <cp:category/>
</cp:coreProperties>
</file>