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0○富岡市\"/>
    </mc:Choice>
  </mc:AlternateContent>
  <workbookProtection workbookAlgorithmName="SHA-512" workbookHashValue="GxSUAmYQkZ7LNIWzrqQ/X/K738CgF4ZTkD3wn+YAwjx6Vwf1dOEledSyPNYZOMsepcsF1+7m8IWeMrkxiO/Kvw==" workbookSaltValue="KD3NDNTlvajM1Ma/1s9dZg==" workbookSpinCount="100000" lockStructure="1"/>
  <bookViews>
    <workbookView xWindow="0" yWindow="0" windowWidth="19200" windowHeight="121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<sst xmlns="http://schemas.openxmlformats.org/spreadsheetml/2006/main" count="232" uniqueCount="120">
  <si>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</si>
  <si>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</si>
  <si>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</si>
  <si>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</si>
  <si>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</si>
  <si>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</si>
  <si>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</si>
  <si>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</si>
  <si>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</si>
  <si>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</si>
  <si>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</si>
  <si>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</si>
  <si>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</si>
  <si>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</si>
  <si>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</si>
  <si>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</si>
  <si>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</si>
  <si>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</si>
  <si>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</si>
  <si>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</si>
  <si>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</si>
  <si>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</si>
  <si>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</si>
  <si>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</si>
  <si>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</si>
  <si>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</si>
  <si>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</si>
  <si>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</si>
  <si>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</si>
  <si>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</si>
  <si>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</si>
  <si>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</si>
  <si>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</si>
  <si>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</si>
  <si>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</si>
  <si>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</si>
  <si>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</si>
  <si>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</si>
  <si>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</si>
  <si>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</si>
  <si>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</si>
  <si>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</si>
  <si>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</si>
  <si>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</si>
  <si>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</si>
  <si>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</si>
  <si>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</si>
  <si>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</si>
  <si>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</si>
  <si>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</si>
  <si>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</si>
  <si>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</si>
  <si>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</si>
  <si>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</si>
  <si>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</si>
  <si>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</si>
  <si>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</si>
  <si>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</si>
  <si>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</si>
  <si>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</si>
  <si>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</si>
  <si>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</si>
  <si>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</si>
  <si>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</si>
  <si>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</si>
  <si>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</si>
  <si>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</si>
  <si>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</si>
  <si>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</si>
  <si>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</si>
  <si>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</si>
  <si>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</si>
  <si>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</si>
  <si>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</si>
  <si>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</si>
  <si>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</si>
  <si>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</si>
  <si>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</si>
  <si>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</si>
  <si>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</si>
  <si>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</si>
  <si>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</si>
  <si>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</si>
  <si>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</si>
  <si>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</si>
  <si>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</si>
  <si>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</si>
  <si>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</si>
  <si>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</si>
  <si>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</si>
  <si>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</si>
  <si>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</si>
  <si>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</si>
  <si>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</si>
  <si>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</si>
  <si>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</si>
  <si>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</si>
  <si>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</si>
  <si>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</si>
  <si>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</si>
  <si>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</si>
  <si>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</si>
  <si>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</si>
  <si>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</si>
  <si>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</si>
  <si>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</si>
  <si>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</si>
  <si>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</si>
  <si>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</si>
  <si>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</si>
  <si>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</si>
  <si>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</si>
  <si>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</si>
  <si>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</si>
  <si>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</si>
  <si>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</si>
  <si>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</si>
  <si>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経営の健全性は概ね良好であり、収益性などは確保されているが、施設の効率性の向上に取り組む必要が重要と考えます。　　　　　　　　　　　　　　　　　　　　　　　　　　　　　　　　　　　　　　　　　　　　　　　　　　　　今後は、収入の多くを占める水道料金収入が、人口減少社会の到来や節水意識の向上などの影響で減収が予想されます。　　　　　　　　　　　　　　　　　　　　　　　　　　　　　　　　　　　　　　よって、中長期的な視点での経営戦略により財源を確保しつつ、適正な規模での効果的な管路、施設の整備や耐震化、漏水防止につながる更新事業を行うとともに、効率的な事業運営について、取り組みを進めることが重要と考えます。</t>
    <rPh sb="0" eb="2">
      <t>ケイエイ</t>
    </rPh>
    <rPh sb="3" eb="6">
      <t>ケンゼンセイ</t>
    </rPh>
    <rPh sb="7" eb="8">
      <t>オオム</t>
    </rPh>
    <rPh sb="9" eb="11">
      <t>リョウコウ</t>
    </rPh>
    <rPh sb="15" eb="18">
      <t>シュウエキセイ</t>
    </rPh>
    <rPh sb="21" eb="23">
      <t>カクホ</t>
    </rPh>
    <rPh sb="30" eb="32">
      <t>シセツ</t>
    </rPh>
    <rPh sb="33" eb="35">
      <t>コウリツ</t>
    </rPh>
    <rPh sb="35" eb="36">
      <t>セイ</t>
    </rPh>
    <rPh sb="37" eb="39">
      <t>コウジョウ</t>
    </rPh>
    <rPh sb="40" eb="41">
      <t>ト</t>
    </rPh>
    <rPh sb="42" eb="43">
      <t>ク</t>
    </rPh>
    <rPh sb="44" eb="46">
      <t>ヒツヨウ</t>
    </rPh>
    <rPh sb="47" eb="49">
      <t>ジュウヨウ</t>
    </rPh>
    <rPh sb="50" eb="51">
      <t>カンガ</t>
    </rPh>
    <rPh sb="107" eb="109">
      <t>コンゴ</t>
    </rPh>
    <rPh sb="111" eb="113">
      <t>シュウニュウ</t>
    </rPh>
    <rPh sb="114" eb="115">
      <t>オオ</t>
    </rPh>
    <rPh sb="117" eb="118">
      <t>シ</t>
    </rPh>
    <rPh sb="120" eb="122">
      <t>スイドウ</t>
    </rPh>
    <rPh sb="122" eb="124">
      <t>リョウキン</t>
    </rPh>
    <rPh sb="124" eb="126">
      <t>シュウニュウ</t>
    </rPh>
    <rPh sb="128" eb="130">
      <t>ジンコウ</t>
    </rPh>
    <rPh sb="130" eb="132">
      <t>ゲンショウ</t>
    </rPh>
    <rPh sb="132" eb="134">
      <t>シャカイ</t>
    </rPh>
    <rPh sb="135" eb="137">
      <t>トウライ</t>
    </rPh>
    <rPh sb="138" eb="140">
      <t>セッスイ</t>
    </rPh>
    <rPh sb="140" eb="142">
      <t>イシキ</t>
    </rPh>
    <rPh sb="143" eb="145">
      <t>コウジョウ</t>
    </rPh>
    <rPh sb="148" eb="150">
      <t>エイキョウ</t>
    </rPh>
    <rPh sb="151" eb="153">
      <t>ゲンシュウ</t>
    </rPh>
    <rPh sb="154" eb="156">
      <t>ヨソウ</t>
    </rPh>
    <rPh sb="203" eb="207">
      <t>チュウチョウキテキ</t>
    </rPh>
    <rPh sb="208" eb="210">
      <t>シテン</t>
    </rPh>
    <rPh sb="212" eb="214">
      <t>ケイエイ</t>
    </rPh>
    <rPh sb="214" eb="216">
      <t>センリャク</t>
    </rPh>
    <rPh sb="219" eb="221">
      <t>ザイゲン</t>
    </rPh>
    <rPh sb="222" eb="224">
      <t>カクホ</t>
    </rPh>
    <rPh sb="228" eb="230">
      <t>テキセイ</t>
    </rPh>
    <rPh sb="231" eb="233">
      <t>キボ</t>
    </rPh>
    <rPh sb="235" eb="238">
      <t>コウカテキ</t>
    </rPh>
    <rPh sb="239" eb="241">
      <t>カンロ</t>
    </rPh>
    <rPh sb="242" eb="244">
      <t>シセツ</t>
    </rPh>
    <rPh sb="245" eb="247">
      <t>セイビ</t>
    </rPh>
    <rPh sb="248" eb="251">
      <t>タイシンカ</t>
    </rPh>
    <rPh sb="252" eb="254">
      <t>ロウスイ</t>
    </rPh>
    <rPh sb="254" eb="256">
      <t>ボウシ</t>
    </rPh>
    <rPh sb="261" eb="263">
      <t>コウシン</t>
    </rPh>
    <rPh sb="263" eb="265">
      <t>ジギョウ</t>
    </rPh>
    <rPh sb="266" eb="267">
      <t>オコナ</t>
    </rPh>
    <rPh sb="273" eb="276">
      <t>コウリツテキ</t>
    </rPh>
    <rPh sb="277" eb="279">
      <t>ジギョウ</t>
    </rPh>
    <rPh sb="279" eb="281">
      <t>ウンエイ</t>
    </rPh>
    <rPh sb="286" eb="287">
      <t>ト</t>
    </rPh>
    <rPh sb="288" eb="289">
      <t>ク</t>
    </rPh>
    <rPh sb="291" eb="292">
      <t>スス</t>
    </rPh>
    <rPh sb="297" eb="299">
      <t>ジュウヨウ</t>
    </rPh>
    <rPh sb="300" eb="301">
      <t>カンガ</t>
    </rPh>
    <phoneticPr fontId="7"/>
  </si>
  <si>
    <t>①「経営収支比率」は、営業費用の増加により前年度比では減少しているが、100％を上回っており、収益性は良好であるといえます。
②「累積欠損金比率」は、累積欠損金がないため0％となっています。
③「流動比率」は、100％を大幅に上回り、短期的な債務に対する支払能力は良好であるといえます。
④「企業債残高対給水収益比率」は、類似団体平均値より低い比率であります。また、企業債の返済により残高が減少しているため、減少傾向にあります。
⑤「料金回収率」は、前年度比で給水原価の増加に伴い、減少しているが、100％を上回り、給水に係る費用は、給水収益で賄えているといえます。
⑥「給水原価」は、維持管理に係る経費の増加により、前年度比では増加しているが、全国平均値、類似団体平均値を大幅に下回り、低い水準にあるといえます。
⑦「施設利用率」は、給水量減少に伴い、減少傾向にあり、全国平均値、類似団体平均値をやや下回っています。　　　　　　　　　　　　　　　　　　　　　　　　　　　　　　　　　　　　　　　　　⑧「有収率」は、漏水調査の実施により、上昇しています。　　　　　　　　　　　　　　　　　　　　　　　　　　　　　　　　　　　　　　　　　　〇経常収支比率は減少したが、収益性は良好であるとともに、経営に必要な経費は給水収益で賄えており、健全経営といえます。一方、今後の企業債の発行については、中長期的な計画に基づき、検証する必要があると考えます。また、施設利用率が低く、減少傾向にもあるため、適正な施設規模等について、最大稼働率、負荷率等と併せて、検証する必要があると考えます。</t>
    <rPh sb="2" eb="4">
      <t>ケイエイ</t>
    </rPh>
    <rPh sb="4" eb="6">
      <t>シュウシ</t>
    </rPh>
    <rPh sb="6" eb="8">
      <t>ヒリツ</t>
    </rPh>
    <rPh sb="11" eb="13">
      <t>エイギョウ</t>
    </rPh>
    <rPh sb="13" eb="15">
      <t>ヒヨウ</t>
    </rPh>
    <rPh sb="16" eb="18">
      <t>ゾウカ</t>
    </rPh>
    <rPh sb="21" eb="24">
      <t>ゼンネンド</t>
    </rPh>
    <rPh sb="27" eb="29">
      <t>ゲンショウ</t>
    </rPh>
    <rPh sb="40" eb="42">
      <t>ウワマワ</t>
    </rPh>
    <rPh sb="47" eb="50">
      <t>シュウエキセイ</t>
    </rPh>
    <rPh sb="51" eb="53">
      <t>リョウコウ</t>
    </rPh>
    <rPh sb="65" eb="67">
      <t>ルイセキ</t>
    </rPh>
    <rPh sb="67" eb="69">
      <t>ケッソン</t>
    </rPh>
    <rPh sb="69" eb="70">
      <t>キン</t>
    </rPh>
    <rPh sb="70" eb="72">
      <t>ヒリツ</t>
    </rPh>
    <rPh sb="75" eb="77">
      <t>ルイセキ</t>
    </rPh>
    <rPh sb="77" eb="79">
      <t>ケッソン</t>
    </rPh>
    <rPh sb="79" eb="80">
      <t>キン</t>
    </rPh>
    <rPh sb="98" eb="100">
      <t>リュウドウ</t>
    </rPh>
    <rPh sb="100" eb="102">
      <t>ヒリツ</t>
    </rPh>
    <rPh sb="110" eb="112">
      <t>オオハバ</t>
    </rPh>
    <rPh sb="113" eb="115">
      <t>ウワマワ</t>
    </rPh>
    <rPh sb="117" eb="120">
      <t>タンキテキ</t>
    </rPh>
    <rPh sb="121" eb="123">
      <t>サイム</t>
    </rPh>
    <rPh sb="124" eb="125">
      <t>タイ</t>
    </rPh>
    <rPh sb="127" eb="129">
      <t>シハラ</t>
    </rPh>
    <rPh sb="129" eb="131">
      <t>ノウリョク</t>
    </rPh>
    <rPh sb="132" eb="134">
      <t>リョウコウ</t>
    </rPh>
    <rPh sb="146" eb="148">
      <t>キギョウ</t>
    </rPh>
    <rPh sb="148" eb="149">
      <t>サイ</t>
    </rPh>
    <rPh sb="149" eb="151">
      <t>ザンダカ</t>
    </rPh>
    <rPh sb="151" eb="152">
      <t>タイ</t>
    </rPh>
    <rPh sb="152" eb="154">
      <t>キュウスイ</t>
    </rPh>
    <rPh sb="154" eb="156">
      <t>シュウエキ</t>
    </rPh>
    <rPh sb="156" eb="158">
      <t>ヒリツ</t>
    </rPh>
    <rPh sb="161" eb="163">
      <t>ルイジ</t>
    </rPh>
    <rPh sb="163" eb="165">
      <t>ダンタイ</t>
    </rPh>
    <rPh sb="165" eb="168">
      <t>ヘイキンチ</t>
    </rPh>
    <rPh sb="170" eb="171">
      <t>ヒク</t>
    </rPh>
    <rPh sb="172" eb="174">
      <t>ヒリツ</t>
    </rPh>
    <rPh sb="183" eb="185">
      <t>キギョウ</t>
    </rPh>
    <rPh sb="185" eb="186">
      <t>サイ</t>
    </rPh>
    <rPh sb="187" eb="189">
      <t>ヘンサイ</t>
    </rPh>
    <rPh sb="192" eb="194">
      <t>ザンダカ</t>
    </rPh>
    <rPh sb="195" eb="197">
      <t>ゲンショウ</t>
    </rPh>
    <rPh sb="204" eb="206">
      <t>ゲンショウ</t>
    </rPh>
    <rPh sb="206" eb="208">
      <t>ケイコウ</t>
    </rPh>
    <rPh sb="217" eb="219">
      <t>リョウキン</t>
    </rPh>
    <rPh sb="219" eb="221">
      <t>カイシュウ</t>
    </rPh>
    <rPh sb="221" eb="222">
      <t>リツ</t>
    </rPh>
    <rPh sb="225" eb="228">
      <t>ゼンネンド</t>
    </rPh>
    <rPh sb="228" eb="229">
      <t>ヒ</t>
    </rPh>
    <rPh sb="230" eb="232">
      <t>キュウスイ</t>
    </rPh>
    <rPh sb="232" eb="234">
      <t>ゲンカ</t>
    </rPh>
    <rPh sb="235" eb="237">
      <t>ゾウカ</t>
    </rPh>
    <rPh sb="238" eb="239">
      <t>トモナ</t>
    </rPh>
    <rPh sb="241" eb="243">
      <t>ゲンショウ</t>
    </rPh>
    <rPh sb="254" eb="256">
      <t>ウワマワ</t>
    </rPh>
    <rPh sb="258" eb="260">
      <t>キュウスイ</t>
    </rPh>
    <rPh sb="261" eb="262">
      <t>カカ</t>
    </rPh>
    <rPh sb="263" eb="265">
      <t>ヒヨウ</t>
    </rPh>
    <rPh sb="267" eb="269">
      <t>キュウスイ</t>
    </rPh>
    <rPh sb="269" eb="271">
      <t>シュウエキ</t>
    </rPh>
    <rPh sb="272" eb="273">
      <t>マカナ</t>
    </rPh>
    <rPh sb="286" eb="288">
      <t>キュウスイ</t>
    </rPh>
    <rPh sb="288" eb="290">
      <t>ゲンカ</t>
    </rPh>
    <rPh sb="293" eb="295">
      <t>イジ</t>
    </rPh>
    <rPh sb="295" eb="297">
      <t>カンリ</t>
    </rPh>
    <rPh sb="298" eb="299">
      <t>カカ</t>
    </rPh>
    <rPh sb="300" eb="302">
      <t>ケイヒ</t>
    </rPh>
    <rPh sb="303" eb="305">
      <t>ゾウカ</t>
    </rPh>
    <rPh sb="309" eb="312">
      <t>ゼンネンド</t>
    </rPh>
    <rPh sb="312" eb="313">
      <t>ヒ</t>
    </rPh>
    <rPh sb="315" eb="317">
      <t>ゾウカ</t>
    </rPh>
    <rPh sb="323" eb="325">
      <t>ゼンコク</t>
    </rPh>
    <rPh sb="325" eb="328">
      <t>ヘイキンチ</t>
    </rPh>
    <rPh sb="329" eb="331">
      <t>ルイジ</t>
    </rPh>
    <rPh sb="331" eb="333">
      <t>ダンタイ</t>
    </rPh>
    <rPh sb="333" eb="336">
      <t>ヘイキンチ</t>
    </rPh>
    <rPh sb="337" eb="339">
      <t>オオハバ</t>
    </rPh>
    <rPh sb="340" eb="342">
      <t>シタマワ</t>
    </rPh>
    <rPh sb="344" eb="345">
      <t>ヒク</t>
    </rPh>
    <rPh sb="346" eb="348">
      <t>スイジュン</t>
    </rPh>
    <rPh sb="360" eb="362">
      <t>シセツ</t>
    </rPh>
    <rPh sb="362" eb="364">
      <t>リヨウ</t>
    </rPh>
    <rPh sb="364" eb="365">
      <t>リツ</t>
    </rPh>
    <rPh sb="368" eb="370">
      <t>キュウスイ</t>
    </rPh>
    <rPh sb="452" eb="455">
      <t>ユウシュウリツ</t>
    </rPh>
    <rPh sb="458" eb="460">
      <t>ロウスイ</t>
    </rPh>
    <rPh sb="460" eb="462">
      <t>チョウサ</t>
    </rPh>
    <rPh sb="463" eb="465">
      <t>ジッシ</t>
    </rPh>
    <rPh sb="469" eb="471">
      <t>ジョウショウ</t>
    </rPh>
    <rPh sb="520" eb="522">
      <t>ケイジョウ</t>
    </rPh>
    <rPh sb="522" eb="524">
      <t>シュウシ</t>
    </rPh>
    <rPh sb="524" eb="526">
      <t>ヒリツ</t>
    </rPh>
    <rPh sb="527" eb="529">
      <t>ゲンショウ</t>
    </rPh>
    <rPh sb="533" eb="536">
      <t>シュウエキセイ</t>
    </rPh>
    <rPh sb="537" eb="539">
      <t>リョウコウ</t>
    </rPh>
    <rPh sb="547" eb="549">
      <t>ケイエイ</t>
    </rPh>
    <rPh sb="550" eb="552">
      <t>ヒツヨウ</t>
    </rPh>
    <rPh sb="553" eb="555">
      <t>ケイヒ</t>
    </rPh>
    <rPh sb="556" eb="558">
      <t>キュウスイ</t>
    </rPh>
    <rPh sb="558" eb="560">
      <t>シュウエキ</t>
    </rPh>
    <rPh sb="561" eb="562">
      <t>マカナ</t>
    </rPh>
    <rPh sb="567" eb="569">
      <t>ケンゼン</t>
    </rPh>
    <rPh sb="569" eb="571">
      <t>ケイエイ</t>
    </rPh>
    <rPh sb="577" eb="579">
      <t>イッポウ</t>
    </rPh>
    <rPh sb="580" eb="582">
      <t>コンゴ</t>
    </rPh>
    <rPh sb="583" eb="585">
      <t>キギョウ</t>
    </rPh>
    <rPh sb="585" eb="586">
      <t>サイ</t>
    </rPh>
    <rPh sb="587" eb="589">
      <t>ハッコウ</t>
    </rPh>
    <rPh sb="595" eb="599">
      <t>チュウチョウキテキ</t>
    </rPh>
    <rPh sb="600" eb="602">
      <t>ケイカク</t>
    </rPh>
    <rPh sb="603" eb="604">
      <t>モト</t>
    </rPh>
    <rPh sb="607" eb="609">
      <t>ケンショウ</t>
    </rPh>
    <rPh sb="611" eb="613">
      <t>ヒツヨウ</t>
    </rPh>
    <rPh sb="617" eb="618">
      <t>カンガ</t>
    </rPh>
    <rPh sb="625" eb="627">
      <t>シセツ</t>
    </rPh>
    <rPh sb="627" eb="629">
      <t>リヨウ</t>
    </rPh>
    <rPh sb="629" eb="630">
      <t>リツ</t>
    </rPh>
    <rPh sb="631" eb="632">
      <t>ヒク</t>
    </rPh>
    <rPh sb="634" eb="636">
      <t>ゲンショウ</t>
    </rPh>
    <rPh sb="636" eb="638">
      <t>ケイコウ</t>
    </rPh>
    <rPh sb="645" eb="647">
      <t>テキセイ</t>
    </rPh>
    <rPh sb="648" eb="650">
      <t>シセツ</t>
    </rPh>
    <rPh sb="650" eb="652">
      <t>キボ</t>
    </rPh>
    <rPh sb="652" eb="653">
      <t>トウ</t>
    </rPh>
    <rPh sb="658" eb="660">
      <t>サイダイ</t>
    </rPh>
    <rPh sb="660" eb="662">
      <t>カドウ</t>
    </rPh>
    <rPh sb="662" eb="663">
      <t>リツ</t>
    </rPh>
    <rPh sb="664" eb="666">
      <t>フカ</t>
    </rPh>
    <rPh sb="666" eb="667">
      <t>リツ</t>
    </rPh>
    <rPh sb="667" eb="668">
      <t>トウ</t>
    </rPh>
    <rPh sb="669" eb="670">
      <t>アワ</t>
    </rPh>
    <rPh sb="673" eb="675">
      <t>ケンショウ</t>
    </rPh>
    <rPh sb="677" eb="679">
      <t>ヒツヨウ</t>
    </rPh>
    <rPh sb="683" eb="684">
      <t>カンガ</t>
    </rPh>
    <phoneticPr fontId="4"/>
  </si>
  <si>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③「管路更新率」は計画的に管路の更新を実施しているが、他工事との関連で増減があると考えます。　　　　　　　　　　　　　　　　　　　　　　　　　　　　　　　　　　　　　　　　　　　　　　　　　　　　　　　　　　　　　　　　　　　　　　　　　　　　　　　○昭和40～50年代の事業拡張時に布設した管路の耐用年数の経過により、経年管が増加傾向にあり、計画的な更新が必要な時期を迎えています。　　　　　　　　　　　　　　　　　　経年管の現状把握、詳細調査を徹底するとともに、財政状況を考慮しながら、効率的、計画的な施設及び管路の更新が重要であると考えます。　　　　　　　　　　　　　　　　　　　　　　　　　　　　　　　　　　　　　　　　　　　　　　　　　　　　　　　　　　　　　　　　　　　　　　　　　
※H26及びH29年度は、法定耐用年数を超えた管路延長の集計誤りにより、管路経年化率に誤りがあります。（正しい値）H26年度：8.18　　H29年度：11.16　　　　　　　　　　　　　　　　　　　　　　　　　　　　　　　　　　　　　　　　　　　　</t>
    <rPh sb="2" eb="4">
      <t>ユウケイ</t>
    </rPh>
    <rPh sb="4" eb="6">
      <t>コテイ</t>
    </rPh>
    <rPh sb="6" eb="8">
      <t>シサン</t>
    </rPh>
    <rPh sb="8" eb="10">
      <t>ゲンカ</t>
    </rPh>
    <rPh sb="10" eb="12">
      <t>ショウキャク</t>
    </rPh>
    <rPh sb="12" eb="13">
      <t>リツ</t>
    </rPh>
    <rPh sb="15" eb="17">
      <t>ゼンコク</t>
    </rPh>
    <rPh sb="17" eb="19">
      <t>ヘイキン</t>
    </rPh>
    <rPh sb="19" eb="20">
      <t>チ</t>
    </rPh>
    <rPh sb="21" eb="23">
      <t>ルイジ</t>
    </rPh>
    <rPh sb="23" eb="25">
      <t>ダンタイ</t>
    </rPh>
    <rPh sb="25" eb="28">
      <t>ヘイキンチ</t>
    </rPh>
    <rPh sb="29" eb="31">
      <t>シタマワ</t>
    </rPh>
    <rPh sb="37" eb="39">
      <t>シサン</t>
    </rPh>
    <rPh sb="40" eb="43">
      <t>ロウキュウカ</t>
    </rPh>
    <rPh sb="44" eb="45">
      <t>スス</t>
    </rPh>
    <rPh sb="50" eb="51">
      <t>カンガ</t>
    </rPh>
    <rPh sb="86" eb="88">
      <t>カンロ</t>
    </rPh>
    <rPh sb="88" eb="91">
      <t>ケイネンカ</t>
    </rPh>
    <rPh sb="91" eb="92">
      <t>リツ</t>
    </rPh>
    <rPh sb="94" eb="96">
      <t>ゾウカ</t>
    </rPh>
    <rPh sb="96" eb="98">
      <t>ケイコウ</t>
    </rPh>
    <rPh sb="103" eb="105">
      <t>カンロ</t>
    </rPh>
    <rPh sb="110" eb="111">
      <t>スス</t>
    </rPh>
    <rPh sb="116" eb="117">
      <t>カンガ</t>
    </rPh>
    <rPh sb="142" eb="144">
      <t>カンロ</t>
    </rPh>
    <rPh sb="144" eb="146">
      <t>コウシン</t>
    </rPh>
    <rPh sb="146" eb="147">
      <t>リツ</t>
    </rPh>
    <rPh sb="149" eb="152">
      <t>ケイカクテキ</t>
    </rPh>
    <rPh sb="153" eb="155">
      <t>カンロ</t>
    </rPh>
    <rPh sb="156" eb="158">
      <t>コウシン</t>
    </rPh>
    <rPh sb="159" eb="161">
      <t>ジッシ</t>
    </rPh>
    <rPh sb="167" eb="168">
      <t>タ</t>
    </rPh>
    <rPh sb="168" eb="170">
      <t>コウジ</t>
    </rPh>
    <rPh sb="172" eb="174">
      <t>カンレン</t>
    </rPh>
    <rPh sb="175" eb="177">
      <t>ゾウゲン</t>
    </rPh>
    <rPh sb="181" eb="182">
      <t>カンガ</t>
    </rPh>
    <rPh sb="266" eb="268">
      <t>ショウワ</t>
    </rPh>
    <rPh sb="273" eb="274">
      <t>ネン</t>
    </rPh>
    <rPh sb="274" eb="275">
      <t>ダイ</t>
    </rPh>
    <rPh sb="286" eb="288">
      <t>カンロ</t>
    </rPh>
    <rPh sb="294" eb="296">
      <t>ケイカ</t>
    </rPh>
    <rPh sb="300" eb="302">
      <t>ケイネン</t>
    </rPh>
    <rPh sb="304" eb="306">
      <t>ゾウカ</t>
    </rPh>
    <rPh sb="306" eb="308">
      <t>ケイコウ</t>
    </rPh>
    <rPh sb="312" eb="315">
      <t>ケイカクテキ</t>
    </rPh>
    <rPh sb="316" eb="318">
      <t>コウシン</t>
    </rPh>
    <rPh sb="319" eb="321">
      <t>ヒツヨウ</t>
    </rPh>
    <rPh sb="322" eb="324">
      <t>ジキ</t>
    </rPh>
    <rPh sb="325" eb="326">
      <t>ムカ</t>
    </rPh>
    <rPh sb="354" eb="356">
      <t>ゲンジョウ</t>
    </rPh>
    <rPh sb="356" eb="358">
      <t>ハアク</t>
    </rPh>
    <rPh sb="359" eb="361">
      <t>ショウサイ</t>
    </rPh>
    <rPh sb="361" eb="363">
      <t>チョウサ</t>
    </rPh>
    <rPh sb="364" eb="366">
      <t>テッテイ</t>
    </rPh>
    <rPh sb="373" eb="375">
      <t>ザイセイ</t>
    </rPh>
    <rPh sb="375" eb="377">
      <t>ジョウキョウ</t>
    </rPh>
    <rPh sb="378" eb="380">
      <t>コウリョ</t>
    </rPh>
    <rPh sb="385" eb="388">
      <t>コウリツテキ</t>
    </rPh>
    <rPh sb="389" eb="392">
      <t>ケイカクテキ</t>
    </rPh>
    <rPh sb="393" eb="395">
      <t>シセツ</t>
    </rPh>
    <rPh sb="395" eb="396">
      <t>オヨ</t>
    </rPh>
    <rPh sb="397" eb="399">
      <t>カンロ</t>
    </rPh>
    <rPh sb="400" eb="402">
      <t>コウシン</t>
    </rPh>
    <rPh sb="403" eb="405">
      <t>ジュウヨウ</t>
    </rPh>
    <rPh sb="409" eb="410">
      <t>カンガ</t>
    </rPh>
    <rPh sb="493" eb="494">
      <t>オヨ</t>
    </rPh>
    <rPh sb="498" eb="499">
      <t>ネン</t>
    </rPh>
    <rPh sb="499" eb="500">
      <t>ド</t>
    </rPh>
    <rPh sb="502" eb="504">
      <t>ホウテイ</t>
    </rPh>
    <rPh sb="504" eb="506">
      <t>タイヨウ</t>
    </rPh>
    <rPh sb="506" eb="508">
      <t>ネンスウ</t>
    </rPh>
    <rPh sb="509" eb="510">
      <t>コ</t>
    </rPh>
    <rPh sb="512" eb="514">
      <t>カンロ</t>
    </rPh>
    <rPh sb="514" eb="516">
      <t>エンチョウ</t>
    </rPh>
    <rPh sb="517" eb="519">
      <t>シュウケイ</t>
    </rPh>
    <rPh sb="519" eb="520">
      <t>アヤマ</t>
    </rPh>
    <rPh sb="532" eb="533">
      <t>アヤマ</t>
    </rPh>
    <rPh sb="541" eb="542">
      <t>タダ</t>
    </rPh>
    <rPh sb="544" eb="545">
      <t>アタイ</t>
    </rPh>
    <rPh sb="549" eb="551">
      <t>ネンド</t>
    </rPh>
    <rPh sb="561" eb="563">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</si>
</sst>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0.69</c:v>
                </c:pt>
                <c:pt idx="2">
                  <c:v>0.26</c:v>
                </c:pt>
                <c:pt idx="3">
                  <c:v>0.31</c:v>
                </c:pt>
                <c:pt idx="4">
                  <c:v>0.38</c:v>
                </c:pt>
              </c:numCache>
            </c:numRef>
          </c:val>
          <c:extLst xmlns:c16r2="http://schemas.microsoft.com/office/drawing/2015/06/chart">
            <c:ext xmlns:c16="http://schemas.microsoft.com/office/drawing/2014/chart" uri="{C3380CC4-5D6E-409C-BE32-E72D297353CC}">
              <c16:uniqueId val="{00000000-E5F7-4DA3-9AD6-D4CA82A6A84D}"/>
            </c:ext>
          </c:extLst>
        </c:ser>
        <c:dLbls>
          <c:showLegendKey val="0"/>
          <c:showVal val="0"/>
          <c:showCatName val="0"/>
          <c:showSerName val="0"/>
          <c:showPercent val="0"/>
          <c:showBubbleSize val="0"/>
        </c:dLbls>
        <c:gapWidth val="150"/>
        <c:axId val="164356936"/>
        <c:axId val="1637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5F7-4DA3-9AD6-D4CA82A6A84D}"/>
            </c:ext>
          </c:extLst>
        </c:ser>
        <c:dLbls>
          <c:showLegendKey val="0"/>
          <c:showVal val="0"/>
          <c:showCatName val="0"/>
          <c:showSerName val="0"/>
          <c:showPercent val="0"/>
          <c:showBubbleSize val="0"/>
        </c:dLbls>
        <c:marker val="1"/>
        <c:smooth val="0"/>
        <c:axId val="164356936"/>
        <c:axId val="163753024"/>
      </c:lineChart>
      <c:dateAx>
        <c:axId val="164356936"/>
        <c:scaling>
          <c:orientation val="minMax"/>
        </c:scaling>
        <c:delete val="1"/>
        <c:axPos val="b"/>
        <c:numFmt formatCode="ge" sourceLinked="1"/>
        <c:majorTickMark val="none"/>
        <c:minorTickMark val="none"/>
        <c:tickLblPos val="none"/>
        <c:crossAx val="163753024"/>
        <c:crosses val="autoZero"/>
        <c:auto val="1"/>
        <c:lblOffset val="100"/>
        <c:baseTimeUnit val="years"/>
      </c:dateAx>
      <c:valAx>
        <c:axId val="1637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58.1</c:v>
                </c:pt>
                <c:pt idx="1">
                  <c:v>58.29</c:v>
                </c:pt>
                <c:pt idx="2">
                  <c:v>55.87</c:v>
                </c:pt>
                <c:pt idx="3">
                  <c:v>54.69</c:v>
                </c:pt>
                <c:pt idx="4">
                  <c:v>54.52</c:v>
                </c:pt>
              </c:numCache>
            </c:numRef>
          </c:val>
          <c:extLst xmlns:c16r2="http://schemas.microsoft.com/office/drawing/2015/06/chart">
            <c:ext xmlns:c16="http://schemas.microsoft.com/office/drawing/2014/chart" uri="{C3380CC4-5D6E-409C-BE32-E72D297353CC}">
              <c16:uniqueId val="{00000000-23B6-4B22-80EE-3FBC0CAB233D}"/>
            </c:ext>
          </c:extLst>
        </c:ser>
        <c:dLbls>
          <c:showLegendKey val="0"/>
          <c:showVal val="0"/>
          <c:showCatName val="0"/>
          <c:showSerName val="0"/>
          <c:showPercent val="0"/>
          <c:showBubbleSize val="0"/>
        </c:dLbls>
        <c:gapWidth val="150"/>
        <c:axId val="247112184"/>
        <c:axId val="24690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23B6-4B22-80EE-3FBC0CAB233D}"/>
            </c:ext>
          </c:extLst>
        </c:ser>
        <c:dLbls>
          <c:showLegendKey val="0"/>
          <c:showVal val="0"/>
          <c:showCatName val="0"/>
          <c:showSerName val="0"/>
          <c:showPercent val="0"/>
          <c:showBubbleSize val="0"/>
        </c:dLbls>
        <c:marker val="1"/>
        <c:smooth val="0"/>
        <c:axId val="247112184"/>
        <c:axId val="246902824"/>
      </c:lineChart>
      <c:dateAx>
        <c:axId val="247112184"/>
        <c:scaling>
          <c:orientation val="minMax"/>
        </c:scaling>
        <c:delete val="1"/>
        <c:axPos val="b"/>
        <c:numFmt formatCode="ge" sourceLinked="1"/>
        <c:majorTickMark val="none"/>
        <c:minorTickMark val="none"/>
        <c:tickLblPos val="none"/>
        <c:crossAx val="246902824"/>
        <c:crosses val="autoZero"/>
        <c:auto val="1"/>
        <c:lblOffset val="100"/>
        <c:baseTimeUnit val="years"/>
      </c:dateAx>
      <c:valAx>
        <c:axId val="24690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c:v>
                </c:pt>
                <c:pt idx="1">
                  <c:v>85.07</c:v>
                </c:pt>
                <c:pt idx="2">
                  <c:v>88.68</c:v>
                </c:pt>
                <c:pt idx="3">
                  <c:v>89.86</c:v>
                </c:pt>
                <c:pt idx="4">
                  <c:v>90.07</c:v>
                </c:pt>
              </c:numCache>
            </c:numRef>
          </c:val>
          <c:extLst xmlns:c16r2="http://schemas.microsoft.com/office/drawing/2015/06/chart">
            <c:ext xmlns:c16="http://schemas.microsoft.com/office/drawing/2014/chart" uri="{C3380CC4-5D6E-409C-BE32-E72D297353CC}">
              <c16:uniqueId val="{00000000-4D39-4BAD-9CE6-FE175DD76055}"/>
            </c:ext>
          </c:extLst>
        </c:ser>
        <c:dLbls>
          <c:showLegendKey val="0"/>
          <c:showVal val="0"/>
          <c:showCatName val="0"/>
          <c:showSerName val="0"/>
          <c:showPercent val="0"/>
          <c:showBubbleSize val="0"/>
        </c:dLbls>
        <c:gapWidth val="150"/>
        <c:axId val="246904000"/>
        <c:axId val="24690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4D39-4BAD-9CE6-FE175DD76055}"/>
            </c:ext>
          </c:extLst>
        </c:ser>
        <c:dLbls>
          <c:showLegendKey val="0"/>
          <c:showVal val="0"/>
          <c:showCatName val="0"/>
          <c:showSerName val="0"/>
          <c:showPercent val="0"/>
          <c:showBubbleSize val="0"/>
        </c:dLbls>
        <c:marker val="1"/>
        <c:smooth val="0"/>
        <c:axId val="246904000"/>
        <c:axId val="246904392"/>
      </c:lineChart>
      <c:dateAx>
        <c:axId val="246904000"/>
        <c:scaling>
          <c:orientation val="minMax"/>
        </c:scaling>
        <c:delete val="1"/>
        <c:axPos val="b"/>
        <c:numFmt formatCode="ge" sourceLinked="1"/>
        <c:majorTickMark val="none"/>
        <c:minorTickMark val="none"/>
        <c:tickLblPos val="none"/>
        <c:crossAx val="246904392"/>
        <c:crosses val="autoZero"/>
        <c:auto val="1"/>
        <c:lblOffset val="100"/>
        <c:baseTimeUnit val="years"/>
      </c:dateAx>
      <c:valAx>
        <c:axId val="2469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122.31</c:v>
                </c:pt>
                <c:pt idx="1">
                  <c:v>130.84</c:v>
                </c:pt>
                <c:pt idx="2">
                  <c:v>132.83000000000001</c:v>
                </c:pt>
                <c:pt idx="3">
                  <c:v>145.26</c:v>
                </c:pt>
                <c:pt idx="4">
                  <c:v>126.35</c:v>
                </c:pt>
              </c:numCache>
            </c:numRef>
          </c:val>
          <c:extLst xmlns:c16r2="http://schemas.microsoft.com/office/drawing/2015/06/chart">
            <c:ext xmlns:c16="http://schemas.microsoft.com/office/drawing/2014/chart" uri="{C3380CC4-5D6E-409C-BE32-E72D297353CC}">
              <c16:uniqueId val="{00000000-98E6-40E3-ACE0-9A384538D303}"/>
            </c:ext>
          </c:extLst>
        </c:ser>
        <c:dLbls>
          <c:showLegendKey val="0"/>
          <c:showVal val="0"/>
          <c:showCatName val="0"/>
          <c:showSerName val="0"/>
          <c:showPercent val="0"/>
          <c:showBubbleSize val="0"/>
        </c:dLbls>
        <c:gapWidth val="150"/>
        <c:axId val="247011944"/>
        <c:axId val="2470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98E6-40E3-ACE0-9A384538D303}"/>
            </c:ext>
          </c:extLst>
        </c:ser>
        <c:dLbls>
          <c:showLegendKey val="0"/>
          <c:showVal val="0"/>
          <c:showCatName val="0"/>
          <c:showSerName val="0"/>
          <c:showPercent val="0"/>
          <c:showBubbleSize val="0"/>
        </c:dLbls>
        <c:marker val="1"/>
        <c:smooth val="0"/>
        <c:axId val="247011944"/>
        <c:axId val="247012904"/>
      </c:lineChart>
      <c:dateAx>
        <c:axId val="247011944"/>
        <c:scaling>
          <c:orientation val="minMax"/>
        </c:scaling>
        <c:delete val="1"/>
        <c:axPos val="b"/>
        <c:numFmt formatCode="ge" sourceLinked="1"/>
        <c:majorTickMark val="none"/>
        <c:minorTickMark val="none"/>
        <c:tickLblPos val="none"/>
        <c:crossAx val="247012904"/>
        <c:crosses val="autoZero"/>
        <c:auto val="1"/>
        <c:lblOffset val="100"/>
        <c:baseTimeUnit val="years"/>
      </c:dateAx>
      <c:valAx>
        <c:axId val="24701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01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36.4</c:v>
                </c:pt>
                <c:pt idx="1">
                  <c:v>40.200000000000003</c:v>
                </c:pt>
                <c:pt idx="2">
                  <c:v>40.61</c:v>
                </c:pt>
                <c:pt idx="3">
                  <c:v>41.63</c:v>
                </c:pt>
                <c:pt idx="4">
                  <c:v>42.87</c:v>
                </c:pt>
              </c:numCache>
            </c:numRef>
          </c:val>
          <c:extLst xmlns:c16r2="http://schemas.microsoft.com/office/drawing/2015/06/chart">
            <c:ext xmlns:c16="http://schemas.microsoft.com/office/drawing/2014/chart" uri="{C3380CC4-5D6E-409C-BE32-E72D297353CC}">
              <c16:uniqueId val="{00000000-36F9-4259-BE63-2E31A0BA7D52}"/>
            </c:ext>
          </c:extLst>
        </c:ser>
        <c:dLbls>
          <c:showLegendKey val="0"/>
          <c:showVal val="0"/>
          <c:showCatName val="0"/>
          <c:showSerName val="0"/>
          <c:showPercent val="0"/>
          <c:showBubbleSize val="0"/>
        </c:dLbls>
        <c:gapWidth val="150"/>
        <c:axId val="163448480"/>
        <c:axId val="1634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36F9-4259-BE63-2E31A0BA7D52}"/>
            </c:ext>
          </c:extLst>
        </c:ser>
        <c:dLbls>
          <c:showLegendKey val="0"/>
          <c:showVal val="0"/>
          <c:showCatName val="0"/>
          <c:showSerName val="0"/>
          <c:showPercent val="0"/>
          <c:showBubbleSize val="0"/>
        </c:dLbls>
        <c:marker val="1"/>
        <c:smooth val="0"/>
        <c:axId val="163448480"/>
        <c:axId val="163459944"/>
      </c:lineChart>
      <c:dateAx>
        <c:axId val="163448480"/>
        <c:scaling>
          <c:orientation val="minMax"/>
        </c:scaling>
        <c:delete val="1"/>
        <c:axPos val="b"/>
        <c:numFmt formatCode="ge" sourceLinked="1"/>
        <c:majorTickMark val="none"/>
        <c:minorTickMark val="none"/>
        <c:tickLblPos val="none"/>
        <c:crossAx val="163459944"/>
        <c:crosses val="autoZero"/>
        <c:auto val="1"/>
        <c:lblOffset val="100"/>
        <c:baseTimeUnit val="years"/>
      </c:dateAx>
      <c:valAx>
        <c:axId val="1634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9.26</c:v>
                </c:pt>
                <c:pt idx="1">
                  <c:v>3.34</c:v>
                </c:pt>
                <c:pt idx="2">
                  <c:v>9.76</c:v>
                </c:pt>
                <c:pt idx="3">
                  <c:v>9.74</c:v>
                </c:pt>
                <c:pt idx="4">
                  <c:v>1.76</c:v>
                </c:pt>
              </c:numCache>
            </c:numRef>
          </c:val>
          <c:extLst xmlns:c16r2="http://schemas.microsoft.com/office/drawing/2015/06/chart">
            <c:ext xmlns:c16="http://schemas.microsoft.com/office/drawing/2014/chart" uri="{C3380CC4-5D6E-409C-BE32-E72D297353CC}">
              <c16:uniqueId val="{00000000-4B05-44C1-81CF-045867B748DF}"/>
            </c:ext>
          </c:extLst>
        </c:ser>
        <c:dLbls>
          <c:showLegendKey val="0"/>
          <c:showVal val="0"/>
          <c:showCatName val="0"/>
          <c:showSerName val="0"/>
          <c:showPercent val="0"/>
          <c:showBubbleSize val="0"/>
        </c:dLbls>
        <c:gapWidth val="150"/>
        <c:axId val="165665248"/>
        <c:axId val="16469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4B05-44C1-81CF-045867B748DF}"/>
            </c:ext>
          </c:extLst>
        </c:ser>
        <c:dLbls>
          <c:showLegendKey val="0"/>
          <c:showVal val="0"/>
          <c:showCatName val="0"/>
          <c:showSerName val="0"/>
          <c:showPercent val="0"/>
          <c:showBubbleSize val="0"/>
        </c:dLbls>
        <c:marker val="1"/>
        <c:smooth val="0"/>
        <c:axId val="165665248"/>
        <c:axId val="164698352"/>
      </c:lineChart>
      <c:dateAx>
        <c:axId val="165665248"/>
        <c:scaling>
          <c:orientation val="minMax"/>
        </c:scaling>
        <c:delete val="1"/>
        <c:axPos val="b"/>
        <c:numFmt formatCode="ge" sourceLinked="1"/>
        <c:majorTickMark val="none"/>
        <c:minorTickMark val="none"/>
        <c:tickLblPos val="none"/>
        <c:crossAx val="164698352"/>
        <c:crosses val="autoZero"/>
        <c:auto val="1"/>
        <c:lblOffset val="100"/>
        <c:baseTimeUnit val="years"/>
      </c:dateAx>
      <c:valAx>
        <c:axId val="16469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9B-4894-BDE2-71937A4E5ACF}"/>
            </c:ext>
          </c:extLst>
        </c:ser>
        <c:dLbls>
          <c:showLegendKey val="0"/>
          <c:showVal val="0"/>
          <c:showCatName val="0"/>
          <c:showSerName val="0"/>
          <c:showPercent val="0"/>
          <c:showBubbleSize val="0"/>
        </c:dLbls>
        <c:gapWidth val="150"/>
        <c:axId val="164699528"/>
        <c:axId val="1657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09B-4894-BDE2-71937A4E5ACF}"/>
            </c:ext>
          </c:extLst>
        </c:ser>
        <c:dLbls>
          <c:showLegendKey val="0"/>
          <c:showVal val="0"/>
          <c:showCatName val="0"/>
          <c:showSerName val="0"/>
          <c:showPercent val="0"/>
          <c:showBubbleSize val="0"/>
        </c:dLbls>
        <c:marker val="1"/>
        <c:smooth val="0"/>
        <c:axId val="164699528"/>
        <c:axId val="165710240"/>
      </c:lineChart>
      <c:dateAx>
        <c:axId val="164699528"/>
        <c:scaling>
          <c:orientation val="minMax"/>
        </c:scaling>
        <c:delete val="1"/>
        <c:axPos val="b"/>
        <c:numFmt formatCode="ge" sourceLinked="1"/>
        <c:majorTickMark val="none"/>
        <c:minorTickMark val="none"/>
        <c:tickLblPos val="none"/>
        <c:crossAx val="165710240"/>
        <c:crosses val="autoZero"/>
        <c:auto val="1"/>
        <c:lblOffset val="100"/>
        <c:baseTimeUnit val="years"/>
      </c:dateAx>
      <c:valAx>
        <c:axId val="16571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69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882.42</c:v>
                </c:pt>
                <c:pt idx="1">
                  <c:v>242.49</c:v>
                </c:pt>
                <c:pt idx="2">
                  <c:v>254.71</c:v>
                </c:pt>
                <c:pt idx="3">
                  <c:v>300.35000000000002</c:v>
                </c:pt>
                <c:pt idx="4">
                  <c:v>245.69</c:v>
                </c:pt>
              </c:numCache>
            </c:numRef>
          </c:val>
          <c:extLst xmlns:c16r2="http://schemas.microsoft.com/office/drawing/2015/06/chart">
            <c:ext xmlns:c16="http://schemas.microsoft.com/office/drawing/2014/chart" uri="{C3380CC4-5D6E-409C-BE32-E72D297353CC}">
              <c16:uniqueId val="{00000000-723D-459D-A1AF-8A2C704DD5A1}"/>
            </c:ext>
          </c:extLst>
        </c:ser>
        <c:dLbls>
          <c:showLegendKey val="0"/>
          <c:showVal val="0"/>
          <c:showCatName val="0"/>
          <c:showSerName val="0"/>
          <c:showPercent val="0"/>
          <c:showBubbleSize val="0"/>
        </c:dLbls>
        <c:gapWidth val="150"/>
        <c:axId val="165711416"/>
        <c:axId val="1657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723D-459D-A1AF-8A2C704DD5A1}"/>
            </c:ext>
          </c:extLst>
        </c:ser>
        <c:dLbls>
          <c:showLegendKey val="0"/>
          <c:showVal val="0"/>
          <c:showCatName val="0"/>
          <c:showSerName val="0"/>
          <c:showPercent val="0"/>
          <c:showBubbleSize val="0"/>
        </c:dLbls>
        <c:marker val="1"/>
        <c:smooth val="0"/>
        <c:axId val="165711416"/>
        <c:axId val="165711808"/>
      </c:lineChart>
      <c:dateAx>
        <c:axId val="165711416"/>
        <c:scaling>
          <c:orientation val="minMax"/>
        </c:scaling>
        <c:delete val="1"/>
        <c:axPos val="b"/>
        <c:numFmt formatCode="ge" sourceLinked="1"/>
        <c:majorTickMark val="none"/>
        <c:minorTickMark val="none"/>
        <c:tickLblPos val="none"/>
        <c:crossAx val="165711808"/>
        <c:crosses val="autoZero"/>
        <c:auto val="1"/>
        <c:lblOffset val="100"/>
        <c:baseTimeUnit val="years"/>
      </c:dateAx>
      <c:valAx>
        <c:axId val="16571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7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404.64</c:v>
                </c:pt>
                <c:pt idx="1">
                  <c:v>398.03</c:v>
                </c:pt>
                <c:pt idx="2">
                  <c:v>374.62</c:v>
                </c:pt>
                <c:pt idx="3">
                  <c:v>355.13</c:v>
                </c:pt>
                <c:pt idx="4">
                  <c:v>334.33</c:v>
                </c:pt>
              </c:numCache>
            </c:numRef>
          </c:val>
          <c:extLst xmlns:c16r2="http://schemas.microsoft.com/office/drawing/2015/06/chart">
            <c:ext xmlns:c16="http://schemas.microsoft.com/office/drawing/2014/chart" uri="{C3380CC4-5D6E-409C-BE32-E72D297353CC}">
              <c16:uniqueId val="{00000000-4E36-46D8-A0C9-3BBC3C446B04}"/>
            </c:ext>
          </c:extLst>
        </c:ser>
        <c:dLbls>
          <c:showLegendKey val="0"/>
          <c:showVal val="0"/>
          <c:showCatName val="0"/>
          <c:showSerName val="0"/>
          <c:showPercent val="0"/>
          <c:showBubbleSize val="0"/>
        </c:dLbls>
        <c:gapWidth val="150"/>
        <c:axId val="165712984"/>
        <c:axId val="1657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4E36-46D8-A0C9-3BBC3C446B04}"/>
            </c:ext>
          </c:extLst>
        </c:ser>
        <c:dLbls>
          <c:showLegendKey val="0"/>
          <c:showVal val="0"/>
          <c:showCatName val="0"/>
          <c:showSerName val="0"/>
          <c:showPercent val="0"/>
          <c:showBubbleSize val="0"/>
        </c:dLbls>
        <c:marker val="1"/>
        <c:smooth val="0"/>
        <c:axId val="165712984"/>
        <c:axId val="165713376"/>
      </c:lineChart>
      <c:dateAx>
        <c:axId val="165712984"/>
        <c:scaling>
          <c:orientation val="minMax"/>
        </c:scaling>
        <c:delete val="1"/>
        <c:axPos val="b"/>
        <c:numFmt formatCode="ge" sourceLinked="1"/>
        <c:majorTickMark val="none"/>
        <c:minorTickMark val="none"/>
        <c:tickLblPos val="none"/>
        <c:crossAx val="165713376"/>
        <c:crosses val="autoZero"/>
        <c:auto val="1"/>
        <c:lblOffset val="100"/>
        <c:baseTimeUnit val="years"/>
      </c:dateAx>
      <c:valAx>
        <c:axId val="16571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7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113.27</c:v>
                </c:pt>
                <c:pt idx="1">
                  <c:v>125.43</c:v>
                </c:pt>
                <c:pt idx="2">
                  <c:v>129.57</c:v>
                </c:pt>
                <c:pt idx="3">
                  <c:v>131.58000000000001</c:v>
                </c:pt>
                <c:pt idx="4">
                  <c:v>121.46</c:v>
                </c:pt>
              </c:numCache>
            </c:numRef>
          </c:val>
          <c:extLst xmlns:c16r2="http://schemas.microsoft.com/office/drawing/2015/06/chart">
            <c:ext xmlns:c16="http://schemas.microsoft.com/office/drawing/2014/chart" uri="{C3380CC4-5D6E-409C-BE32-E72D297353CC}">
              <c16:uniqueId val="{00000000-67A7-4850-A0AA-9001F02AAA92}"/>
            </c:ext>
          </c:extLst>
        </c:ser>
        <c:dLbls>
          <c:showLegendKey val="0"/>
          <c:showVal val="0"/>
          <c:showCatName val="0"/>
          <c:showSerName val="0"/>
          <c:showPercent val="0"/>
          <c:showBubbleSize val="0"/>
        </c:dLbls>
        <c:gapWidth val="150"/>
        <c:axId val="247109048"/>
        <c:axId val="2471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67A7-4850-A0AA-9001F02AAA92}"/>
            </c:ext>
          </c:extLst>
        </c:ser>
        <c:dLbls>
          <c:showLegendKey val="0"/>
          <c:showVal val="0"/>
          <c:showCatName val="0"/>
          <c:showSerName val="0"/>
          <c:showPercent val="0"/>
          <c:showBubbleSize val="0"/>
        </c:dLbls>
        <c:marker val="1"/>
        <c:smooth val="0"/>
        <c:axId val="247109048"/>
        <c:axId val="247109440"/>
      </c:lineChart>
      <c:dateAx>
        <c:axId val="247109048"/>
        <c:scaling>
          <c:orientation val="minMax"/>
        </c:scaling>
        <c:delete val="1"/>
        <c:axPos val="b"/>
        <c:numFmt formatCode="ge" sourceLinked="1"/>
        <c:majorTickMark val="none"/>
        <c:minorTickMark val="none"/>
        <c:tickLblPos val="none"/>
        <c:crossAx val="247109440"/>
        <c:crosses val="autoZero"/>
        <c:auto val="1"/>
        <c:lblOffset val="100"/>
        <c:baseTimeUnit val="years"/>
      </c:dateAx>
      <c:valAx>
        <c:axId val="247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151.01</c:v>
                </c:pt>
                <c:pt idx="1">
                  <c:v>136.13999999999999</c:v>
                </c:pt>
                <c:pt idx="2">
                  <c:v>131.84</c:v>
                </c:pt>
                <c:pt idx="3">
                  <c:v>130.94</c:v>
                </c:pt>
                <c:pt idx="4">
                  <c:v>142.43</c:v>
                </c:pt>
              </c:numCache>
            </c:numRef>
          </c:val>
          <c:extLst xmlns:c16r2="http://schemas.microsoft.com/office/drawing/2015/06/chart">
            <c:ext xmlns:c16="http://schemas.microsoft.com/office/drawing/2014/chart" uri="{C3380CC4-5D6E-409C-BE32-E72D297353CC}">
              <c16:uniqueId val="{00000000-B749-400A-BD77-1AD1E85036CC}"/>
            </c:ext>
          </c:extLst>
        </c:ser>
        <c:dLbls>
          <c:showLegendKey val="0"/>
          <c:showVal val="0"/>
          <c:showCatName val="0"/>
          <c:showSerName val="0"/>
          <c:showPercent val="0"/>
          <c:showBubbleSize val="0"/>
        </c:dLbls>
        <c:gapWidth val="150"/>
        <c:axId val="247110616"/>
        <c:axId val="2471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749-400A-BD77-1AD1E85036CC}"/>
            </c:ext>
          </c:extLst>
        </c:ser>
        <c:dLbls>
          <c:showLegendKey val="0"/>
          <c:showVal val="0"/>
          <c:showCatName val="0"/>
          <c:showSerName val="0"/>
          <c:showPercent val="0"/>
          <c:showBubbleSize val="0"/>
        </c:dLbls>
        <c:marker val="1"/>
        <c:smooth val="0"/>
        <c:axId val="247110616"/>
        <c:axId val="247111008"/>
      </c:lineChart>
      <c:dateAx>
        <c:axId val="247110616"/>
        <c:scaling>
          <c:orientation val="minMax"/>
        </c:scaling>
        <c:delete val="1"/>
        <c:axPos val="b"/>
        <c:numFmt formatCode="ge" sourceLinked="1"/>
        <c:majorTickMark val="none"/>
        <c:minorTickMark val="none"/>
        <c:tickLblPos val="none"/>
        <c:crossAx val="247111008"/>
        <c:crosses val="autoZero"/>
        <c:auto val="1"/>
        <c:lblOffset val="100"/>
        <c:baseTimeUnit val="years"/>
      </c:dateAx>
      <c:valAx>
        <c:axId val="2471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1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富岡市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自治体職員</v>
      </c>
      <c r="AE8" s="82"/>
      <c r="AF8" s="82"/>
      <c r="AG8" s="82"/>
      <c r="AH8" s="82"/>
      <c r="AI8" s="82"/>
      <c r="AJ8" s="82"/>
      <c r="AK8" s="4"/>
      <c r="AL8" s="70">
        <f>データ!$R$6</f>
        <v>49462</v>
      </c>
      <c r="AM8" s="70"/>
      <c r="AN8" s="70"/>
      <c r="AO8" s="70"/>
      <c r="AP8" s="70"/>
      <c r="AQ8" s="70"/>
      <c r="AR8" s="70"/>
      <c r="AS8" s="70"/>
      <c r="AT8" s="66">
        <f>データ!$S$6</f>
        <v>122.85</v>
      </c>
      <c r="AU8" s="67"/>
      <c r="AV8" s="67"/>
      <c r="AW8" s="67"/>
      <c r="AX8" s="67"/>
      <c r="AY8" s="67"/>
      <c r="AZ8" s="67"/>
      <c r="BA8" s="67"/>
      <c r="BB8" s="69">
        <f>データ!$T$6</f>
        <v>402.62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67.72</v>
      </c>
      <c r="J10" s="67"/>
      <c r="K10" s="67"/>
      <c r="L10" s="67"/>
      <c r="M10" s="67"/>
      <c r="N10" s="67"/>
      <c r="O10" s="68"/>
      <c r="P10" s="69">
        <f>データ!$P$6</f>
        <v>99.5</v>
      </c>
      <c r="Q10" s="69"/>
      <c r="R10" s="69"/>
      <c r="S10" s="69"/>
      <c r="T10" s="69"/>
      <c r="U10" s="69"/>
      <c r="V10" s="69"/>
      <c r="W10" s="70">
        <f>データ!$Q$6</f>
        <v>3013</v>
      </c>
      <c r="X10" s="70"/>
      <c r="Y10" s="70"/>
      <c r="Z10" s="70"/>
      <c r="AA10" s="70"/>
      <c r="AB10" s="70"/>
      <c r="AC10" s="70"/>
      <c r="AD10" s="2"/>
      <c r="AE10" s="2"/>
      <c r="AF10" s="2"/>
      <c r="AG10" s="2"/>
      <c r="AH10" s="4"/>
      <c r="AI10" s="4"/>
      <c r="AJ10" s="4"/>
      <c r="AK10" s="4"/>
      <c r="AL10" s="70">
        <f>データ!$U$6</f>
        <v>48624</v>
      </c>
      <c r="AM10" s="70"/>
      <c r="AN10" s="70"/>
      <c r="AO10" s="70"/>
      <c r="AP10" s="70"/>
      <c r="AQ10" s="70"/>
      <c r="AR10" s="70"/>
      <c r="AS10" s="70"/>
      <c r="AT10" s="66">
        <f>データ!$V$6</f>
        <v>122.9</v>
      </c>
      <c r="AU10" s="67"/>
      <c r="AV10" s="67"/>
      <c r="AW10" s="67"/>
      <c r="AX10" s="67"/>
      <c r="AY10" s="67"/>
      <c r="AZ10" s="67"/>
      <c r="BA10" s="67"/>
      <c r="BB10" s="69">
        <f>データ!$W$6</f>
        <v>395.64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PLdM/hVtwKXu/mMu2gQNHxaddM1PPAReGBvgbhTSHano7eiMEkym9/GuawGQHGUDDRaMorjDopTJFtO/WfWww==" saltValue="DnZgN62klKOtjBU5uA8lp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102105</v>
      </c>
      <c r="D6" s="33">
        <f t="shared" si="3"/>
        <v>46</v>
      </c>
      <c r="E6" s="33">
        <f t="shared" si="3"/>
        <v>1</v>
      </c>
      <c r="F6" s="33">
        <f t="shared" si="3"/>
        <v>0</v>
      </c>
      <c r="G6" s="33">
        <f t="shared" si="3"/>
        <v>1</v>
      </c>
      <c r="H6" s="33" t="str">
        <f t="shared" si="3"/>
        <v>群馬県　富岡市</v>
      </c>
      <c r="I6" s="33" t="str">
        <f t="shared" si="3"/>
        <v>法適用</v>
      </c>
      <c r="J6" s="33" t="str">
        <f t="shared" si="3"/>
        <v>水道事業</v>
      </c>
      <c r="K6" s="33" t="str">
        <f t="shared" si="3"/>
        <v>末端給水事業</v>
      </c>
      <c r="L6" s="33" t="str">
        <f t="shared" si="3"/>
        <v>A5</v>
      </c>
      <c r="M6" s="33" t="str">
        <f t="shared" si="3"/>
        <v>自治体職員</v>
      </c>
      <c r="N6" s="34" t="str">
        <f t="shared" si="3"/>
        <v>-</v>
      </c>
      <c r="O6" s="34">
        <f t="shared" si="3"/>
        <v>67.72</v>
      </c>
      <c r="P6" s="34">
        <f t="shared" si="3"/>
        <v>99.5</v>
      </c>
      <c r="Q6" s="34">
        <f t="shared" si="3"/>
        <v>3013</v>
      </c>
      <c r="R6" s="34">
        <f t="shared" si="3"/>
        <v>49462</v>
      </c>
      <c r="S6" s="34">
        <f t="shared" si="3"/>
        <v>122.85</v>
      </c>
      <c r="T6" s="34">
        <f t="shared" si="3"/>
        <v>402.62</v>
      </c>
      <c r="U6" s="34">
        <f t="shared" si="3"/>
        <v>48624</v>
      </c>
      <c r="V6" s="34">
        <f t="shared" si="3"/>
        <v>122.9</v>
      </c>
      <c r="W6" s="34">
        <f t="shared" si="3"/>
        <v>395.64</v>
      </c>
      <c r="X6" s="35">
        <f>IF(X7="",NA(),X7)</f>
        <v>122.31</v>
      </c>
      <c r="Y6" s="35">
        <f t="shared" ref="Y6:AG6" si="4">IF(Y7="",NA(),Y7)</f>
        <v>130.84</v>
      </c>
      <c r="Z6" s="35">
        <f t="shared" si="4"/>
        <v>132.83000000000001</v>
      </c>
      <c r="AA6" s="35">
        <f t="shared" si="4"/>
        <v>145.26</v>
      </c>
      <c r="AB6" s="35">
        <f t="shared" si="4"/>
        <v>126.35</v>
      </c>
      <c r="AC6" s="35">
        <f t="shared" si="4"/>
        <v>107.8</v>
      </c>
      <c r="AD6" s="35">
        <f t="shared" si="4"/>
        <v>111.96</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3.62</v>
      </c>
      <c r="AQ6" s="35">
        <f t="shared" si="5"/>
        <v>3.91</v>
      </c>
      <c r="AR6" s="35">
        <f t="shared" si="5"/>
        <v>3.56</v>
      </c>
      <c r="AS6" s="34" t="str">
        <f>IF(AS7="","",IF(AS7="-","【-】","【"&amp;SUBSTITUTE(TEXT(AS7,"#,##0.00"),"-","△")&amp;"】"))</f>
        <v>【0.85】</v>
      </c>
      <c r="AT6" s="35">
        <f>IF(AT7="",NA(),AT7)</f>
        <v>882.42</v>
      </c>
      <c r="AU6" s="35">
        <f t="shared" ref="AU6:BC6" si="6">IF(AU7="",NA(),AU7)</f>
        <v>242.49</v>
      </c>
      <c r="AV6" s="35">
        <f t="shared" si="6"/>
        <v>254.71</v>
      </c>
      <c r="AW6" s="35">
        <f t="shared" si="6"/>
        <v>300.35000000000002</v>
      </c>
      <c r="AX6" s="35">
        <f t="shared" si="6"/>
        <v>245.69</v>
      </c>
      <c r="AY6" s="35">
        <f t="shared" si="6"/>
        <v>739.59</v>
      </c>
      <c r="AZ6" s="35">
        <f t="shared" si="6"/>
        <v>335.95</v>
      </c>
      <c r="BA6" s="35">
        <f t="shared" si="6"/>
        <v>371.31</v>
      </c>
      <c r="BB6" s="35">
        <f t="shared" si="6"/>
        <v>377.63</v>
      </c>
      <c r="BC6" s="35">
        <f t="shared" si="6"/>
        <v>357.34</v>
      </c>
      <c r="BD6" s="34" t="str">
        <f>IF(BD7="","",IF(BD7="-","【-】","【"&amp;SUBSTITUTE(TEXT(BD7,"#,##0.00"),"-","△")&amp;"】"))</f>
        <v>【264.34】</v>
      </c>
      <c r="BE6" s="35">
        <f>IF(BE7="",NA(),BE7)</f>
        <v>404.64</v>
      </c>
      <c r="BF6" s="35">
        <f t="shared" ref="BF6:BN6" si="7">IF(BF7="",NA(),BF7)</f>
        <v>398.03</v>
      </c>
      <c r="BG6" s="35">
        <f t="shared" si="7"/>
        <v>374.62</v>
      </c>
      <c r="BH6" s="35">
        <f t="shared" si="7"/>
        <v>355.13</v>
      </c>
      <c r="BI6" s="35">
        <f t="shared" si="7"/>
        <v>334.33</v>
      </c>
      <c r="BJ6" s="35">
        <f t="shared" si="7"/>
        <v>324.08999999999997</v>
      </c>
      <c r="BK6" s="35">
        <f t="shared" si="7"/>
        <v>319.82</v>
      </c>
      <c r="BL6" s="35">
        <f t="shared" si="7"/>
        <v>373.09</v>
      </c>
      <c r="BM6" s="35">
        <f t="shared" si="7"/>
        <v>364.71</v>
      </c>
      <c r="BN6" s="35">
        <f t="shared" si="7"/>
        <v>373.69</v>
      </c>
      <c r="BO6" s="34" t="str">
        <f>IF(BO7="","",IF(BO7="-","【-】","【"&amp;SUBSTITUTE(TEXT(BO7,"#,##0.00"),"-","△")&amp;"】"))</f>
        <v>【274.27】</v>
      </c>
      <c r="BP6" s="35">
        <f>IF(BP7="",NA(),BP7)</f>
        <v>113.27</v>
      </c>
      <c r="BQ6" s="35">
        <f t="shared" ref="BQ6:BY6" si="8">IF(BQ7="",NA(),BQ7)</f>
        <v>125.43</v>
      </c>
      <c r="BR6" s="35">
        <f t="shared" si="8"/>
        <v>129.57</v>
      </c>
      <c r="BS6" s="35">
        <f t="shared" si="8"/>
        <v>131.58000000000001</v>
      </c>
      <c r="BT6" s="35">
        <f t="shared" si="8"/>
        <v>121.46</v>
      </c>
      <c r="BU6" s="35">
        <f t="shared" si="8"/>
        <v>99.46</v>
      </c>
      <c r="BV6" s="35">
        <f t="shared" si="8"/>
        <v>105.21</v>
      </c>
      <c r="BW6" s="35">
        <f t="shared" si="8"/>
        <v>99.99</v>
      </c>
      <c r="BX6" s="35">
        <f t="shared" si="8"/>
        <v>100.65</v>
      </c>
      <c r="BY6" s="35">
        <f t="shared" si="8"/>
        <v>99.87</v>
      </c>
      <c r="BZ6" s="34" t="str">
        <f>IF(BZ7="","",IF(BZ7="-","【-】","【"&amp;SUBSTITUTE(TEXT(BZ7,"#,##0.00"),"-","△")&amp;"】"))</f>
        <v>【104.36】</v>
      </c>
      <c r="CA6" s="35">
        <f>IF(CA7="",NA(),CA7)</f>
        <v>151.01</v>
      </c>
      <c r="CB6" s="35">
        <f t="shared" ref="CB6:CJ6" si="9">IF(CB7="",NA(),CB7)</f>
        <v>136.13999999999999</v>
      </c>
      <c r="CC6" s="35">
        <f t="shared" si="9"/>
        <v>131.84</v>
      </c>
      <c r="CD6" s="35">
        <f t="shared" si="9"/>
        <v>130.94</v>
      </c>
      <c r="CE6" s="35">
        <f t="shared" si="9"/>
        <v>142.43</v>
      </c>
      <c r="CF6" s="35">
        <f t="shared" si="9"/>
        <v>171.78</v>
      </c>
      <c r="CG6" s="35">
        <f t="shared" si="9"/>
        <v>162.59</v>
      </c>
      <c r="CH6" s="35">
        <f t="shared" si="9"/>
        <v>171.15</v>
      </c>
      <c r="CI6" s="35">
        <f t="shared" si="9"/>
        <v>170.19</v>
      </c>
      <c r="CJ6" s="35">
        <f t="shared" si="9"/>
        <v>171.81</v>
      </c>
      <c r="CK6" s="34" t="str">
        <f>IF(CK7="","",IF(CK7="-","【-】","【"&amp;SUBSTITUTE(TEXT(CK7,"#,##0.00"),"-","△")&amp;"】"))</f>
        <v>【165.71】</v>
      </c>
      <c r="CL6" s="35">
        <f>IF(CL7="",NA(),CL7)</f>
        <v>58.1</v>
      </c>
      <c r="CM6" s="35">
        <f t="shared" ref="CM6:CU6" si="10">IF(CM7="",NA(),CM7)</f>
        <v>58.29</v>
      </c>
      <c r="CN6" s="35">
        <f t="shared" si="10"/>
        <v>55.87</v>
      </c>
      <c r="CO6" s="35">
        <f t="shared" si="10"/>
        <v>54.69</v>
      </c>
      <c r="CP6" s="35">
        <f t="shared" si="10"/>
        <v>54.52</v>
      </c>
      <c r="CQ6" s="35">
        <f t="shared" si="10"/>
        <v>59.68</v>
      </c>
      <c r="CR6" s="35">
        <f t="shared" si="10"/>
        <v>59.17</v>
      </c>
      <c r="CS6" s="35">
        <f t="shared" si="10"/>
        <v>58.53</v>
      </c>
      <c r="CT6" s="35">
        <f t="shared" si="10"/>
        <v>59.01</v>
      </c>
      <c r="CU6" s="35">
        <f t="shared" si="10"/>
        <v>60.03</v>
      </c>
      <c r="CV6" s="34" t="str">
        <f>IF(CV7="","",IF(CV7="-","【-】","【"&amp;SUBSTITUTE(TEXT(CV7,"#,##0.00"),"-","△")&amp;"】"))</f>
        <v>【60.41】</v>
      </c>
      <c r="CW6" s="35">
        <f>IF(CW7="",NA(),CW7)</f>
        <v>86.9</v>
      </c>
      <c r="CX6" s="35">
        <f t="shared" ref="CX6:DF6" si="11">IF(CX7="",NA(),CX7)</f>
        <v>85.07</v>
      </c>
      <c r="CY6" s="35">
        <f t="shared" si="11"/>
        <v>88.68</v>
      </c>
      <c r="CZ6" s="35">
        <f t="shared" si="11"/>
        <v>89.86</v>
      </c>
      <c r="DA6" s="35">
        <f t="shared" si="11"/>
        <v>90.07</v>
      </c>
      <c r="DB6" s="35">
        <f t="shared" si="11"/>
        <v>87.63</v>
      </c>
      <c r="DC6" s="35">
        <f t="shared" si="11"/>
        <v>87.6</v>
      </c>
      <c r="DD6" s="35">
        <f t="shared" si="11"/>
        <v>85.26</v>
      </c>
      <c r="DE6" s="35">
        <f t="shared" si="11"/>
        <v>85.37</v>
      </c>
      <c r="DF6" s="35">
        <f t="shared" si="11"/>
        <v>84.81</v>
      </c>
      <c r="DG6" s="34" t="str">
        <f>IF(DG7="","",IF(DG7="-","【-】","【"&amp;SUBSTITUTE(TEXT(DG7,"#,##0.00"),"-","△")&amp;"】"))</f>
        <v>【89.93】</v>
      </c>
      <c r="DH6" s="35">
        <f>IF(DH7="",NA(),DH7)</f>
        <v>36.4</v>
      </c>
      <c r="DI6" s="35">
        <f t="shared" ref="DI6:DQ6" si="12">IF(DI7="",NA(),DI7)</f>
        <v>40.200000000000003</v>
      </c>
      <c r="DJ6" s="35">
        <f t="shared" si="12"/>
        <v>40.61</v>
      </c>
      <c r="DK6" s="35">
        <f t="shared" si="12"/>
        <v>41.63</v>
      </c>
      <c r="DL6" s="35">
        <f t="shared" si="12"/>
        <v>42.87</v>
      </c>
      <c r="DM6" s="35">
        <f t="shared" si="12"/>
        <v>39.65</v>
      </c>
      <c r="DN6" s="35">
        <f t="shared" si="12"/>
        <v>45.25</v>
      </c>
      <c r="DO6" s="35">
        <f t="shared" si="12"/>
        <v>45.75</v>
      </c>
      <c r="DP6" s="35">
        <f t="shared" si="12"/>
        <v>46.9</v>
      </c>
      <c r="DQ6" s="35">
        <f t="shared" si="12"/>
        <v>47.28</v>
      </c>
      <c r="DR6" s="34" t="str">
        <f>IF(DR7="","",IF(DR7="-","【-】","【"&amp;SUBSTITUTE(TEXT(DR7,"#,##0.00"),"-","△")&amp;"】"))</f>
        <v>【48.12】</v>
      </c>
      <c r="DS6" s="35">
        <f>IF(DS7="",NA(),DS7)</f>
        <v>9.26</v>
      </c>
      <c r="DT6" s="35">
        <f t="shared" ref="DT6:EB6" si="13">IF(DT7="",NA(),DT7)</f>
        <v>3.34</v>
      </c>
      <c r="DU6" s="35">
        <f t="shared" si="13"/>
        <v>9.76</v>
      </c>
      <c r="DV6" s="35">
        <f t="shared" si="13"/>
        <v>9.74</v>
      </c>
      <c r="DW6" s="35">
        <f t="shared" si="13"/>
        <v>1.76</v>
      </c>
      <c r="DX6" s="35">
        <f t="shared" si="13"/>
        <v>9.7100000000000009</v>
      </c>
      <c r="DY6" s="35">
        <f t="shared" si="13"/>
        <v>10.71</v>
      </c>
      <c r="DZ6" s="35">
        <f t="shared" si="13"/>
        <v>10.54</v>
      </c>
      <c r="EA6" s="35">
        <f t="shared" si="13"/>
        <v>12.03</v>
      </c>
      <c r="EB6" s="35">
        <f t="shared" si="13"/>
        <v>12.19</v>
      </c>
      <c r="EC6" s="34" t="str">
        <f>IF(EC7="","",IF(EC7="-","【-】","【"&amp;SUBSTITUTE(TEXT(EC7,"#,##0.00"),"-","△")&amp;"】"))</f>
        <v>【15.89】</v>
      </c>
      <c r="ED6" s="35">
        <f>IF(ED7="",NA(),ED7)</f>
        <v>0.95</v>
      </c>
      <c r="EE6" s="35">
        <f t="shared" ref="EE6:EM6" si="14">IF(EE7="",NA(),EE7)</f>
        <v>0.69</v>
      </c>
      <c r="EF6" s="35">
        <f t="shared" si="14"/>
        <v>0.26</v>
      </c>
      <c r="EG6" s="35">
        <f t="shared" si="14"/>
        <v>0.31</v>
      </c>
      <c r="EH6" s="35">
        <f t="shared" si="14"/>
        <v>0.38</v>
      </c>
      <c r="EI6" s="35">
        <f t="shared" si="14"/>
        <v>0.83</v>
      </c>
      <c r="EJ6" s="35">
        <f t="shared" si="14"/>
        <v>0.72</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102105</v>
      </c>
      <c r="D7" s="37">
        <v>46</v>
      </c>
      <c r="E7" s="37">
        <v>1</v>
      </c>
      <c r="F7" s="37">
        <v>0</v>
      </c>
      <c r="G7" s="37">
        <v>1</v>
      </c>
      <c r="H7" s="37" t="s">
        <v>105</v>
      </c>
      <c r="I7" s="37" t="s">
        <v>106</v>
      </c>
      <c r="J7" s="37" t="s">
        <v>107</v>
      </c>
      <c r="K7" s="37" t="s">
        <v>108</v>
      </c>
      <c r="L7" s="37" t="s">
        <v>109</v>
      </c>
      <c r="M7" s="37" t="s">
        <v>110</v>
      </c>
      <c r="N7" s="38" t="s">
        <v>111</v>
      </c>
      <c r="O7" s="38">
        <v>67.72</v>
      </c>
      <c r="P7" s="38">
        <v>99.5</v>
      </c>
      <c r="Q7" s="38">
        <v>3013</v>
      </c>
      <c r="R7" s="38">
        <v>49462</v>
      </c>
      <c r="S7" s="38">
        <v>122.85</v>
      </c>
      <c r="T7" s="38">
        <v>402.62</v>
      </c>
      <c r="U7" s="38">
        <v>48624</v>
      </c>
      <c r="V7" s="38">
        <v>122.9</v>
      </c>
      <c r="W7" s="38">
        <v>395.64</v>
      </c>
      <c r="X7" s="38">
        <v>122.31</v>
      </c>
      <c r="Y7" s="38">
        <v>130.84</v>
      </c>
      <c r="Z7" s="38">
        <v>132.83000000000001</v>
      </c>
      <c r="AA7" s="38">
        <v>145.26</v>
      </c>
      <c r="AB7" s="38">
        <v>126.35</v>
      </c>
      <c r="AC7" s="38">
        <v>107.8</v>
      </c>
      <c r="AD7" s="38">
        <v>111.96</v>
      </c>
      <c r="AE7" s="38">
        <v>109.64</v>
      </c>
      <c r="AF7" s="38">
        <v>110.95</v>
      </c>
      <c r="AG7" s="38">
        <v>110.68</v>
      </c>
      <c r="AH7" s="38">
        <v>113.39</v>
      </c>
      <c r="AI7" s="38">
        <v>0</v>
      </c>
      <c r="AJ7" s="38">
        <v>0</v>
      </c>
      <c r="AK7" s="38">
        <v>0</v>
      </c>
      <c r="AL7" s="38">
        <v>0</v>
      </c>
      <c r="AM7" s="38">
        <v>0</v>
      </c>
      <c r="AN7" s="38">
        <v>4.3899999999999997</v>
      </c>
      <c r="AO7" s="38">
        <v>0.41</v>
      </c>
      <c r="AP7" s="38">
        <v>3.62</v>
      </c>
      <c r="AQ7" s="38">
        <v>3.91</v>
      </c>
      <c r="AR7" s="38">
        <v>3.56</v>
      </c>
      <c r="AS7" s="38">
        <v>0.85</v>
      </c>
      <c r="AT7" s="38">
        <v>882.42</v>
      </c>
      <c r="AU7" s="38">
        <v>242.49</v>
      </c>
      <c r="AV7" s="38">
        <v>254.71</v>
      </c>
      <c r="AW7" s="38">
        <v>300.35000000000002</v>
      </c>
      <c r="AX7" s="38">
        <v>245.69</v>
      </c>
      <c r="AY7" s="38">
        <v>739.59</v>
      </c>
      <c r="AZ7" s="38">
        <v>335.95</v>
      </c>
      <c r="BA7" s="38">
        <v>371.31</v>
      </c>
      <c r="BB7" s="38">
        <v>377.63</v>
      </c>
      <c r="BC7" s="38">
        <v>357.34</v>
      </c>
      <c r="BD7" s="38">
        <v>264.33999999999997</v>
      </c>
      <c r="BE7" s="38">
        <v>404.64</v>
      </c>
      <c r="BF7" s="38">
        <v>398.03</v>
      </c>
      <c r="BG7" s="38">
        <v>374.62</v>
      </c>
      <c r="BH7" s="38">
        <v>355.13</v>
      </c>
      <c r="BI7" s="38">
        <v>334.33</v>
      </c>
      <c r="BJ7" s="38">
        <v>324.08999999999997</v>
      </c>
      <c r="BK7" s="38">
        <v>319.82</v>
      </c>
      <c r="BL7" s="38">
        <v>373.09</v>
      </c>
      <c r="BM7" s="38">
        <v>364.71</v>
      </c>
      <c r="BN7" s="38">
        <v>373.69</v>
      </c>
      <c r="BO7" s="38">
        <v>274.27</v>
      </c>
      <c r="BP7" s="38">
        <v>113.27</v>
      </c>
      <c r="BQ7" s="38">
        <v>125.43</v>
      </c>
      <c r="BR7" s="38">
        <v>129.57</v>
      </c>
      <c r="BS7" s="38">
        <v>131.58000000000001</v>
      </c>
      <c r="BT7" s="38">
        <v>121.46</v>
      </c>
      <c r="BU7" s="38">
        <v>99.46</v>
      </c>
      <c r="BV7" s="38">
        <v>105.21</v>
      </c>
      <c r="BW7" s="38">
        <v>99.99</v>
      </c>
      <c r="BX7" s="38">
        <v>100.65</v>
      </c>
      <c r="BY7" s="38">
        <v>99.87</v>
      </c>
      <c r="BZ7" s="38">
        <v>104.36</v>
      </c>
      <c r="CA7" s="38">
        <v>151.01</v>
      </c>
      <c r="CB7" s="38">
        <v>136.13999999999999</v>
      </c>
      <c r="CC7" s="38">
        <v>131.84</v>
      </c>
      <c r="CD7" s="38">
        <v>130.94</v>
      </c>
      <c r="CE7" s="38">
        <v>142.43</v>
      </c>
      <c r="CF7" s="38">
        <v>171.78</v>
      </c>
      <c r="CG7" s="38">
        <v>162.59</v>
      </c>
      <c r="CH7" s="38">
        <v>171.15</v>
      </c>
      <c r="CI7" s="38">
        <v>170.19</v>
      </c>
      <c r="CJ7" s="38">
        <v>171.81</v>
      </c>
      <c r="CK7" s="38">
        <v>165.71</v>
      </c>
      <c r="CL7" s="38">
        <v>58.1</v>
      </c>
      <c r="CM7" s="38">
        <v>58.29</v>
      </c>
      <c r="CN7" s="38">
        <v>55.87</v>
      </c>
      <c r="CO7" s="38">
        <v>54.69</v>
      </c>
      <c r="CP7" s="38">
        <v>54.52</v>
      </c>
      <c r="CQ7" s="38">
        <v>59.68</v>
      </c>
      <c r="CR7" s="38">
        <v>59.17</v>
      </c>
      <c r="CS7" s="38">
        <v>58.53</v>
      </c>
      <c r="CT7" s="38">
        <v>59.01</v>
      </c>
      <c r="CU7" s="38">
        <v>60.03</v>
      </c>
      <c r="CV7" s="38">
        <v>60.41</v>
      </c>
      <c r="CW7" s="38">
        <v>86.9</v>
      </c>
      <c r="CX7" s="38">
        <v>85.07</v>
      </c>
      <c r="CY7" s="38">
        <v>88.68</v>
      </c>
      <c r="CZ7" s="38">
        <v>89.86</v>
      </c>
      <c r="DA7" s="38">
        <v>90.07</v>
      </c>
      <c r="DB7" s="38">
        <v>87.63</v>
      </c>
      <c r="DC7" s="38">
        <v>87.6</v>
      </c>
      <c r="DD7" s="38">
        <v>85.26</v>
      </c>
      <c r="DE7" s="38">
        <v>85.37</v>
      </c>
      <c r="DF7" s="38">
        <v>84.81</v>
      </c>
      <c r="DG7" s="38">
        <v>89.93</v>
      </c>
      <c r="DH7" s="38">
        <v>36.4</v>
      </c>
      <c r="DI7" s="38">
        <v>40.200000000000003</v>
      </c>
      <c r="DJ7" s="38">
        <v>40.61</v>
      </c>
      <c r="DK7" s="38">
        <v>41.63</v>
      </c>
      <c r="DL7" s="38">
        <v>42.87</v>
      </c>
      <c r="DM7" s="38">
        <v>39.65</v>
      </c>
      <c r="DN7" s="38">
        <v>45.25</v>
      </c>
      <c r="DO7" s="38">
        <v>45.75</v>
      </c>
      <c r="DP7" s="38">
        <v>46.9</v>
      </c>
      <c r="DQ7" s="38">
        <v>47.28</v>
      </c>
      <c r="DR7" s="38">
        <v>48.12</v>
      </c>
      <c r="DS7" s="38">
        <v>9.26</v>
      </c>
      <c r="DT7" s="38">
        <v>3.34</v>
      </c>
      <c r="DU7" s="38">
        <v>9.76</v>
      </c>
      <c r="DV7" s="38">
        <v>9.74</v>
      </c>
      <c r="DW7" s="38">
        <v>1.76</v>
      </c>
      <c r="DX7" s="38">
        <v>9.7100000000000009</v>
      </c>
      <c r="DY7" s="38">
        <v>10.71</v>
      </c>
      <c r="DZ7" s="38">
        <v>10.54</v>
      </c>
      <c r="EA7" s="38">
        <v>12.03</v>
      </c>
      <c r="EB7" s="38">
        <v>12.19</v>
      </c>
      <c r="EC7" s="38">
        <v>15.89</v>
      </c>
      <c r="ED7" s="38">
        <v>0.95</v>
      </c>
      <c r="EE7" s="38">
        <v>0.69</v>
      </c>
      <c r="EF7" s="38">
        <v>0.26</v>
      </c>
      <c r="EG7" s="38">
        <v>0.31</v>
      </c>
      <c r="EH7" s="38">
        <v>0.38</v>
      </c>
      <c r="EI7" s="38">
        <v>0.83</v>
      </c>
      <c r="EJ7" s="38">
        <v>0.72</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2019-02-12T01:44:39Z</cp:lastPrinted>
  <dcterms:created xsi:type="dcterms:W3CDTF">2018-12-03T08:28:25Z</dcterms:created>
  <dcterms:modified xsi:type="dcterms:W3CDTF">2019-02-12T01:44:41Z</dcterms:modified>
  <cp:category/>
</cp:coreProperties>
</file>