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9○甘楽町\"/>
    </mc:Choice>
  </mc:AlternateContent>
  <workbookProtection workbookAlgorithmName="SHA-512" workbookHashValue="ra+FeakLXs2e7s5J07VS4zO8rl8YU0aulYZuIO+Ry1w/LK3X1K0+1xZfYgUVRHPICDaCAQKqPKrVTwRW7u5BZA==" workbookSaltValue="TtoOlxhxEe3Uunft/O9W/Q=="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<sst xmlns="http://schemas.openxmlformats.org/spreadsheetml/2006/main" count="232" uniqueCount="120">
  <si>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</si>
  <si>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</si>
  <si>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</si>
  <si>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</si>
  <si>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</si>
  <si>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</si>
  <si>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</si>
  <si>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</si>
  <si>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</si>
  <si>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</si>
  <si>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</si>
  <si>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</si>
  <si>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</si>
  <si>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</si>
  <si>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</si>
  <si>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</si>
  <si>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</si>
  <si>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</si>
  <si>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</si>
  <si>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</si>
  <si>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</si>
  <si>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</si>
  <si>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</si>
  <si>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</si>
  <si>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</si>
  <si>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</si>
  <si>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</si>
  <si>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</si>
  <si>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</si>
  <si>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</si>
  <si>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</si>
  <si>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</si>
  <si>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</si>
  <si>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</si>
  <si>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</si>
  <si>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</si>
  <si>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</si>
  <si>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</si>
  <si>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</si>
  <si>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</si>
  <si>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</si>
  <si>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</si>
  <si>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</si>
  <si>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</si>
  <si>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</si>
  <si>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</si>
  <si>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</si>
  <si>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</si>
  <si>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</si>
  <si>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</si>
  <si>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</si>
  <si>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</si>
  <si>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</si>
  <si>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</si>
  <si>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</si>
  <si>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</si>
  <si>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</si>
  <si>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</si>
  <si>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</si>
  <si>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</si>
  <si>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</si>
  <si>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</si>
  <si>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</si>
  <si>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</si>
  <si>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</si>
  <si>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</si>
  <si>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</si>
  <si>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</si>
  <si>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</si>
  <si>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</si>
  <si>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</si>
  <si>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</si>
  <si>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</si>
  <si>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</si>
  <si>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</si>
  <si>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</si>
  <si>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</si>
  <si>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</si>
  <si>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</si>
  <si>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</si>
  <si>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</si>
  <si>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</si>
  <si>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</si>
  <si>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</si>
  <si>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</si>
  <si>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</si>
  <si>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</si>
  <si>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</si>
  <si>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</si>
  <si>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</si>
  <si>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</si>
  <si>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</si>
  <si>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</si>
  <si>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</si>
  <si>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</si>
  <si>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</si>
  <si>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</si>
  <si>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</si>
  <si>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</si>
  <si>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</si>
  <si>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</si>
  <si>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</si>
  <si>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</si>
  <si>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</si>
  <si>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</si>
  <si>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</si>
  <si>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</si>
  <si>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</si>
  <si>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</si>
  <si>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</si>
  <si>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</si>
  <si>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</si>
  <si>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</si>
  <si>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</si>
  <si>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</si>
  <si>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</si>
  <si>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</si>
  <si>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①前年度と比較すると配水管等の布設替えが減少したため、償却対象の固定資産の増加が抑えられてしまい数値が上昇した。
②老朽化した管路から計画的に更新作業を進めているため、数値の上昇が低く抑えられている。
③下水道管布設工事に合わせた老朽管の布設替え工事を行っていたが、単独の布設替え工事が減少したため数値が減少した。
平成25年度から基幹となる管路を中心として、老朽化した配水管の布設替え工事を実施している。また、下水道管布設工事に合わせて老朽管の布設替え工事も効率的に進めている。</t>
    <rPh sb="1" eb="4">
      <t>ゼンネンド</t>
    </rPh>
    <rPh sb="5" eb="7">
      <t>ヒカク</t>
    </rPh>
    <rPh sb="13" eb="14">
      <t>トウ</t>
    </rPh>
    <rPh sb="15" eb="18">
      <t>フセツガ</t>
    </rPh>
    <rPh sb="20" eb="22">
      <t>ゲンショウ</t>
    </rPh>
    <rPh sb="27" eb="29">
      <t>ショウキャク</t>
    </rPh>
    <rPh sb="29" eb="31">
      <t>タイショウ</t>
    </rPh>
    <rPh sb="32" eb="34">
      <t>コテイ</t>
    </rPh>
    <rPh sb="34" eb="36">
      <t>シサン</t>
    </rPh>
    <rPh sb="37" eb="39">
      <t>ゾウカ</t>
    </rPh>
    <rPh sb="40" eb="41">
      <t>オサ</t>
    </rPh>
    <rPh sb="48" eb="50">
      <t>スウチ</t>
    </rPh>
    <rPh sb="51" eb="53">
      <t>ジョウショウ</t>
    </rPh>
    <rPh sb="58" eb="61">
      <t>ロウキュウカ</t>
    </rPh>
    <rPh sb="63" eb="65">
      <t>カンロ</t>
    </rPh>
    <rPh sb="67" eb="70">
      <t>ケイカクテキ</t>
    </rPh>
    <rPh sb="71" eb="73">
      <t>コウシン</t>
    </rPh>
    <rPh sb="73" eb="75">
      <t>サギョウ</t>
    </rPh>
    <rPh sb="76" eb="77">
      <t>スス</t>
    </rPh>
    <rPh sb="84" eb="86">
      <t>スウチ</t>
    </rPh>
    <rPh sb="87" eb="89">
      <t>ジョウショウ</t>
    </rPh>
    <rPh sb="90" eb="91">
      <t>ヒク</t>
    </rPh>
    <rPh sb="92" eb="93">
      <t>オサ</t>
    </rPh>
    <rPh sb="102" eb="105">
      <t>ゲスイドウ</t>
    </rPh>
    <rPh sb="105" eb="106">
      <t>カン</t>
    </rPh>
    <rPh sb="106" eb="108">
      <t>フセツ</t>
    </rPh>
    <rPh sb="108" eb="110">
      <t>コウジ</t>
    </rPh>
    <rPh sb="111" eb="112">
      <t>ア</t>
    </rPh>
    <rPh sb="115" eb="117">
      <t>ロウキュウ</t>
    </rPh>
    <rPh sb="117" eb="118">
      <t>カン</t>
    </rPh>
    <rPh sb="119" eb="121">
      <t>フセツ</t>
    </rPh>
    <rPh sb="121" eb="122">
      <t>カ</t>
    </rPh>
    <rPh sb="123" eb="125">
      <t>コウジ</t>
    </rPh>
    <rPh sb="126" eb="127">
      <t>オコナ</t>
    </rPh>
    <rPh sb="133" eb="135">
      <t>タンドク</t>
    </rPh>
    <rPh sb="136" eb="138">
      <t>フセツ</t>
    </rPh>
    <rPh sb="138" eb="139">
      <t>カ</t>
    </rPh>
    <rPh sb="140" eb="142">
      <t>コウジ</t>
    </rPh>
    <rPh sb="143" eb="145">
      <t>ゲンショウ</t>
    </rPh>
    <rPh sb="149" eb="151">
      <t>スウチ</t>
    </rPh>
    <rPh sb="152" eb="154">
      <t>ゲンショウ</t>
    </rPh>
    <rPh sb="159" eb="161">
      <t>ヘイセイ</t>
    </rPh>
    <rPh sb="163" eb="165">
      <t>ネンド</t>
    </rPh>
    <rPh sb="167" eb="169">
      <t>キカン</t>
    </rPh>
    <rPh sb="172" eb="174">
      <t>カンロ</t>
    </rPh>
    <rPh sb="175" eb="177">
      <t>チュウシン</t>
    </rPh>
    <rPh sb="181" eb="184">
      <t>ロウキュウカ</t>
    </rPh>
    <rPh sb="186" eb="189">
      <t>ハイスイカン</t>
    </rPh>
    <rPh sb="190" eb="192">
      <t>フセツ</t>
    </rPh>
    <rPh sb="192" eb="193">
      <t>カ</t>
    </rPh>
    <rPh sb="194" eb="196">
      <t>コウジ</t>
    </rPh>
    <rPh sb="197" eb="199">
      <t>ジッシ</t>
    </rPh>
    <rPh sb="207" eb="210">
      <t>ゲスイドウ</t>
    </rPh>
    <rPh sb="210" eb="211">
      <t>カン</t>
    </rPh>
    <rPh sb="211" eb="213">
      <t>フセツ</t>
    </rPh>
    <rPh sb="213" eb="215">
      <t>コウジ</t>
    </rPh>
    <rPh sb="216" eb="217">
      <t>ア</t>
    </rPh>
    <rPh sb="220" eb="222">
      <t>ロウキュウ</t>
    </rPh>
    <rPh sb="222" eb="223">
      <t>カン</t>
    </rPh>
    <rPh sb="224" eb="226">
      <t>フセツ</t>
    </rPh>
    <rPh sb="226" eb="227">
      <t>カ</t>
    </rPh>
    <rPh sb="228" eb="230">
      <t>コウジ</t>
    </rPh>
    <rPh sb="231" eb="234">
      <t>コウリツテキ</t>
    </rPh>
    <rPh sb="235" eb="236">
      <t>スス</t>
    </rPh>
    <phoneticPr fontId="4"/>
  </si>
  <si>
    <t>少子高齢化に伴う給水人口の減少や節水思考により、給水収入は減少していくことが予想される。今後、より厳しい状況になることが考えられるため、維持管理費等の経費削減に努め、水道料金の引き上げを視野に入れながら経営の健全性を維持していく必要がある。老朽化した施設、老朽管の更新に伴う費用の増加については、更新すべきところを正確に把握し、計画的に改良・改修工事を実施していく必要がある。</t>
    <rPh sb="0" eb="2">
      <t>ショウシ</t>
    </rPh>
    <rPh sb="2" eb="5">
      <t>コウレイカ</t>
    </rPh>
    <rPh sb="6" eb="7">
      <t>トモナ</t>
    </rPh>
    <rPh sb="8" eb="10">
      <t>キュウスイ</t>
    </rPh>
    <rPh sb="10" eb="12">
      <t>ジンコウ</t>
    </rPh>
    <rPh sb="13" eb="15">
      <t>ゲンショウ</t>
    </rPh>
    <rPh sb="16" eb="18">
      <t>セッスイ</t>
    </rPh>
    <rPh sb="18" eb="20">
      <t>シコウ</t>
    </rPh>
    <rPh sb="24" eb="26">
      <t>キュウスイ</t>
    </rPh>
    <rPh sb="26" eb="28">
      <t>シュウニュウ</t>
    </rPh>
    <rPh sb="29" eb="31">
      <t>ゲンショウ</t>
    </rPh>
    <rPh sb="38" eb="40">
      <t>ヨソウ</t>
    </rPh>
    <rPh sb="44" eb="46">
      <t>コンゴ</t>
    </rPh>
    <rPh sb="49" eb="50">
      <t>キビ</t>
    </rPh>
    <rPh sb="52" eb="54">
      <t>ジョウキョウ</t>
    </rPh>
    <rPh sb="60" eb="61">
      <t>カンガ</t>
    </rPh>
    <rPh sb="68" eb="70">
      <t>イジ</t>
    </rPh>
    <rPh sb="70" eb="73">
      <t>カンリヒ</t>
    </rPh>
    <rPh sb="73" eb="74">
      <t>トウ</t>
    </rPh>
    <rPh sb="75" eb="77">
      <t>ケイヒ</t>
    </rPh>
    <rPh sb="77" eb="79">
      <t>サクゲン</t>
    </rPh>
    <rPh sb="80" eb="81">
      <t>ツト</t>
    </rPh>
    <rPh sb="83" eb="85">
      <t>スイドウ</t>
    </rPh>
    <rPh sb="85" eb="87">
      <t>リョウキン</t>
    </rPh>
    <rPh sb="88" eb="89">
      <t>ヒ</t>
    </rPh>
    <rPh sb="90" eb="91">
      <t>ア</t>
    </rPh>
    <rPh sb="93" eb="95">
      <t>シヤ</t>
    </rPh>
    <rPh sb="96" eb="97">
      <t>イ</t>
    </rPh>
    <rPh sb="101" eb="103">
      <t>ケイエイ</t>
    </rPh>
    <rPh sb="104" eb="107">
      <t>ケンゼンセイ</t>
    </rPh>
    <rPh sb="108" eb="110">
      <t>イジ</t>
    </rPh>
    <rPh sb="114" eb="116">
      <t>ヒツヨウ</t>
    </rPh>
    <rPh sb="120" eb="123">
      <t>ロウキュウカ</t>
    </rPh>
    <rPh sb="125" eb="127">
      <t>シセツ</t>
    </rPh>
    <rPh sb="128" eb="130">
      <t>ロウキュウ</t>
    </rPh>
    <rPh sb="130" eb="131">
      <t>カン</t>
    </rPh>
    <rPh sb="132" eb="134">
      <t>コウシン</t>
    </rPh>
    <rPh sb="135" eb="136">
      <t>トモナ</t>
    </rPh>
    <rPh sb="137" eb="139">
      <t>ヒヨウ</t>
    </rPh>
    <rPh sb="140" eb="142">
      <t>ゾウカ</t>
    </rPh>
    <rPh sb="148" eb="150">
      <t>コウシン</t>
    </rPh>
    <rPh sb="157" eb="159">
      <t>セイカク</t>
    </rPh>
    <rPh sb="160" eb="162">
      <t>ハアク</t>
    </rPh>
    <rPh sb="164" eb="167">
      <t>ケイカクテキ</t>
    </rPh>
    <rPh sb="168" eb="170">
      <t>カイリョウ</t>
    </rPh>
    <rPh sb="171" eb="173">
      <t>カイシュウ</t>
    </rPh>
    <rPh sb="173" eb="175">
      <t>コウジ</t>
    </rPh>
    <rPh sb="176" eb="178">
      <t>ジッシ</t>
    </rPh>
    <rPh sb="182" eb="184">
      <t>ヒツヨウ</t>
    </rPh>
    <phoneticPr fontId="4"/>
  </si>
  <si>
    <t>①大口企業の一時閉栓や各家庭の使用料の減少により営業収益が減少したことに加え、減価償却費の増加もあり、前年度と比較して数値が減少した。　　　　②―
③建設改良費の財源のための企業債が増加したが、それ以上に未払金の減少により、流動負債が減少したため数値が上昇した。
④企業債借入がなく、企業債償還が進んだため減少した。
⑤固定資産減価償却費、修繕費が増加したため営業費用が上昇したことに加え、大口企業の一時閉栓等による給水収益の減少により数値が減少した。
⑥営業費用が増加したことで、数値が上昇した。
⑦年間総配水量が減少したため、前年度と比較し数値が減少した。
⑧年間総有収水量は減少したが、それ以上に年間総配水量が減少したため、数値が上昇した。
少子高齢化に伴う給水人口の減少や節水思考に加え、大口企業の一時閉栓により営業収益が減少していくことが予想される。また、老朽化した施設や管路の更新費用も増加することが見込まれるため、経営はより厳しくなると考えられる。　　　　　　　　　　　　　　　　　　　　　　　　　　　　　　　　　　　　　　　　　</t>
    <rPh sb="1" eb="3">
      <t>オオグチ</t>
    </rPh>
    <rPh sb="3" eb="5">
      <t>キギョウ</t>
    </rPh>
    <rPh sb="6" eb="8">
      <t>イチジ</t>
    </rPh>
    <rPh sb="8" eb="10">
      <t>ヘイセン</t>
    </rPh>
    <rPh sb="11" eb="14">
      <t>カクカテイ</t>
    </rPh>
    <rPh sb="15" eb="18">
      <t>シヨウリョウ</t>
    </rPh>
    <rPh sb="19" eb="21">
      <t>ゲンショウ</t>
    </rPh>
    <rPh sb="24" eb="26">
      <t>エイギョウ</t>
    </rPh>
    <rPh sb="26" eb="28">
      <t>シュウエキ</t>
    </rPh>
    <rPh sb="29" eb="31">
      <t>ゲンショウ</t>
    </rPh>
    <rPh sb="36" eb="37">
      <t>クワ</t>
    </rPh>
    <rPh sb="39" eb="41">
      <t>ゲンカ</t>
    </rPh>
    <rPh sb="41" eb="43">
      <t>ショウキャク</t>
    </rPh>
    <rPh sb="43" eb="44">
      <t>ヒ</t>
    </rPh>
    <rPh sb="45" eb="47">
      <t>ゾウカ</t>
    </rPh>
    <rPh sb="51" eb="54">
      <t>ゼンネンド</t>
    </rPh>
    <rPh sb="55" eb="57">
      <t>ヒカク</t>
    </rPh>
    <rPh sb="59" eb="61">
      <t>スウチ</t>
    </rPh>
    <rPh sb="62" eb="64">
      <t>ゲンショウ</t>
    </rPh>
    <rPh sb="102" eb="103">
      <t>ミ</t>
    </rPh>
    <rPh sb="103" eb="104">
      <t>バラ</t>
    </rPh>
    <rPh sb="104" eb="105">
      <t>キン</t>
    </rPh>
    <rPh sb="106" eb="108">
      <t>ゲンショウ</t>
    </rPh>
    <rPh sb="112" eb="114">
      <t>リュウドウ</t>
    </rPh>
    <rPh sb="114" eb="116">
      <t>フサイ</t>
    </rPh>
    <rPh sb="117" eb="119">
      <t>ゲンショウ</t>
    </rPh>
    <rPh sb="123" eb="125">
      <t>スウチ</t>
    </rPh>
    <rPh sb="126" eb="128">
      <t>ジョウショウ</t>
    </rPh>
    <rPh sb="133" eb="135">
      <t>キギョウ</t>
    </rPh>
    <rPh sb="135" eb="136">
      <t>サイ</t>
    </rPh>
    <rPh sb="136" eb="137">
      <t>カ</t>
    </rPh>
    <rPh sb="137" eb="138">
      <t>イ</t>
    </rPh>
    <rPh sb="142" eb="144">
      <t>キギョウ</t>
    </rPh>
    <rPh sb="144" eb="145">
      <t>サイ</t>
    </rPh>
    <rPh sb="145" eb="147">
      <t>ショウカン</t>
    </rPh>
    <rPh sb="148" eb="149">
      <t>スス</t>
    </rPh>
    <rPh sb="153" eb="155">
      <t>ゲンショウ</t>
    </rPh>
    <rPh sb="160" eb="162">
      <t>コテイ</t>
    </rPh>
    <rPh sb="162" eb="164">
      <t>シサン</t>
    </rPh>
    <rPh sb="164" eb="166">
      <t>ゲンカ</t>
    </rPh>
    <rPh sb="166" eb="168">
      <t>ショウキャク</t>
    </rPh>
    <rPh sb="168" eb="169">
      <t>ヒ</t>
    </rPh>
    <rPh sb="170" eb="173">
      <t>シュウゼンヒ</t>
    </rPh>
    <rPh sb="174" eb="176">
      <t>ゾウカ</t>
    </rPh>
    <rPh sb="180" eb="182">
      <t>エイギョウ</t>
    </rPh>
    <rPh sb="182" eb="184">
      <t>ヒヨウ</t>
    </rPh>
    <rPh sb="185" eb="187">
      <t>ジョウショウ</t>
    </rPh>
    <rPh sb="192" eb="193">
      <t>クワ</t>
    </rPh>
    <rPh sb="195" eb="197">
      <t>オオグチ</t>
    </rPh>
    <rPh sb="197" eb="199">
      <t>キギョウ</t>
    </rPh>
    <rPh sb="200" eb="202">
      <t>イチジ</t>
    </rPh>
    <rPh sb="202" eb="204">
      <t>ヘイセン</t>
    </rPh>
    <rPh sb="204" eb="205">
      <t>トウ</t>
    </rPh>
    <rPh sb="208" eb="210">
      <t>キュウスイ</t>
    </rPh>
    <rPh sb="210" eb="212">
      <t>シュウエキ</t>
    </rPh>
    <rPh sb="213" eb="215">
      <t>ゲンショウ</t>
    </rPh>
    <rPh sb="218" eb="220">
      <t>スウチ</t>
    </rPh>
    <rPh sb="221" eb="223">
      <t>ゲンショウ</t>
    </rPh>
    <rPh sb="228" eb="230">
      <t>エイギョウ</t>
    </rPh>
    <rPh sb="230" eb="232">
      <t>ヒヨウ</t>
    </rPh>
    <rPh sb="233" eb="235">
      <t>ゾウカ</t>
    </rPh>
    <rPh sb="241" eb="243">
      <t>スウチ</t>
    </rPh>
    <rPh sb="244" eb="246">
      <t>ジョウショウ</t>
    </rPh>
    <rPh sb="251" eb="253">
      <t>ネンカン</t>
    </rPh>
    <rPh sb="253" eb="254">
      <t>ソウ</t>
    </rPh>
    <rPh sb="254" eb="256">
      <t>ハイスイ</t>
    </rPh>
    <rPh sb="256" eb="257">
      <t>リョウ</t>
    </rPh>
    <rPh sb="258" eb="260">
      <t>ゲンショウ</t>
    </rPh>
    <rPh sb="265" eb="268">
      <t>ゼンネンド</t>
    </rPh>
    <rPh sb="269" eb="271">
      <t>ヒカク</t>
    </rPh>
    <rPh sb="272" eb="274">
      <t>スウチ</t>
    </rPh>
    <rPh sb="275" eb="277">
      <t>ゲンショウ</t>
    </rPh>
    <rPh sb="282" eb="284">
      <t>ネンカン</t>
    </rPh>
    <rPh sb="284" eb="285">
      <t>ソウ</t>
    </rPh>
    <rPh sb="285" eb="287">
      <t>ユウシュウ</t>
    </rPh>
    <rPh sb="287" eb="289">
      <t>スイリョウ</t>
    </rPh>
    <rPh sb="290" eb="292">
      <t>ゲンショウ</t>
    </rPh>
    <rPh sb="298" eb="300">
      <t>イジョウ</t>
    </rPh>
    <rPh sb="301" eb="303">
      <t>ネンカン</t>
    </rPh>
    <rPh sb="303" eb="304">
      <t>ソウ</t>
    </rPh>
    <rPh sb="304" eb="306">
      <t>ハイスイ</t>
    </rPh>
    <rPh sb="306" eb="307">
      <t>リョウ</t>
    </rPh>
    <rPh sb="308" eb="310">
      <t>ゲンショウ</t>
    </rPh>
    <rPh sb="315" eb="317">
      <t>スウチ</t>
    </rPh>
    <rPh sb="318" eb="320">
      <t>ジョウショウ</t>
    </rPh>
    <rPh sb="325" eb="327">
      <t>ショウシ</t>
    </rPh>
    <rPh sb="327" eb="330">
      <t>コウレイカ</t>
    </rPh>
    <rPh sb="331" eb="332">
      <t>トモナ</t>
    </rPh>
    <rPh sb="333" eb="335">
      <t>キュウスイ</t>
    </rPh>
    <rPh sb="335" eb="337">
      <t>ジンコウ</t>
    </rPh>
    <rPh sb="338" eb="340">
      <t>ゲンショウ</t>
    </rPh>
    <rPh sb="341" eb="343">
      <t>セッスイ</t>
    </rPh>
    <rPh sb="343" eb="345">
      <t>シコウ</t>
    </rPh>
    <rPh sb="346" eb="347">
      <t>クワ</t>
    </rPh>
    <rPh sb="349" eb="351">
      <t>オオグチ</t>
    </rPh>
    <rPh sb="351" eb="353">
      <t>キギョウ</t>
    </rPh>
    <rPh sb="354" eb="356">
      <t>イチジ</t>
    </rPh>
    <rPh sb="356" eb="358">
      <t>ヘイセン</t>
    </rPh>
    <rPh sb="361" eb="363">
      <t>エイギョウ</t>
    </rPh>
    <rPh sb="363" eb="365">
      <t>シュウエキ</t>
    </rPh>
    <rPh sb="366" eb="368">
      <t>ゲンショウ</t>
    </rPh>
    <rPh sb="375" eb="377">
      <t>ヨソウ</t>
    </rPh>
    <rPh sb="384" eb="387">
      <t>ロウキュウカ</t>
    </rPh>
    <rPh sb="389" eb="391">
      <t>シセツ</t>
    </rPh>
    <rPh sb="392" eb="394">
      <t>カンロ</t>
    </rPh>
    <rPh sb="395" eb="397">
      <t>コウシン</t>
    </rPh>
    <rPh sb="397" eb="399">
      <t>ヒヨウ</t>
    </rPh>
    <rPh sb="400" eb="402">
      <t>ゾウカ</t>
    </rPh>
    <rPh sb="407" eb="409">
      <t>ミコ</t>
    </rPh>
    <rPh sb="415" eb="417">
      <t>ケイエイ</t>
    </rPh>
    <rPh sb="420" eb="421">
      <t>キビ</t>
    </rPh>
    <rPh sb="426" eb="4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</si>
</sst>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1.73</c:v>
                </c:pt>
                <c:pt idx="1">
                  <c:v>3.26</c:v>
                </c:pt>
                <c:pt idx="2">
                  <c:v>1.1499999999999999</c:v>
                </c:pt>
                <c:pt idx="3">
                  <c:v>0.99</c:v>
                </c:pt>
                <c:pt idx="4">
                  <c:v>0.27</c:v>
                </c:pt>
              </c:numCache>
            </c:numRef>
          </c:val>
          <c:extLst xmlns:c16r2="http://schemas.microsoft.com/office/drawing/2015/06/chart">
            <c:ext xmlns:c16="http://schemas.microsoft.com/office/drawing/2014/chart" uri="{C3380CC4-5D6E-409C-BE32-E72D297353CC}">
              <c16:uniqueId val="{00000000-53CE-4722-91A0-EBFE9C75A3AD}"/>
            </c:ext>
          </c:extLst>
        </c:ser>
        <c:dLbls>
          <c:showLegendKey val="0"/>
          <c:showVal val="0"/>
          <c:showCatName val="0"/>
          <c:showSerName val="0"/>
          <c:showPercent val="0"/>
          <c:showBubbleSize val="0"/>
        </c:dLbls>
        <c:gapWidth val="150"/>
        <c:axId val="164833952"/>
        <c:axId val="1649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53CE-4722-91A0-EBFE9C75A3AD}"/>
            </c:ext>
          </c:extLst>
        </c:ser>
        <c:dLbls>
          <c:showLegendKey val="0"/>
          <c:showVal val="0"/>
          <c:showCatName val="0"/>
          <c:showSerName val="0"/>
          <c:showPercent val="0"/>
          <c:showBubbleSize val="0"/>
        </c:dLbls>
        <c:marker val="1"/>
        <c:smooth val="0"/>
        <c:axId val="164833952"/>
        <c:axId val="164958624"/>
      </c:lineChart>
      <c:dateAx>
        <c:axId val="164833952"/>
        <c:scaling>
          <c:orientation val="minMax"/>
        </c:scaling>
        <c:delete val="1"/>
        <c:axPos val="b"/>
        <c:numFmt formatCode="ge" sourceLinked="1"/>
        <c:majorTickMark val="none"/>
        <c:minorTickMark val="none"/>
        <c:tickLblPos val="none"/>
        <c:crossAx val="164958624"/>
        <c:crosses val="autoZero"/>
        <c:auto val="1"/>
        <c:lblOffset val="100"/>
        <c:baseTimeUnit val="years"/>
      </c:dateAx>
      <c:valAx>
        <c:axId val="1649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81.96</c:v>
                </c:pt>
                <c:pt idx="1">
                  <c:v>75.78</c:v>
                </c:pt>
                <c:pt idx="2">
                  <c:v>78.84</c:v>
                </c:pt>
                <c:pt idx="3">
                  <c:v>82.24</c:v>
                </c:pt>
                <c:pt idx="4">
                  <c:v>76.34</c:v>
                </c:pt>
              </c:numCache>
            </c:numRef>
          </c:val>
          <c:extLst xmlns:c16r2="http://schemas.microsoft.com/office/drawing/2015/06/chart">
            <c:ext xmlns:c16="http://schemas.microsoft.com/office/drawing/2014/chart" uri="{C3380CC4-5D6E-409C-BE32-E72D297353CC}">
              <c16:uniqueId val="{00000000-869E-47E2-9ACB-29F4BBF89D22}"/>
            </c:ext>
          </c:extLst>
        </c:ser>
        <c:dLbls>
          <c:showLegendKey val="0"/>
          <c:showVal val="0"/>
          <c:showCatName val="0"/>
          <c:showSerName val="0"/>
          <c:showPercent val="0"/>
          <c:showBubbleSize val="0"/>
        </c:dLbls>
        <c:gapWidth val="150"/>
        <c:axId val="168825944"/>
        <c:axId val="1688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869E-47E2-9ACB-29F4BBF89D22}"/>
            </c:ext>
          </c:extLst>
        </c:ser>
        <c:dLbls>
          <c:showLegendKey val="0"/>
          <c:showVal val="0"/>
          <c:showCatName val="0"/>
          <c:showSerName val="0"/>
          <c:showPercent val="0"/>
          <c:showBubbleSize val="0"/>
        </c:dLbls>
        <c:marker val="1"/>
        <c:smooth val="0"/>
        <c:axId val="168825944"/>
        <c:axId val="168826336"/>
      </c:lineChart>
      <c:dateAx>
        <c:axId val="168825944"/>
        <c:scaling>
          <c:orientation val="minMax"/>
        </c:scaling>
        <c:delete val="1"/>
        <c:axPos val="b"/>
        <c:numFmt formatCode="ge" sourceLinked="1"/>
        <c:majorTickMark val="none"/>
        <c:minorTickMark val="none"/>
        <c:tickLblPos val="none"/>
        <c:crossAx val="168826336"/>
        <c:crosses val="autoZero"/>
        <c:auto val="1"/>
        <c:lblOffset val="100"/>
        <c:baseTimeUnit val="years"/>
      </c:dateAx>
      <c:valAx>
        <c:axId val="1688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78.37</c:v>
                </c:pt>
                <c:pt idx="1">
                  <c:v>82.01</c:v>
                </c:pt>
                <c:pt idx="2">
                  <c:v>81.489999999999995</c:v>
                </c:pt>
                <c:pt idx="3">
                  <c:v>79.599999999999994</c:v>
                </c:pt>
                <c:pt idx="4">
                  <c:v>84.77</c:v>
                </c:pt>
              </c:numCache>
            </c:numRef>
          </c:val>
          <c:extLst xmlns:c16r2="http://schemas.microsoft.com/office/drawing/2015/06/chart">
            <c:ext xmlns:c16="http://schemas.microsoft.com/office/drawing/2014/chart" uri="{C3380CC4-5D6E-409C-BE32-E72D297353CC}">
              <c16:uniqueId val="{00000000-A130-4CB7-BFBE-13137BE6BAAF}"/>
            </c:ext>
          </c:extLst>
        </c:ser>
        <c:dLbls>
          <c:showLegendKey val="0"/>
          <c:showVal val="0"/>
          <c:showCatName val="0"/>
          <c:showSerName val="0"/>
          <c:showPercent val="0"/>
          <c:showBubbleSize val="0"/>
        </c:dLbls>
        <c:gapWidth val="150"/>
        <c:axId val="245235824"/>
        <c:axId val="24523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A130-4CB7-BFBE-13137BE6BAAF}"/>
            </c:ext>
          </c:extLst>
        </c:ser>
        <c:dLbls>
          <c:showLegendKey val="0"/>
          <c:showVal val="0"/>
          <c:showCatName val="0"/>
          <c:showSerName val="0"/>
          <c:showPercent val="0"/>
          <c:showBubbleSize val="0"/>
        </c:dLbls>
        <c:marker val="1"/>
        <c:smooth val="0"/>
        <c:axId val="245235824"/>
        <c:axId val="245236216"/>
      </c:lineChart>
      <c:dateAx>
        <c:axId val="245235824"/>
        <c:scaling>
          <c:orientation val="minMax"/>
        </c:scaling>
        <c:delete val="1"/>
        <c:axPos val="b"/>
        <c:numFmt formatCode="ge" sourceLinked="1"/>
        <c:majorTickMark val="none"/>
        <c:minorTickMark val="none"/>
        <c:tickLblPos val="none"/>
        <c:crossAx val="245236216"/>
        <c:crosses val="autoZero"/>
        <c:auto val="1"/>
        <c:lblOffset val="100"/>
        <c:baseTimeUnit val="years"/>
      </c:dateAx>
      <c:valAx>
        <c:axId val="24523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3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120.11</c:v>
                </c:pt>
                <c:pt idx="1">
                  <c:v>105.2</c:v>
                </c:pt>
                <c:pt idx="2">
                  <c:v>114.87</c:v>
                </c:pt>
                <c:pt idx="3">
                  <c:v>115.49</c:v>
                </c:pt>
                <c:pt idx="4">
                  <c:v>112.4</c:v>
                </c:pt>
              </c:numCache>
            </c:numRef>
          </c:val>
          <c:extLst xmlns:c16r2="http://schemas.microsoft.com/office/drawing/2015/06/chart">
            <c:ext xmlns:c16="http://schemas.microsoft.com/office/drawing/2014/chart" uri="{C3380CC4-5D6E-409C-BE32-E72D297353CC}">
              <c16:uniqueId val="{00000000-6564-4699-8184-90EBD2D0A9F0}"/>
            </c:ext>
          </c:extLst>
        </c:ser>
        <c:dLbls>
          <c:showLegendKey val="0"/>
          <c:showVal val="0"/>
          <c:showCatName val="0"/>
          <c:showSerName val="0"/>
          <c:showPercent val="0"/>
          <c:showBubbleSize val="0"/>
        </c:dLbls>
        <c:gapWidth val="150"/>
        <c:axId val="164959800"/>
        <c:axId val="1649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6564-4699-8184-90EBD2D0A9F0}"/>
            </c:ext>
          </c:extLst>
        </c:ser>
        <c:dLbls>
          <c:showLegendKey val="0"/>
          <c:showVal val="0"/>
          <c:showCatName val="0"/>
          <c:showSerName val="0"/>
          <c:showPercent val="0"/>
          <c:showBubbleSize val="0"/>
        </c:dLbls>
        <c:marker val="1"/>
        <c:smooth val="0"/>
        <c:axId val="164959800"/>
        <c:axId val="164960192"/>
      </c:lineChart>
      <c:dateAx>
        <c:axId val="164959800"/>
        <c:scaling>
          <c:orientation val="minMax"/>
        </c:scaling>
        <c:delete val="1"/>
        <c:axPos val="b"/>
        <c:numFmt formatCode="ge" sourceLinked="1"/>
        <c:majorTickMark val="none"/>
        <c:minorTickMark val="none"/>
        <c:tickLblPos val="none"/>
        <c:crossAx val="164960192"/>
        <c:crosses val="autoZero"/>
        <c:auto val="1"/>
        <c:lblOffset val="100"/>
        <c:baseTimeUnit val="years"/>
      </c:dateAx>
      <c:valAx>
        <c:axId val="1649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95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50.03</c:v>
                </c:pt>
                <c:pt idx="1">
                  <c:v>45.74</c:v>
                </c:pt>
                <c:pt idx="2">
                  <c:v>45.11</c:v>
                </c:pt>
                <c:pt idx="3">
                  <c:v>46.55</c:v>
                </c:pt>
                <c:pt idx="4">
                  <c:v>48.35</c:v>
                </c:pt>
              </c:numCache>
            </c:numRef>
          </c:val>
          <c:extLst xmlns:c16r2="http://schemas.microsoft.com/office/drawing/2015/06/chart">
            <c:ext xmlns:c16="http://schemas.microsoft.com/office/drawing/2014/chart" uri="{C3380CC4-5D6E-409C-BE32-E72D297353CC}">
              <c16:uniqueId val="{00000000-1371-464A-983C-9D246D0A668F}"/>
            </c:ext>
          </c:extLst>
        </c:ser>
        <c:dLbls>
          <c:showLegendKey val="0"/>
          <c:showVal val="0"/>
          <c:showCatName val="0"/>
          <c:showSerName val="0"/>
          <c:showPercent val="0"/>
          <c:showBubbleSize val="0"/>
        </c:dLbls>
        <c:gapWidth val="150"/>
        <c:axId val="164839616"/>
        <c:axId val="16484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1371-464A-983C-9D246D0A668F}"/>
            </c:ext>
          </c:extLst>
        </c:ser>
        <c:dLbls>
          <c:showLegendKey val="0"/>
          <c:showVal val="0"/>
          <c:showCatName val="0"/>
          <c:showSerName val="0"/>
          <c:showPercent val="0"/>
          <c:showBubbleSize val="0"/>
        </c:dLbls>
        <c:marker val="1"/>
        <c:smooth val="0"/>
        <c:axId val="164839616"/>
        <c:axId val="164840008"/>
      </c:lineChart>
      <c:dateAx>
        <c:axId val="164839616"/>
        <c:scaling>
          <c:orientation val="minMax"/>
        </c:scaling>
        <c:delete val="1"/>
        <c:axPos val="b"/>
        <c:numFmt formatCode="ge" sourceLinked="1"/>
        <c:majorTickMark val="none"/>
        <c:minorTickMark val="none"/>
        <c:tickLblPos val="none"/>
        <c:crossAx val="164840008"/>
        <c:crosses val="autoZero"/>
        <c:auto val="1"/>
        <c:lblOffset val="100"/>
        <c:baseTimeUnit val="years"/>
      </c:dateAx>
      <c:valAx>
        <c:axId val="16484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2.02</c:v>
                </c:pt>
                <c:pt idx="1">
                  <c:v>1.95</c:v>
                </c:pt>
                <c:pt idx="2">
                  <c:v>0.22</c:v>
                </c:pt>
                <c:pt idx="3">
                  <c:v>0.84</c:v>
                </c:pt>
                <c:pt idx="4">
                  <c:v>0.28999999999999998</c:v>
                </c:pt>
              </c:numCache>
            </c:numRef>
          </c:val>
          <c:extLst xmlns:c16r2="http://schemas.microsoft.com/office/drawing/2015/06/chart">
            <c:ext xmlns:c16="http://schemas.microsoft.com/office/drawing/2014/chart" uri="{C3380CC4-5D6E-409C-BE32-E72D297353CC}">
              <c16:uniqueId val="{00000000-E66E-4FF2-AD26-B69F578BD364}"/>
            </c:ext>
          </c:extLst>
        </c:ser>
        <c:dLbls>
          <c:showLegendKey val="0"/>
          <c:showVal val="0"/>
          <c:showCatName val="0"/>
          <c:showSerName val="0"/>
          <c:showPercent val="0"/>
          <c:showBubbleSize val="0"/>
        </c:dLbls>
        <c:gapWidth val="150"/>
        <c:axId val="167811232"/>
        <c:axId val="16781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E66E-4FF2-AD26-B69F578BD364}"/>
            </c:ext>
          </c:extLst>
        </c:ser>
        <c:dLbls>
          <c:showLegendKey val="0"/>
          <c:showVal val="0"/>
          <c:showCatName val="0"/>
          <c:showSerName val="0"/>
          <c:showPercent val="0"/>
          <c:showBubbleSize val="0"/>
        </c:dLbls>
        <c:marker val="1"/>
        <c:smooth val="0"/>
        <c:axId val="167811232"/>
        <c:axId val="167811624"/>
      </c:lineChart>
      <c:dateAx>
        <c:axId val="167811232"/>
        <c:scaling>
          <c:orientation val="minMax"/>
        </c:scaling>
        <c:delete val="1"/>
        <c:axPos val="b"/>
        <c:numFmt formatCode="ge" sourceLinked="1"/>
        <c:majorTickMark val="none"/>
        <c:minorTickMark val="none"/>
        <c:tickLblPos val="none"/>
        <c:crossAx val="167811624"/>
        <c:crosses val="autoZero"/>
        <c:auto val="1"/>
        <c:lblOffset val="100"/>
        <c:baseTimeUnit val="years"/>
      </c:dateAx>
      <c:valAx>
        <c:axId val="16781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A7-424F-83CB-D35AC3AB74E2}"/>
            </c:ext>
          </c:extLst>
        </c:ser>
        <c:dLbls>
          <c:showLegendKey val="0"/>
          <c:showVal val="0"/>
          <c:showCatName val="0"/>
          <c:showSerName val="0"/>
          <c:showPercent val="0"/>
          <c:showBubbleSize val="0"/>
        </c:dLbls>
        <c:gapWidth val="150"/>
        <c:axId val="168935664"/>
        <c:axId val="24517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8AA7-424F-83CB-D35AC3AB74E2}"/>
            </c:ext>
          </c:extLst>
        </c:ser>
        <c:dLbls>
          <c:showLegendKey val="0"/>
          <c:showVal val="0"/>
          <c:showCatName val="0"/>
          <c:showSerName val="0"/>
          <c:showPercent val="0"/>
          <c:showBubbleSize val="0"/>
        </c:dLbls>
        <c:marker val="1"/>
        <c:smooth val="0"/>
        <c:axId val="168935664"/>
        <c:axId val="245174376"/>
      </c:lineChart>
      <c:dateAx>
        <c:axId val="168935664"/>
        <c:scaling>
          <c:orientation val="minMax"/>
        </c:scaling>
        <c:delete val="1"/>
        <c:axPos val="b"/>
        <c:numFmt formatCode="ge" sourceLinked="1"/>
        <c:majorTickMark val="none"/>
        <c:minorTickMark val="none"/>
        <c:tickLblPos val="none"/>
        <c:crossAx val="245174376"/>
        <c:crosses val="autoZero"/>
        <c:auto val="1"/>
        <c:lblOffset val="100"/>
        <c:baseTimeUnit val="years"/>
      </c:dateAx>
      <c:valAx>
        <c:axId val="245174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93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2034.78</c:v>
                </c:pt>
                <c:pt idx="1">
                  <c:v>678.78</c:v>
                </c:pt>
                <c:pt idx="2">
                  <c:v>292.01</c:v>
                </c:pt>
                <c:pt idx="3">
                  <c:v>790.81</c:v>
                </c:pt>
                <c:pt idx="4">
                  <c:v>838.22</c:v>
                </c:pt>
              </c:numCache>
            </c:numRef>
          </c:val>
          <c:extLst xmlns:c16r2="http://schemas.microsoft.com/office/drawing/2015/06/chart">
            <c:ext xmlns:c16="http://schemas.microsoft.com/office/drawing/2014/chart" uri="{C3380CC4-5D6E-409C-BE32-E72D297353CC}">
              <c16:uniqueId val="{00000000-5B90-419C-A7D3-EA44A29D5F7A}"/>
            </c:ext>
          </c:extLst>
        </c:ser>
        <c:dLbls>
          <c:showLegendKey val="0"/>
          <c:showVal val="0"/>
          <c:showCatName val="0"/>
          <c:showSerName val="0"/>
          <c:showPercent val="0"/>
          <c:showBubbleSize val="0"/>
        </c:dLbls>
        <c:gapWidth val="150"/>
        <c:axId val="245175944"/>
        <c:axId val="1686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5B90-419C-A7D3-EA44A29D5F7A}"/>
            </c:ext>
          </c:extLst>
        </c:ser>
        <c:dLbls>
          <c:showLegendKey val="0"/>
          <c:showVal val="0"/>
          <c:showCatName val="0"/>
          <c:showSerName val="0"/>
          <c:showPercent val="0"/>
          <c:showBubbleSize val="0"/>
        </c:dLbls>
        <c:marker val="1"/>
        <c:smooth val="0"/>
        <c:axId val="245175944"/>
        <c:axId val="168636192"/>
      </c:lineChart>
      <c:dateAx>
        <c:axId val="245175944"/>
        <c:scaling>
          <c:orientation val="minMax"/>
        </c:scaling>
        <c:delete val="1"/>
        <c:axPos val="b"/>
        <c:numFmt formatCode="ge" sourceLinked="1"/>
        <c:majorTickMark val="none"/>
        <c:minorTickMark val="none"/>
        <c:tickLblPos val="none"/>
        <c:crossAx val="168636192"/>
        <c:crosses val="autoZero"/>
        <c:auto val="1"/>
        <c:lblOffset val="100"/>
        <c:baseTimeUnit val="years"/>
      </c:dateAx>
      <c:valAx>
        <c:axId val="16863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17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332.6</c:v>
                </c:pt>
                <c:pt idx="1">
                  <c:v>446.94</c:v>
                </c:pt>
                <c:pt idx="2">
                  <c:v>503.62</c:v>
                </c:pt>
                <c:pt idx="3">
                  <c:v>492.48</c:v>
                </c:pt>
                <c:pt idx="4">
                  <c:v>479.05</c:v>
                </c:pt>
              </c:numCache>
            </c:numRef>
          </c:val>
          <c:extLst xmlns:c16r2="http://schemas.microsoft.com/office/drawing/2015/06/chart">
            <c:ext xmlns:c16="http://schemas.microsoft.com/office/drawing/2014/chart" uri="{C3380CC4-5D6E-409C-BE32-E72D297353CC}">
              <c16:uniqueId val="{00000000-5A21-49F7-88BA-3CA394905DA4}"/>
            </c:ext>
          </c:extLst>
        </c:ser>
        <c:dLbls>
          <c:showLegendKey val="0"/>
          <c:showVal val="0"/>
          <c:showCatName val="0"/>
          <c:showSerName val="0"/>
          <c:showPercent val="0"/>
          <c:showBubbleSize val="0"/>
        </c:dLbls>
        <c:gapWidth val="150"/>
        <c:axId val="168935272"/>
        <c:axId val="1689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5A21-49F7-88BA-3CA394905DA4}"/>
            </c:ext>
          </c:extLst>
        </c:ser>
        <c:dLbls>
          <c:showLegendKey val="0"/>
          <c:showVal val="0"/>
          <c:showCatName val="0"/>
          <c:showSerName val="0"/>
          <c:showPercent val="0"/>
          <c:showBubbleSize val="0"/>
        </c:dLbls>
        <c:marker val="1"/>
        <c:smooth val="0"/>
        <c:axId val="168935272"/>
        <c:axId val="168934880"/>
      </c:lineChart>
      <c:dateAx>
        <c:axId val="168935272"/>
        <c:scaling>
          <c:orientation val="minMax"/>
        </c:scaling>
        <c:delete val="1"/>
        <c:axPos val="b"/>
        <c:numFmt formatCode="ge" sourceLinked="1"/>
        <c:majorTickMark val="none"/>
        <c:minorTickMark val="none"/>
        <c:tickLblPos val="none"/>
        <c:crossAx val="168934880"/>
        <c:crosses val="autoZero"/>
        <c:auto val="1"/>
        <c:lblOffset val="100"/>
        <c:baseTimeUnit val="years"/>
      </c:dateAx>
      <c:valAx>
        <c:axId val="16893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9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115.29</c:v>
                </c:pt>
                <c:pt idx="1">
                  <c:v>103.43</c:v>
                </c:pt>
                <c:pt idx="2">
                  <c:v>114.08</c:v>
                </c:pt>
                <c:pt idx="3">
                  <c:v>114.81</c:v>
                </c:pt>
                <c:pt idx="4">
                  <c:v>111.75</c:v>
                </c:pt>
              </c:numCache>
            </c:numRef>
          </c:val>
          <c:extLst xmlns:c16r2="http://schemas.microsoft.com/office/drawing/2015/06/chart">
            <c:ext xmlns:c16="http://schemas.microsoft.com/office/drawing/2014/chart" uri="{C3380CC4-5D6E-409C-BE32-E72D297353CC}">
              <c16:uniqueId val="{00000000-F063-4CE4-BAC0-BED98638A1D7}"/>
            </c:ext>
          </c:extLst>
        </c:ser>
        <c:dLbls>
          <c:showLegendKey val="0"/>
          <c:showVal val="0"/>
          <c:showCatName val="0"/>
          <c:showSerName val="0"/>
          <c:showPercent val="0"/>
          <c:showBubbleSize val="0"/>
        </c:dLbls>
        <c:gapWidth val="150"/>
        <c:axId val="168637368"/>
        <c:axId val="1686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F063-4CE4-BAC0-BED98638A1D7}"/>
            </c:ext>
          </c:extLst>
        </c:ser>
        <c:dLbls>
          <c:showLegendKey val="0"/>
          <c:showVal val="0"/>
          <c:showCatName val="0"/>
          <c:showSerName val="0"/>
          <c:showPercent val="0"/>
          <c:showBubbleSize val="0"/>
        </c:dLbls>
        <c:marker val="1"/>
        <c:smooth val="0"/>
        <c:axId val="168637368"/>
        <c:axId val="168637760"/>
      </c:lineChart>
      <c:dateAx>
        <c:axId val="168637368"/>
        <c:scaling>
          <c:orientation val="minMax"/>
        </c:scaling>
        <c:delete val="1"/>
        <c:axPos val="b"/>
        <c:numFmt formatCode="ge" sourceLinked="1"/>
        <c:majorTickMark val="none"/>
        <c:minorTickMark val="none"/>
        <c:tickLblPos val="none"/>
        <c:crossAx val="168637760"/>
        <c:crosses val="autoZero"/>
        <c:auto val="1"/>
        <c:lblOffset val="100"/>
        <c:baseTimeUnit val="years"/>
      </c:dateAx>
      <c:valAx>
        <c:axId val="1686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3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108.59</c:v>
                </c:pt>
                <c:pt idx="1">
                  <c:v>120.94</c:v>
                </c:pt>
                <c:pt idx="2">
                  <c:v>110.17</c:v>
                </c:pt>
                <c:pt idx="3">
                  <c:v>109.88</c:v>
                </c:pt>
                <c:pt idx="4">
                  <c:v>112.52</c:v>
                </c:pt>
              </c:numCache>
            </c:numRef>
          </c:val>
          <c:extLst xmlns:c16r2="http://schemas.microsoft.com/office/drawing/2015/06/chart">
            <c:ext xmlns:c16="http://schemas.microsoft.com/office/drawing/2014/chart" uri="{C3380CC4-5D6E-409C-BE32-E72D297353CC}">
              <c16:uniqueId val="{00000000-F4E2-419B-B891-0891CB13E1F5}"/>
            </c:ext>
          </c:extLst>
        </c:ser>
        <c:dLbls>
          <c:showLegendKey val="0"/>
          <c:showVal val="0"/>
          <c:showCatName val="0"/>
          <c:showSerName val="0"/>
          <c:showPercent val="0"/>
          <c:showBubbleSize val="0"/>
        </c:dLbls>
        <c:gapWidth val="150"/>
        <c:axId val="168746536"/>
        <c:axId val="16874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F4E2-419B-B891-0891CB13E1F5}"/>
            </c:ext>
          </c:extLst>
        </c:ser>
        <c:dLbls>
          <c:showLegendKey val="0"/>
          <c:showVal val="0"/>
          <c:showCatName val="0"/>
          <c:showSerName val="0"/>
          <c:showPercent val="0"/>
          <c:showBubbleSize val="0"/>
        </c:dLbls>
        <c:marker val="1"/>
        <c:smooth val="0"/>
        <c:axId val="168746536"/>
        <c:axId val="168746928"/>
      </c:lineChart>
      <c:dateAx>
        <c:axId val="168746536"/>
        <c:scaling>
          <c:orientation val="minMax"/>
        </c:scaling>
        <c:delete val="1"/>
        <c:axPos val="b"/>
        <c:numFmt formatCode="ge" sourceLinked="1"/>
        <c:majorTickMark val="none"/>
        <c:minorTickMark val="none"/>
        <c:tickLblPos val="none"/>
        <c:crossAx val="168746928"/>
        <c:crosses val="autoZero"/>
        <c:auto val="1"/>
        <c:lblOffset val="100"/>
        <c:baseTimeUnit val="years"/>
      </c:dateAx>
      <c:valAx>
        <c:axId val="16874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4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甘楽町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13255</v>
      </c>
      <c r="AM8" s="59"/>
      <c r="AN8" s="59"/>
      <c r="AO8" s="59"/>
      <c r="AP8" s="59"/>
      <c r="AQ8" s="59"/>
      <c r="AR8" s="59"/>
      <c r="AS8" s="59"/>
      <c r="AT8" s="50">
        <f>データ!$S$6</f>
        <v>58.61</v>
      </c>
      <c r="AU8" s="51"/>
      <c r="AV8" s="51"/>
      <c r="AW8" s="51"/>
      <c r="AX8" s="51"/>
      <c r="AY8" s="51"/>
      <c r="AZ8" s="51"/>
      <c r="BA8" s="51"/>
      <c r="BB8" s="52">
        <f>データ!$T$6</f>
        <v>226.16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67.27</v>
      </c>
      <c r="J10" s="51"/>
      <c r="K10" s="51"/>
      <c r="L10" s="51"/>
      <c r="M10" s="51"/>
      <c r="N10" s="51"/>
      <c r="O10" s="62"/>
      <c r="P10" s="52">
        <f>データ!$P$6</f>
        <v>99.11</v>
      </c>
      <c r="Q10" s="52"/>
      <c r="R10" s="52"/>
      <c r="S10" s="52"/>
      <c r="T10" s="52"/>
      <c r="U10" s="52"/>
      <c r="V10" s="52"/>
      <c r="W10" s="59">
        <f>データ!$Q$6</f>
        <v>2246</v>
      </c>
      <c r="X10" s="59"/>
      <c r="Y10" s="59"/>
      <c r="Z10" s="59"/>
      <c r="AA10" s="59"/>
      <c r="AB10" s="59"/>
      <c r="AC10" s="59"/>
      <c r="AD10" s="2"/>
      <c r="AE10" s="2"/>
      <c r="AF10" s="2"/>
      <c r="AG10" s="2"/>
      <c r="AH10" s="4"/>
      <c r="AI10" s="4"/>
      <c r="AJ10" s="4"/>
      <c r="AK10" s="4"/>
      <c r="AL10" s="59">
        <f>データ!$U$6</f>
        <v>13094</v>
      </c>
      <c r="AM10" s="59"/>
      <c r="AN10" s="59"/>
      <c r="AO10" s="59"/>
      <c r="AP10" s="59"/>
      <c r="AQ10" s="59"/>
      <c r="AR10" s="59"/>
      <c r="AS10" s="59"/>
      <c r="AT10" s="50">
        <f>データ!$V$6</f>
        <v>21.4</v>
      </c>
      <c r="AU10" s="51"/>
      <c r="AV10" s="51"/>
      <c r="AW10" s="51"/>
      <c r="AX10" s="51"/>
      <c r="AY10" s="51"/>
      <c r="AZ10" s="51"/>
      <c r="BA10" s="51"/>
      <c r="BB10" s="52">
        <f>データ!$W$6</f>
        <v>611.87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s7pospJjrwIGEip5pvVYCv8EaJQqS177I3dSSASLSG/8XQjLRMsxfhJIqKfyTO1rov3BAqVyuj3bttOWQ0q7Q==" saltValue="lRMolfBKpLqCX34J0/azb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103845</v>
      </c>
      <c r="D6" s="33">
        <f t="shared" si="3"/>
        <v>46</v>
      </c>
      <c r="E6" s="33">
        <f t="shared" si="3"/>
        <v>1</v>
      </c>
      <c r="F6" s="33">
        <f t="shared" si="3"/>
        <v>0</v>
      </c>
      <c r="G6" s="33">
        <f t="shared" si="3"/>
        <v>1</v>
      </c>
      <c r="H6" s="33" t="str">
        <f t="shared" si="3"/>
        <v>群馬県　甘楽町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67.27</v>
      </c>
      <c r="P6" s="34">
        <f t="shared" si="3"/>
        <v>99.11</v>
      </c>
      <c r="Q6" s="34">
        <f t="shared" si="3"/>
        <v>2246</v>
      </c>
      <c r="R6" s="34">
        <f t="shared" si="3"/>
        <v>13255</v>
      </c>
      <c r="S6" s="34">
        <f t="shared" si="3"/>
        <v>58.61</v>
      </c>
      <c r="T6" s="34">
        <f t="shared" si="3"/>
        <v>226.16</v>
      </c>
      <c r="U6" s="34">
        <f t="shared" si="3"/>
        <v>13094</v>
      </c>
      <c r="V6" s="34">
        <f t="shared" si="3"/>
        <v>21.4</v>
      </c>
      <c r="W6" s="34">
        <f t="shared" si="3"/>
        <v>611.87</v>
      </c>
      <c r="X6" s="35">
        <f>IF(X7="",NA(),X7)</f>
        <v>120.11</v>
      </c>
      <c r="Y6" s="35">
        <f t="shared" ref="Y6:AG6" si="4">IF(Y7="",NA(),Y7)</f>
        <v>105.2</v>
      </c>
      <c r="Z6" s="35">
        <f t="shared" si="4"/>
        <v>114.87</v>
      </c>
      <c r="AA6" s="35">
        <f t="shared" si="4"/>
        <v>115.49</v>
      </c>
      <c r="AB6" s="35">
        <f t="shared" si="4"/>
        <v>112.4</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2034.78</v>
      </c>
      <c r="AU6" s="35">
        <f t="shared" ref="AU6:BC6" si="6">IF(AU7="",NA(),AU7)</f>
        <v>678.78</v>
      </c>
      <c r="AV6" s="35">
        <f t="shared" si="6"/>
        <v>292.01</v>
      </c>
      <c r="AW6" s="35">
        <f t="shared" si="6"/>
        <v>790.81</v>
      </c>
      <c r="AX6" s="35">
        <f t="shared" si="6"/>
        <v>838.22</v>
      </c>
      <c r="AY6" s="35">
        <f t="shared" si="6"/>
        <v>1081.23</v>
      </c>
      <c r="AZ6" s="35">
        <f t="shared" si="6"/>
        <v>406.37</v>
      </c>
      <c r="BA6" s="35">
        <f t="shared" si="6"/>
        <v>398.29</v>
      </c>
      <c r="BB6" s="35">
        <f t="shared" si="6"/>
        <v>388.67</v>
      </c>
      <c r="BC6" s="35">
        <f t="shared" si="6"/>
        <v>355.27</v>
      </c>
      <c r="BD6" s="34" t="str">
        <f>IF(BD7="","",IF(BD7="-","【-】","【"&amp;SUBSTITUTE(TEXT(BD7,"#,##0.00"),"-","△")&amp;"】"))</f>
        <v>【264.34】</v>
      </c>
      <c r="BE6" s="35">
        <f>IF(BE7="",NA(),BE7)</f>
        <v>332.6</v>
      </c>
      <c r="BF6" s="35">
        <f t="shared" ref="BF6:BN6" si="7">IF(BF7="",NA(),BF7)</f>
        <v>446.94</v>
      </c>
      <c r="BG6" s="35">
        <f t="shared" si="7"/>
        <v>503.62</v>
      </c>
      <c r="BH6" s="35">
        <f t="shared" si="7"/>
        <v>492.48</v>
      </c>
      <c r="BI6" s="35">
        <f t="shared" si="7"/>
        <v>479.05</v>
      </c>
      <c r="BJ6" s="35">
        <f t="shared" si="7"/>
        <v>443.13</v>
      </c>
      <c r="BK6" s="35">
        <f t="shared" si="7"/>
        <v>442.54</v>
      </c>
      <c r="BL6" s="35">
        <f t="shared" si="7"/>
        <v>431</v>
      </c>
      <c r="BM6" s="35">
        <f t="shared" si="7"/>
        <v>422.5</v>
      </c>
      <c r="BN6" s="35">
        <f t="shared" si="7"/>
        <v>458.27</v>
      </c>
      <c r="BO6" s="34" t="str">
        <f>IF(BO7="","",IF(BO7="-","【-】","【"&amp;SUBSTITUTE(TEXT(BO7,"#,##0.00"),"-","△")&amp;"】"))</f>
        <v>【274.27】</v>
      </c>
      <c r="BP6" s="35">
        <f>IF(BP7="",NA(),BP7)</f>
        <v>115.29</v>
      </c>
      <c r="BQ6" s="35">
        <f t="shared" ref="BQ6:BY6" si="8">IF(BQ7="",NA(),BQ7)</f>
        <v>103.43</v>
      </c>
      <c r="BR6" s="35">
        <f t="shared" si="8"/>
        <v>114.08</v>
      </c>
      <c r="BS6" s="35">
        <f t="shared" si="8"/>
        <v>114.81</v>
      </c>
      <c r="BT6" s="35">
        <f t="shared" si="8"/>
        <v>111.75</v>
      </c>
      <c r="BU6" s="35">
        <f t="shared" si="8"/>
        <v>95.4</v>
      </c>
      <c r="BV6" s="35">
        <f t="shared" si="8"/>
        <v>98.6</v>
      </c>
      <c r="BW6" s="35">
        <f t="shared" si="8"/>
        <v>100.82</v>
      </c>
      <c r="BX6" s="35">
        <f t="shared" si="8"/>
        <v>101.64</v>
      </c>
      <c r="BY6" s="35">
        <f t="shared" si="8"/>
        <v>96.77</v>
      </c>
      <c r="BZ6" s="34" t="str">
        <f>IF(BZ7="","",IF(BZ7="-","【-】","【"&amp;SUBSTITUTE(TEXT(BZ7,"#,##0.00"),"-","△")&amp;"】"))</f>
        <v>【104.36】</v>
      </c>
      <c r="CA6" s="35">
        <f>IF(CA7="",NA(),CA7)</f>
        <v>108.59</v>
      </c>
      <c r="CB6" s="35">
        <f t="shared" ref="CB6:CJ6" si="9">IF(CB7="",NA(),CB7)</f>
        <v>120.94</v>
      </c>
      <c r="CC6" s="35">
        <f t="shared" si="9"/>
        <v>110.17</v>
      </c>
      <c r="CD6" s="35">
        <f t="shared" si="9"/>
        <v>109.88</v>
      </c>
      <c r="CE6" s="35">
        <f t="shared" si="9"/>
        <v>112.52</v>
      </c>
      <c r="CF6" s="35">
        <f t="shared" si="9"/>
        <v>186.15</v>
      </c>
      <c r="CG6" s="35">
        <f t="shared" si="9"/>
        <v>181.67</v>
      </c>
      <c r="CH6" s="35">
        <f t="shared" si="9"/>
        <v>179.55</v>
      </c>
      <c r="CI6" s="35">
        <f t="shared" si="9"/>
        <v>179.16</v>
      </c>
      <c r="CJ6" s="35">
        <f t="shared" si="9"/>
        <v>187.18</v>
      </c>
      <c r="CK6" s="34" t="str">
        <f>IF(CK7="","",IF(CK7="-","【-】","【"&amp;SUBSTITUTE(TEXT(CK7,"#,##0.00"),"-","△")&amp;"】"))</f>
        <v>【165.71】</v>
      </c>
      <c r="CL6" s="35">
        <f>IF(CL7="",NA(),CL7)</f>
        <v>81.96</v>
      </c>
      <c r="CM6" s="35">
        <f t="shared" ref="CM6:CU6" si="10">IF(CM7="",NA(),CM7)</f>
        <v>75.78</v>
      </c>
      <c r="CN6" s="35">
        <f t="shared" si="10"/>
        <v>78.84</v>
      </c>
      <c r="CO6" s="35">
        <f t="shared" si="10"/>
        <v>82.24</v>
      </c>
      <c r="CP6" s="35">
        <f t="shared" si="10"/>
        <v>76.34</v>
      </c>
      <c r="CQ6" s="35">
        <f t="shared" si="10"/>
        <v>54.47</v>
      </c>
      <c r="CR6" s="35">
        <f t="shared" si="10"/>
        <v>53.61</v>
      </c>
      <c r="CS6" s="35">
        <f t="shared" si="10"/>
        <v>53.52</v>
      </c>
      <c r="CT6" s="35">
        <f t="shared" si="10"/>
        <v>54.24</v>
      </c>
      <c r="CU6" s="35">
        <f t="shared" si="10"/>
        <v>55.88</v>
      </c>
      <c r="CV6" s="34" t="str">
        <f>IF(CV7="","",IF(CV7="-","【-】","【"&amp;SUBSTITUTE(TEXT(CV7,"#,##0.00"),"-","△")&amp;"】"))</f>
        <v>【60.41】</v>
      </c>
      <c r="CW6" s="35">
        <f>IF(CW7="",NA(),CW7)</f>
        <v>78.37</v>
      </c>
      <c r="CX6" s="35">
        <f t="shared" ref="CX6:DF6" si="11">IF(CX7="",NA(),CX7)</f>
        <v>82.01</v>
      </c>
      <c r="CY6" s="35">
        <f t="shared" si="11"/>
        <v>81.489999999999995</v>
      </c>
      <c r="CZ6" s="35">
        <f t="shared" si="11"/>
        <v>79.599999999999994</v>
      </c>
      <c r="DA6" s="35">
        <f t="shared" si="11"/>
        <v>84.77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50.03</v>
      </c>
      <c r="DI6" s="35">
        <f t="shared" ref="DI6:DQ6" si="12">IF(DI7="",NA(),DI7)</f>
        <v>45.74</v>
      </c>
      <c r="DJ6" s="35">
        <f t="shared" si="12"/>
        <v>45.11</v>
      </c>
      <c r="DK6" s="35">
        <f t="shared" si="12"/>
        <v>46.55</v>
      </c>
      <c r="DL6" s="35">
        <f t="shared" si="12"/>
        <v>48.35</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2.02</v>
      </c>
      <c r="DT6" s="35">
        <f t="shared" ref="DT6:EB6" si="13">IF(DT7="",NA(),DT7)</f>
        <v>1.95</v>
      </c>
      <c r="DU6" s="35">
        <f t="shared" si="13"/>
        <v>0.22</v>
      </c>
      <c r="DV6" s="35">
        <f t="shared" si="13"/>
        <v>0.84</v>
      </c>
      <c r="DW6" s="35">
        <f t="shared" si="13"/>
        <v>0.28999999999999998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1.73</v>
      </c>
      <c r="EE6" s="35">
        <f t="shared" ref="EE6:EM6" si="14">IF(EE7="",NA(),EE7)</f>
        <v>3.26</v>
      </c>
      <c r="EF6" s="35">
        <f t="shared" si="14"/>
        <v>1.1499999999999999</v>
      </c>
      <c r="EG6" s="35">
        <f t="shared" si="14"/>
        <v>0.99</v>
      </c>
      <c r="EH6" s="35">
        <f t="shared" si="14"/>
        <v>0.27</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103845</v>
      </c>
      <c r="D7" s="37">
        <v>46</v>
      </c>
      <c r="E7" s="37">
        <v>1</v>
      </c>
      <c r="F7" s="37">
        <v>0</v>
      </c>
      <c r="G7" s="37">
        <v>1</v>
      </c>
      <c r="H7" s="37" t="s">
        <v>105</v>
      </c>
      <c r="I7" s="37" t="s">
        <v>106</v>
      </c>
      <c r="J7" s="37" t="s">
        <v>107</v>
      </c>
      <c r="K7" s="37" t="s">
        <v>108</v>
      </c>
      <c r="L7" s="37" t="s">
        <v>109</v>
      </c>
      <c r="M7" s="37" t="s">
        <v>110</v>
      </c>
      <c r="N7" s="38" t="s">
        <v>111</v>
      </c>
      <c r="O7" s="38">
        <v>67.27</v>
      </c>
      <c r="P7" s="38">
        <v>99.11</v>
      </c>
      <c r="Q7" s="38">
        <v>2246</v>
      </c>
      <c r="R7" s="38">
        <v>13255</v>
      </c>
      <c r="S7" s="38">
        <v>58.61</v>
      </c>
      <c r="T7" s="38">
        <v>226.16</v>
      </c>
      <c r="U7" s="38">
        <v>13094</v>
      </c>
      <c r="V7" s="38">
        <v>21.4</v>
      </c>
      <c r="W7" s="38">
        <v>611.87</v>
      </c>
      <c r="X7" s="38">
        <v>120.11</v>
      </c>
      <c r="Y7" s="38">
        <v>105.2</v>
      </c>
      <c r="Z7" s="38">
        <v>114.87</v>
      </c>
      <c r="AA7" s="38">
        <v>115.49</v>
      </c>
      <c r="AB7" s="38">
        <v>112.4</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2034.78</v>
      </c>
      <c r="AU7" s="38">
        <v>678.78</v>
      </c>
      <c r="AV7" s="38">
        <v>292.01</v>
      </c>
      <c r="AW7" s="38">
        <v>790.81</v>
      </c>
      <c r="AX7" s="38">
        <v>838.22</v>
      </c>
      <c r="AY7" s="38">
        <v>1081.23</v>
      </c>
      <c r="AZ7" s="38">
        <v>406.37</v>
      </c>
      <c r="BA7" s="38">
        <v>398.29</v>
      </c>
      <c r="BB7" s="38">
        <v>388.67</v>
      </c>
      <c r="BC7" s="38">
        <v>355.27</v>
      </c>
      <c r="BD7" s="38">
        <v>264.33999999999997</v>
      </c>
      <c r="BE7" s="38">
        <v>332.6</v>
      </c>
      <c r="BF7" s="38">
        <v>446.94</v>
      </c>
      <c r="BG7" s="38">
        <v>503.62</v>
      </c>
      <c r="BH7" s="38">
        <v>492.48</v>
      </c>
      <c r="BI7" s="38">
        <v>479.05</v>
      </c>
      <c r="BJ7" s="38">
        <v>443.13</v>
      </c>
      <c r="BK7" s="38">
        <v>442.54</v>
      </c>
      <c r="BL7" s="38">
        <v>431</v>
      </c>
      <c r="BM7" s="38">
        <v>422.5</v>
      </c>
      <c r="BN7" s="38">
        <v>458.27</v>
      </c>
      <c r="BO7" s="38">
        <v>274.27</v>
      </c>
      <c r="BP7" s="38">
        <v>115.29</v>
      </c>
      <c r="BQ7" s="38">
        <v>103.43</v>
      </c>
      <c r="BR7" s="38">
        <v>114.08</v>
      </c>
      <c r="BS7" s="38">
        <v>114.81</v>
      </c>
      <c r="BT7" s="38">
        <v>111.75</v>
      </c>
      <c r="BU7" s="38">
        <v>95.4</v>
      </c>
      <c r="BV7" s="38">
        <v>98.6</v>
      </c>
      <c r="BW7" s="38">
        <v>100.82</v>
      </c>
      <c r="BX7" s="38">
        <v>101.64</v>
      </c>
      <c r="BY7" s="38">
        <v>96.77</v>
      </c>
      <c r="BZ7" s="38">
        <v>104.36</v>
      </c>
      <c r="CA7" s="38">
        <v>108.59</v>
      </c>
      <c r="CB7" s="38">
        <v>120.94</v>
      </c>
      <c r="CC7" s="38">
        <v>110.17</v>
      </c>
      <c r="CD7" s="38">
        <v>109.88</v>
      </c>
      <c r="CE7" s="38">
        <v>112.52</v>
      </c>
      <c r="CF7" s="38">
        <v>186.15</v>
      </c>
      <c r="CG7" s="38">
        <v>181.67</v>
      </c>
      <c r="CH7" s="38">
        <v>179.55</v>
      </c>
      <c r="CI7" s="38">
        <v>179.16</v>
      </c>
      <c r="CJ7" s="38">
        <v>187.18</v>
      </c>
      <c r="CK7" s="38">
        <v>165.71</v>
      </c>
      <c r="CL7" s="38">
        <v>81.96</v>
      </c>
      <c r="CM7" s="38">
        <v>75.78</v>
      </c>
      <c r="CN7" s="38">
        <v>78.84</v>
      </c>
      <c r="CO7" s="38">
        <v>82.24</v>
      </c>
      <c r="CP7" s="38">
        <v>76.34</v>
      </c>
      <c r="CQ7" s="38">
        <v>54.47</v>
      </c>
      <c r="CR7" s="38">
        <v>53.61</v>
      </c>
      <c r="CS7" s="38">
        <v>53.52</v>
      </c>
      <c r="CT7" s="38">
        <v>54.24</v>
      </c>
      <c r="CU7" s="38">
        <v>55.88</v>
      </c>
      <c r="CV7" s="38">
        <v>60.41</v>
      </c>
      <c r="CW7" s="38">
        <v>78.37</v>
      </c>
      <c r="CX7" s="38">
        <v>82.01</v>
      </c>
      <c r="CY7" s="38">
        <v>81.489999999999995</v>
      </c>
      <c r="CZ7" s="38">
        <v>79.599999999999994</v>
      </c>
      <c r="DA7" s="38">
        <v>84.77</v>
      </c>
      <c r="DB7" s="38">
        <v>81.459999999999994</v>
      </c>
      <c r="DC7" s="38">
        <v>81.31</v>
      </c>
      <c r="DD7" s="38">
        <v>81.459999999999994</v>
      </c>
      <c r="DE7" s="38">
        <v>81.680000000000007</v>
      </c>
      <c r="DF7" s="38">
        <v>80.989999999999995</v>
      </c>
      <c r="DG7" s="38">
        <v>89.93</v>
      </c>
      <c r="DH7" s="38">
        <v>50.03</v>
      </c>
      <c r="DI7" s="38">
        <v>45.74</v>
      </c>
      <c r="DJ7" s="38">
        <v>45.11</v>
      </c>
      <c r="DK7" s="38">
        <v>46.55</v>
      </c>
      <c r="DL7" s="38">
        <v>48.35</v>
      </c>
      <c r="DM7" s="38">
        <v>38.520000000000003</v>
      </c>
      <c r="DN7" s="38">
        <v>46.67</v>
      </c>
      <c r="DO7" s="38">
        <v>47.7</v>
      </c>
      <c r="DP7" s="38">
        <v>48.14</v>
      </c>
      <c r="DQ7" s="38">
        <v>46.61</v>
      </c>
      <c r="DR7" s="38">
        <v>48.12</v>
      </c>
      <c r="DS7" s="38">
        <v>2.02</v>
      </c>
      <c r="DT7" s="38">
        <v>1.95</v>
      </c>
      <c r="DU7" s="38">
        <v>0.22</v>
      </c>
      <c r="DV7" s="38">
        <v>0.84</v>
      </c>
      <c r="DW7" s="38">
        <v>0.28999999999999998</v>
      </c>
      <c r="DX7" s="38">
        <v>9.43</v>
      </c>
      <c r="DY7" s="38">
        <v>10.029999999999999</v>
      </c>
      <c r="DZ7" s="38">
        <v>7.26</v>
      </c>
      <c r="EA7" s="38">
        <v>11.13</v>
      </c>
      <c r="EB7" s="38">
        <v>10.84</v>
      </c>
      <c r="EC7" s="38">
        <v>15.89</v>
      </c>
      <c r="ED7" s="38">
        <v>1.73</v>
      </c>
      <c r="EE7" s="38">
        <v>3.26</v>
      </c>
      <c r="EF7" s="38">
        <v>1.1499999999999999</v>
      </c>
      <c r="EG7" s="38">
        <v>0.99</v>
      </c>
      <c r="EH7" s="38">
        <v>0.27</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2019-02-14T02:50:04Z</cp:lastPrinted>
  <dcterms:created xsi:type="dcterms:W3CDTF">2018-12-03T08:28:28Z</dcterms:created>
  <dcterms:modified xsi:type="dcterms:W3CDTF">2019-02-14T02:50:05Z</dcterms:modified>
  <cp:category/>
</cp:coreProperties>
</file>