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N4xcrgSWjm/IqFl7ssdQnjYg/BipRVHTulgrhwtmwubua/UJrMk+VRjVY1WAwaz3ZHSBerKJkJpXnrXVjvZQWw==" workbookSaltValue="1zb3oX8QIwDAFnB5IwX/6A==" workbookSpinCount="100000" lockStructure="1"/>
  <bookViews>
    <workbookView xWindow="0" yWindow="0" windowWidth="17925"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<sst xmlns="http://schemas.openxmlformats.org/spreadsheetml/2006/main" count="232" uniqueCount="120">
  <si>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</si>
  <si>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</si>
  <si>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</si>
  <si>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</si>
  <si>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</si>
  <si>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</si>
  <si>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</si>
  <si>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</si>
  <si>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</si>
  <si>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</si>
  <si>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</si>
  <si>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</si>
  <si>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</si>
  <si>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</si>
  <si>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</si>
  <si>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</si>
  <si>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</si>
  <si>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</si>
  <si>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</si>
  <si>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</si>
  <si>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</si>
  <si>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</si>
  <si>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</si>
  <si>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</si>
  <si>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</si>
  <si>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</si>
  <si>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</si>
  <si>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</si>
  <si>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</si>
  <si>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</si>
  <si>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</si>
  <si>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</si>
  <si>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</si>
  <si>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</si>
  <si>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</si>
  <si>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</si>
  <si>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</si>
  <si>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</si>
  <si>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</si>
  <si>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</si>
  <si>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</si>
  <si>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</si>
  <si>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</si>
  <si>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</si>
  <si>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</si>
  <si>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</si>
  <si>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</si>
  <si>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</si>
  <si>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</si>
  <si>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</si>
  <si>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</si>
  <si>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</si>
  <si>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</si>
  <si>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</si>
  <si>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</si>
  <si>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</si>
  <si>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</si>
  <si>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</si>
  <si>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</si>
  <si>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</si>
  <si>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</si>
  <si>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</si>
  <si>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</si>
  <si>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</si>
  <si>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</si>
  <si>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</si>
  <si>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</si>
  <si>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</si>
  <si>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</si>
  <si>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</si>
  <si>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</si>
  <si>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</si>
  <si>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</si>
  <si>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</si>
  <si>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</si>
  <si>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</si>
  <si>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</si>
  <si>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</si>
  <si>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</si>
  <si>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</si>
  <si>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</si>
  <si>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</si>
  <si>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</si>
  <si>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</si>
  <si>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</si>
  <si>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</si>
  <si>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</si>
  <si>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</si>
  <si>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</si>
  <si>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</si>
  <si>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</si>
  <si>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</si>
  <si>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</si>
  <si>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</si>
  <si>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</si>
  <si>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</si>
  <si>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</si>
  <si>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</si>
  <si>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</si>
  <si>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</si>
  <si>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</si>
  <si>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</si>
  <si>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</si>
  <si>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</si>
  <si>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</si>
  <si>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</si>
  <si>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</si>
  <si>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</si>
  <si>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</si>
  <si>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</si>
  <si>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</si>
  <si>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</si>
  <si>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</si>
  <si>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</si>
  <si>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</si>
  <si>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</si>
  <si>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</si>
  <si>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①有形固定資産減価償却率は５１．２０％で、類似団体と同様に老朽化が進んでいる。
②管路経年化率は１．５３％と低く、耐用年数を超えている管路の割合は低い。
③管路更新率は０．２６％である。今後も計画的に更新を行いたい。</t>
    <rPh sb="27" eb="29">
      <t>ドウヨウ</t>
    </rPh>
    <rPh sb="94" eb="96">
      <t>コンゴ</t>
    </rPh>
    <rPh sb="97" eb="100">
      <t>ケイカクテキ</t>
    </rPh>
    <rPh sb="101" eb="103">
      <t>コウシン</t>
    </rPh>
    <rPh sb="104" eb="105">
      <t>オコナ</t>
    </rPh>
    <phoneticPr fontId="4"/>
  </si>
  <si>
    <t xml:space="preserve">
　経常収支比率、料金回収率とも類似団体を上回っているが、今後も料金水準を維持するには、施設規模の適正化を図り施設利用率を上げる必要がある。
　管路経年化率は低いが、更新需要を平準化し安定的に実施するための計画が必要である。
　管路更新にあたっては経営の健全性を維持しつつ投資計画を検討したい。</t>
    <rPh sb="16" eb="18">
      <t>ルイジ</t>
    </rPh>
    <rPh sb="18" eb="20">
      <t>ダンタイ</t>
    </rPh>
    <rPh sb="21" eb="23">
      <t>ウワマワ</t>
    </rPh>
    <rPh sb="29" eb="31">
      <t>コンゴ</t>
    </rPh>
    <rPh sb="141" eb="143">
      <t>ケントウ</t>
    </rPh>
    <phoneticPr fontId="4"/>
  </si>
  <si>
    <r>
      <t xml:space="preserve">
①経常収益比率は１２６．１５％となっており、経常収益の殆どが給水収益であり安定している。
②累積欠損金比率は０％で欠損金が無い。
③流動比率は４１３．２２％と類似団体の平均値とほぼ同等で短期的な債務については支払い能力がある。平成２６年度については、会計基準見直しの影響で流動負債に計上するべき金額が増加したことによるもので、その後の増減は少ない。
④企業債残高対給水収益比率は類似団体と比べて低い。企業債残高が少なく、企業債に頼らない設備投資を行っている。
⑤料金回収率は１２４．９７％と給水に係る費用を給水収益で賄えている。
⑥給水原価は類似団体と比較すると６２円程度安く、費用の抑制など効率的な経営に努めている
⑦施設利用率は４０．７３％で、類似団体と比較すると利用率が低い。施設の見直しが課題である。
⑧</t>
    </r>
    <r>
      <rPr>
        <sz val="11"/>
        <rFont val="ＭＳ ゴシック"/>
        <family val="3"/>
        <charset val="128"/>
      </rPr>
      <t>有収率は前年度と比較すると７８．０２％に下がり、類似団体の平均を下回った。寒波による凍結破損などの影響が考えられる。</t>
    </r>
    <rPh sb="91" eb="93">
      <t>ドウトウ</t>
    </rPh>
    <rPh sb="166" eb="167">
      <t>ゴ</t>
    </rPh>
    <rPh sb="168" eb="170">
      <t>ゾウゲン</t>
    </rPh>
    <rPh sb="171" eb="172">
      <t>スク</t>
    </rPh>
    <rPh sb="195" eb="196">
      <t>クラ</t>
    </rPh>
    <rPh sb="211" eb="213">
      <t>キギョウ</t>
    </rPh>
    <rPh sb="339" eb="340">
      <t>ヒク</t>
    </rPh>
    <rPh sb="349" eb="351">
      <t>カダイ</t>
    </rPh>
    <rPh sb="361" eb="364">
      <t>ゼンネンド</t>
    </rPh>
    <rPh sb="365" eb="367">
      <t>ヒカク</t>
    </rPh>
    <rPh sb="377" eb="378">
      <t>サ</t>
    </rPh>
    <rPh sb="381" eb="383">
      <t>ルイジ</t>
    </rPh>
    <rPh sb="383" eb="385">
      <t>ダンタイ</t>
    </rPh>
    <rPh sb="386" eb="388">
      <t>ヘイキン</t>
    </rPh>
    <rPh sb="389" eb="391">
      <t>シタマワ</t>
    </rPh>
    <rPh sb="394" eb="396">
      <t>カンパ</t>
    </rPh>
    <rPh sb="399" eb="401">
      <t>トウケツ</t>
    </rPh>
    <rPh sb="401" eb="403">
      <t>ハソン</t>
    </rPh>
    <rPh sb="406" eb="408">
      <t>エイキョウ</t>
    </rPh>
    <rPh sb="409" eb="4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</si>
</sst>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2.13</c:v>
                </c:pt>
                <c:pt idx="1">
                  <c:v>0.54</c:v>
                </c:pt>
                <c:pt idx="2" formatCode="#,##0.00;&quot;△&quot;#,##0.00">
                  <c:v>0</c:v>
                </c:pt>
                <c:pt idx="3" formatCode="#,##0.00;&quot;△&quot;#,##0.00">
                  <c:v>0</c:v>
                </c:pt>
                <c:pt idx="4">
                  <c:v>0.26</c:v>
                </c:pt>
              </c:numCache>
            </c:numRef>
          </c:val>
          <c:extLst xmlns:c16r2="http://schemas.microsoft.com/office/drawing/2015/06/chart">
            <c:ext xmlns:c16="http://schemas.microsoft.com/office/drawing/2014/chart" uri="{C3380CC4-5D6E-409C-BE32-E72D297353CC}">
              <c16:uniqueId val="{00000000-38BF-4172-B0DA-37DEB8B3D867}"/>
            </c:ext>
          </c:extLst>
        </c:ser>
        <c:dLbls>
          <c:showLegendKey val="0"/>
          <c:showVal val="0"/>
          <c:showCatName val="0"/>
          <c:showSerName val="0"/>
          <c:showPercent val="0"/>
          <c:showBubbleSize val="0"/>
        </c:dLbls>
        <c:gapWidth val="150"/>
        <c:axId val="163533736"/>
        <c:axId val="16353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38BF-4172-B0DA-37DEB8B3D867}"/>
            </c:ext>
          </c:extLst>
        </c:ser>
        <c:dLbls>
          <c:showLegendKey val="0"/>
          <c:showVal val="0"/>
          <c:showCatName val="0"/>
          <c:showSerName val="0"/>
          <c:showPercent val="0"/>
          <c:showBubbleSize val="0"/>
        </c:dLbls>
        <c:marker val="1"/>
        <c:smooth val="0"/>
        <c:axId val="163533736"/>
        <c:axId val="163534128"/>
      </c:lineChart>
      <c:dateAx>
        <c:axId val="163533736"/>
        <c:scaling>
          <c:orientation val="minMax"/>
        </c:scaling>
        <c:delete val="1"/>
        <c:axPos val="b"/>
        <c:numFmt formatCode="ge" sourceLinked="1"/>
        <c:majorTickMark val="none"/>
        <c:minorTickMark val="none"/>
        <c:tickLblPos val="none"/>
        <c:crossAx val="163534128"/>
        <c:crosses val="autoZero"/>
        <c:auto val="1"/>
        <c:lblOffset val="100"/>
        <c:baseTimeUnit val="years"/>
      </c:dateAx>
      <c:valAx>
        <c:axId val="1635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41.95</c:v>
                </c:pt>
                <c:pt idx="1">
                  <c:v>39.01</c:v>
                </c:pt>
                <c:pt idx="2">
                  <c:v>38.6</c:v>
                </c:pt>
                <c:pt idx="3">
                  <c:v>37.99</c:v>
                </c:pt>
                <c:pt idx="4">
                  <c:v>40.729999999999997</c:v>
                </c:pt>
              </c:numCache>
            </c:numRef>
          </c:val>
          <c:extLst xmlns:c16r2="http://schemas.microsoft.com/office/drawing/2015/06/chart">
            <c:ext xmlns:c16="http://schemas.microsoft.com/office/drawing/2014/chart" uri="{C3380CC4-5D6E-409C-BE32-E72D297353CC}">
              <c16:uniqueId val="{00000000-DF6C-48A7-8405-AC6333E289E0}"/>
            </c:ext>
          </c:extLst>
        </c:ser>
        <c:dLbls>
          <c:showLegendKey val="0"/>
          <c:showVal val="0"/>
          <c:showCatName val="0"/>
          <c:showSerName val="0"/>
          <c:showPercent val="0"/>
          <c:showBubbleSize val="0"/>
        </c:dLbls>
        <c:gapWidth val="150"/>
        <c:axId val="243868672"/>
        <c:axId val="2434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DF6C-48A7-8405-AC6333E289E0}"/>
            </c:ext>
          </c:extLst>
        </c:ser>
        <c:dLbls>
          <c:showLegendKey val="0"/>
          <c:showVal val="0"/>
          <c:showCatName val="0"/>
          <c:showSerName val="0"/>
          <c:showPercent val="0"/>
          <c:showBubbleSize val="0"/>
        </c:dLbls>
        <c:marker val="1"/>
        <c:smooth val="0"/>
        <c:axId val="243868672"/>
        <c:axId val="243470832"/>
      </c:lineChart>
      <c:dateAx>
        <c:axId val="243868672"/>
        <c:scaling>
          <c:orientation val="minMax"/>
        </c:scaling>
        <c:delete val="1"/>
        <c:axPos val="b"/>
        <c:numFmt formatCode="ge" sourceLinked="1"/>
        <c:majorTickMark val="none"/>
        <c:minorTickMark val="none"/>
        <c:tickLblPos val="none"/>
        <c:crossAx val="243470832"/>
        <c:crosses val="autoZero"/>
        <c:auto val="1"/>
        <c:lblOffset val="100"/>
        <c:baseTimeUnit val="years"/>
      </c:dateAx>
      <c:valAx>
        <c:axId val="2434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78.099999999999994</c:v>
                </c:pt>
                <c:pt idx="1">
                  <c:v>84.3</c:v>
                </c:pt>
                <c:pt idx="2">
                  <c:v>84.84</c:v>
                </c:pt>
                <c:pt idx="3">
                  <c:v>83.58</c:v>
                </c:pt>
                <c:pt idx="4">
                  <c:v>78.02</c:v>
                </c:pt>
              </c:numCache>
            </c:numRef>
          </c:val>
          <c:extLst xmlns:c16r2="http://schemas.microsoft.com/office/drawing/2015/06/chart">
            <c:ext xmlns:c16="http://schemas.microsoft.com/office/drawing/2014/chart" uri="{C3380CC4-5D6E-409C-BE32-E72D297353CC}">
              <c16:uniqueId val="{00000000-6D5F-4C7C-A482-D3CFD1B89ED2}"/>
            </c:ext>
          </c:extLst>
        </c:ser>
        <c:dLbls>
          <c:showLegendKey val="0"/>
          <c:showVal val="0"/>
          <c:showCatName val="0"/>
          <c:showSerName val="0"/>
          <c:showPercent val="0"/>
          <c:showBubbleSize val="0"/>
        </c:dLbls>
        <c:gapWidth val="150"/>
        <c:axId val="243472008"/>
        <c:axId val="24347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6D5F-4C7C-A482-D3CFD1B89ED2}"/>
            </c:ext>
          </c:extLst>
        </c:ser>
        <c:dLbls>
          <c:showLegendKey val="0"/>
          <c:showVal val="0"/>
          <c:showCatName val="0"/>
          <c:showSerName val="0"/>
          <c:showPercent val="0"/>
          <c:showBubbleSize val="0"/>
        </c:dLbls>
        <c:marker val="1"/>
        <c:smooth val="0"/>
        <c:axId val="243472008"/>
        <c:axId val="243472400"/>
      </c:lineChart>
      <c:dateAx>
        <c:axId val="243472008"/>
        <c:scaling>
          <c:orientation val="minMax"/>
        </c:scaling>
        <c:delete val="1"/>
        <c:axPos val="b"/>
        <c:numFmt formatCode="ge" sourceLinked="1"/>
        <c:majorTickMark val="none"/>
        <c:minorTickMark val="none"/>
        <c:tickLblPos val="none"/>
        <c:crossAx val="243472400"/>
        <c:crosses val="autoZero"/>
        <c:auto val="1"/>
        <c:lblOffset val="100"/>
        <c:baseTimeUnit val="years"/>
      </c:dateAx>
      <c:valAx>
        <c:axId val="24347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7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133.93</c:v>
                </c:pt>
                <c:pt idx="1">
                  <c:v>130.05000000000001</c:v>
                </c:pt>
                <c:pt idx="2">
                  <c:v>118.63</c:v>
                </c:pt>
                <c:pt idx="3">
                  <c:v>129.56</c:v>
                </c:pt>
                <c:pt idx="4">
                  <c:v>126.15</c:v>
                </c:pt>
              </c:numCache>
            </c:numRef>
          </c:val>
          <c:extLst xmlns:c16r2="http://schemas.microsoft.com/office/drawing/2015/06/chart">
            <c:ext xmlns:c16="http://schemas.microsoft.com/office/drawing/2014/chart" uri="{C3380CC4-5D6E-409C-BE32-E72D297353CC}">
              <c16:uniqueId val="{00000000-C91A-48C9-835F-13E8366B402C}"/>
            </c:ext>
          </c:extLst>
        </c:ser>
        <c:dLbls>
          <c:showLegendKey val="0"/>
          <c:showVal val="0"/>
          <c:showCatName val="0"/>
          <c:showSerName val="0"/>
          <c:showPercent val="0"/>
          <c:showBubbleSize val="0"/>
        </c:dLbls>
        <c:gapWidth val="150"/>
        <c:axId val="166859096"/>
        <c:axId val="1668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C91A-48C9-835F-13E8366B402C}"/>
            </c:ext>
          </c:extLst>
        </c:ser>
        <c:dLbls>
          <c:showLegendKey val="0"/>
          <c:showVal val="0"/>
          <c:showCatName val="0"/>
          <c:showSerName val="0"/>
          <c:showPercent val="0"/>
          <c:showBubbleSize val="0"/>
        </c:dLbls>
        <c:marker val="1"/>
        <c:smooth val="0"/>
        <c:axId val="166859096"/>
        <c:axId val="166859488"/>
      </c:lineChart>
      <c:dateAx>
        <c:axId val="166859096"/>
        <c:scaling>
          <c:orientation val="minMax"/>
        </c:scaling>
        <c:delete val="1"/>
        <c:axPos val="b"/>
        <c:numFmt formatCode="ge" sourceLinked="1"/>
        <c:majorTickMark val="none"/>
        <c:minorTickMark val="none"/>
        <c:tickLblPos val="none"/>
        <c:crossAx val="166859488"/>
        <c:crosses val="autoZero"/>
        <c:auto val="1"/>
        <c:lblOffset val="100"/>
        <c:baseTimeUnit val="years"/>
      </c:dateAx>
      <c:valAx>
        <c:axId val="16685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5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38.54</c:v>
                </c:pt>
                <c:pt idx="1">
                  <c:v>46.11</c:v>
                </c:pt>
                <c:pt idx="2">
                  <c:v>47.79</c:v>
                </c:pt>
                <c:pt idx="3">
                  <c:v>49.55</c:v>
                </c:pt>
                <c:pt idx="4">
                  <c:v>51.2</c:v>
                </c:pt>
              </c:numCache>
            </c:numRef>
          </c:val>
          <c:extLst xmlns:c16r2="http://schemas.microsoft.com/office/drawing/2015/06/chart">
            <c:ext xmlns:c16="http://schemas.microsoft.com/office/drawing/2014/chart" uri="{C3380CC4-5D6E-409C-BE32-E72D297353CC}">
              <c16:uniqueId val="{00000000-11C6-4CB1-9DCB-2F0A3F3FEF3E}"/>
            </c:ext>
          </c:extLst>
        </c:ser>
        <c:dLbls>
          <c:showLegendKey val="0"/>
          <c:showVal val="0"/>
          <c:showCatName val="0"/>
          <c:showSerName val="0"/>
          <c:showPercent val="0"/>
          <c:showBubbleSize val="0"/>
        </c:dLbls>
        <c:gapWidth val="150"/>
        <c:axId val="166837592"/>
        <c:axId val="1668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11C6-4CB1-9DCB-2F0A3F3FEF3E}"/>
            </c:ext>
          </c:extLst>
        </c:ser>
        <c:dLbls>
          <c:showLegendKey val="0"/>
          <c:showVal val="0"/>
          <c:showCatName val="0"/>
          <c:showSerName val="0"/>
          <c:showPercent val="0"/>
          <c:showBubbleSize val="0"/>
        </c:dLbls>
        <c:marker val="1"/>
        <c:smooth val="0"/>
        <c:axId val="166837592"/>
        <c:axId val="166837984"/>
      </c:lineChart>
      <c:dateAx>
        <c:axId val="166837592"/>
        <c:scaling>
          <c:orientation val="minMax"/>
        </c:scaling>
        <c:delete val="1"/>
        <c:axPos val="b"/>
        <c:numFmt formatCode="ge" sourceLinked="1"/>
        <c:majorTickMark val="none"/>
        <c:minorTickMark val="none"/>
        <c:tickLblPos val="none"/>
        <c:crossAx val="166837984"/>
        <c:crosses val="autoZero"/>
        <c:auto val="1"/>
        <c:lblOffset val="100"/>
        <c:baseTimeUnit val="years"/>
      </c:dateAx>
      <c:valAx>
        <c:axId val="1668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1.32</c:v>
                </c:pt>
                <c:pt idx="1">
                  <c:v>1.04</c:v>
                </c:pt>
                <c:pt idx="2">
                  <c:v>1.62</c:v>
                </c:pt>
                <c:pt idx="3">
                  <c:v>2.29</c:v>
                </c:pt>
                <c:pt idx="4">
                  <c:v>1.53</c:v>
                </c:pt>
              </c:numCache>
            </c:numRef>
          </c:val>
          <c:extLst xmlns:c16r2="http://schemas.microsoft.com/office/drawing/2015/06/chart">
            <c:ext xmlns:c16="http://schemas.microsoft.com/office/drawing/2014/chart" uri="{C3380CC4-5D6E-409C-BE32-E72D297353CC}">
              <c16:uniqueId val="{00000000-8321-4CA8-8048-6D2BE1F821A7}"/>
            </c:ext>
          </c:extLst>
        </c:ser>
        <c:dLbls>
          <c:showLegendKey val="0"/>
          <c:showVal val="0"/>
          <c:showCatName val="0"/>
          <c:showSerName val="0"/>
          <c:showPercent val="0"/>
          <c:showBubbleSize val="0"/>
        </c:dLbls>
        <c:gapWidth val="150"/>
        <c:axId val="164239920"/>
        <c:axId val="16424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321-4CA8-8048-6D2BE1F821A7}"/>
            </c:ext>
          </c:extLst>
        </c:ser>
        <c:dLbls>
          <c:showLegendKey val="0"/>
          <c:showVal val="0"/>
          <c:showCatName val="0"/>
          <c:showSerName val="0"/>
          <c:showPercent val="0"/>
          <c:showBubbleSize val="0"/>
        </c:dLbls>
        <c:marker val="1"/>
        <c:smooth val="0"/>
        <c:axId val="164239920"/>
        <c:axId val="164240312"/>
      </c:lineChart>
      <c:dateAx>
        <c:axId val="164239920"/>
        <c:scaling>
          <c:orientation val="minMax"/>
        </c:scaling>
        <c:delete val="1"/>
        <c:axPos val="b"/>
        <c:numFmt formatCode="ge" sourceLinked="1"/>
        <c:majorTickMark val="none"/>
        <c:minorTickMark val="none"/>
        <c:tickLblPos val="none"/>
        <c:crossAx val="164240312"/>
        <c:crosses val="autoZero"/>
        <c:auto val="1"/>
        <c:lblOffset val="100"/>
        <c:baseTimeUnit val="years"/>
      </c:dateAx>
      <c:valAx>
        <c:axId val="16424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D4-4B71-987C-29429C96C754}"/>
            </c:ext>
          </c:extLst>
        </c:ser>
        <c:dLbls>
          <c:showLegendKey val="0"/>
          <c:showVal val="0"/>
          <c:showCatName val="0"/>
          <c:showSerName val="0"/>
          <c:showPercent val="0"/>
          <c:showBubbleSize val="0"/>
        </c:dLbls>
        <c:gapWidth val="150"/>
        <c:axId val="163618360"/>
        <c:axId val="1636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E9D4-4B71-987C-29429C96C754}"/>
            </c:ext>
          </c:extLst>
        </c:ser>
        <c:dLbls>
          <c:showLegendKey val="0"/>
          <c:showVal val="0"/>
          <c:showCatName val="0"/>
          <c:showSerName val="0"/>
          <c:showPercent val="0"/>
          <c:showBubbleSize val="0"/>
        </c:dLbls>
        <c:marker val="1"/>
        <c:smooth val="0"/>
        <c:axId val="163618360"/>
        <c:axId val="163618752"/>
      </c:lineChart>
      <c:dateAx>
        <c:axId val="163618360"/>
        <c:scaling>
          <c:orientation val="minMax"/>
        </c:scaling>
        <c:delete val="1"/>
        <c:axPos val="b"/>
        <c:numFmt formatCode="ge" sourceLinked="1"/>
        <c:majorTickMark val="none"/>
        <c:minorTickMark val="none"/>
        <c:tickLblPos val="none"/>
        <c:crossAx val="163618752"/>
        <c:crosses val="autoZero"/>
        <c:auto val="1"/>
        <c:lblOffset val="100"/>
        <c:baseTimeUnit val="years"/>
      </c:dateAx>
      <c:valAx>
        <c:axId val="16361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1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1065.22</c:v>
                </c:pt>
                <c:pt idx="1">
                  <c:v>509.98</c:v>
                </c:pt>
                <c:pt idx="2">
                  <c:v>472.84</c:v>
                </c:pt>
                <c:pt idx="3">
                  <c:v>345.4</c:v>
                </c:pt>
                <c:pt idx="4">
                  <c:v>413.22</c:v>
                </c:pt>
              </c:numCache>
            </c:numRef>
          </c:val>
          <c:extLst xmlns:c16r2="http://schemas.microsoft.com/office/drawing/2015/06/chart">
            <c:ext xmlns:c16="http://schemas.microsoft.com/office/drawing/2014/chart" uri="{C3380CC4-5D6E-409C-BE32-E72D297353CC}">
              <c16:uniqueId val="{00000000-4778-484C-931D-E08B004AB9F2}"/>
            </c:ext>
          </c:extLst>
        </c:ser>
        <c:dLbls>
          <c:showLegendKey val="0"/>
          <c:showVal val="0"/>
          <c:showCatName val="0"/>
          <c:showSerName val="0"/>
          <c:showPercent val="0"/>
          <c:showBubbleSize val="0"/>
        </c:dLbls>
        <c:gapWidth val="150"/>
        <c:axId val="243064000"/>
        <c:axId val="2430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778-484C-931D-E08B004AB9F2}"/>
            </c:ext>
          </c:extLst>
        </c:ser>
        <c:dLbls>
          <c:showLegendKey val="0"/>
          <c:showVal val="0"/>
          <c:showCatName val="0"/>
          <c:showSerName val="0"/>
          <c:showPercent val="0"/>
          <c:showBubbleSize val="0"/>
        </c:dLbls>
        <c:marker val="1"/>
        <c:smooth val="0"/>
        <c:axId val="243064000"/>
        <c:axId val="243064392"/>
      </c:lineChart>
      <c:dateAx>
        <c:axId val="243064000"/>
        <c:scaling>
          <c:orientation val="minMax"/>
        </c:scaling>
        <c:delete val="1"/>
        <c:axPos val="b"/>
        <c:numFmt formatCode="ge" sourceLinked="1"/>
        <c:majorTickMark val="none"/>
        <c:minorTickMark val="none"/>
        <c:tickLblPos val="none"/>
        <c:crossAx val="243064392"/>
        <c:crosses val="autoZero"/>
        <c:auto val="1"/>
        <c:lblOffset val="100"/>
        <c:baseTimeUnit val="years"/>
      </c:dateAx>
      <c:valAx>
        <c:axId val="24306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302.02999999999997</c:v>
                </c:pt>
                <c:pt idx="1">
                  <c:v>284.24</c:v>
                </c:pt>
                <c:pt idx="2">
                  <c:v>259.36</c:v>
                </c:pt>
                <c:pt idx="3">
                  <c:v>240.55</c:v>
                </c:pt>
                <c:pt idx="4">
                  <c:v>212.91</c:v>
                </c:pt>
              </c:numCache>
            </c:numRef>
          </c:val>
          <c:extLst xmlns:c16r2="http://schemas.microsoft.com/office/drawing/2015/06/chart">
            <c:ext xmlns:c16="http://schemas.microsoft.com/office/drawing/2014/chart" uri="{C3380CC4-5D6E-409C-BE32-E72D297353CC}">
              <c16:uniqueId val="{00000000-0393-4EDD-87C4-4A1F7F80779C}"/>
            </c:ext>
          </c:extLst>
        </c:ser>
        <c:dLbls>
          <c:showLegendKey val="0"/>
          <c:showVal val="0"/>
          <c:showCatName val="0"/>
          <c:showSerName val="0"/>
          <c:showPercent val="0"/>
          <c:showBubbleSize val="0"/>
        </c:dLbls>
        <c:gapWidth val="150"/>
        <c:axId val="163617968"/>
        <c:axId val="16361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0393-4EDD-87C4-4A1F7F80779C}"/>
            </c:ext>
          </c:extLst>
        </c:ser>
        <c:dLbls>
          <c:showLegendKey val="0"/>
          <c:showVal val="0"/>
          <c:showCatName val="0"/>
          <c:showSerName val="0"/>
          <c:showPercent val="0"/>
          <c:showBubbleSize val="0"/>
        </c:dLbls>
        <c:marker val="1"/>
        <c:smooth val="0"/>
        <c:axId val="163617968"/>
        <c:axId val="163617576"/>
      </c:lineChart>
      <c:dateAx>
        <c:axId val="163617968"/>
        <c:scaling>
          <c:orientation val="minMax"/>
        </c:scaling>
        <c:delete val="1"/>
        <c:axPos val="b"/>
        <c:numFmt formatCode="ge" sourceLinked="1"/>
        <c:majorTickMark val="none"/>
        <c:minorTickMark val="none"/>
        <c:tickLblPos val="none"/>
        <c:crossAx val="163617576"/>
        <c:crosses val="autoZero"/>
        <c:auto val="1"/>
        <c:lblOffset val="100"/>
        <c:baseTimeUnit val="years"/>
      </c:dateAx>
      <c:valAx>
        <c:axId val="163617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1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129.99</c:v>
                </c:pt>
                <c:pt idx="1">
                  <c:v>126.75</c:v>
                </c:pt>
                <c:pt idx="2">
                  <c:v>115.64</c:v>
                </c:pt>
                <c:pt idx="3">
                  <c:v>130.19</c:v>
                </c:pt>
                <c:pt idx="4">
                  <c:v>124.97</c:v>
                </c:pt>
              </c:numCache>
            </c:numRef>
          </c:val>
          <c:extLst xmlns:c16r2="http://schemas.microsoft.com/office/drawing/2015/06/chart">
            <c:ext xmlns:c16="http://schemas.microsoft.com/office/drawing/2014/chart" uri="{C3380CC4-5D6E-409C-BE32-E72D297353CC}">
              <c16:uniqueId val="{00000000-23D5-4B48-84F1-BC8370D84880}"/>
            </c:ext>
          </c:extLst>
        </c:ser>
        <c:dLbls>
          <c:showLegendKey val="0"/>
          <c:showVal val="0"/>
          <c:showCatName val="0"/>
          <c:showSerName val="0"/>
          <c:showPercent val="0"/>
          <c:showBubbleSize val="0"/>
        </c:dLbls>
        <c:gapWidth val="150"/>
        <c:axId val="243063608"/>
        <c:axId val="24307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23D5-4B48-84F1-BC8370D84880}"/>
            </c:ext>
          </c:extLst>
        </c:ser>
        <c:dLbls>
          <c:showLegendKey val="0"/>
          <c:showVal val="0"/>
          <c:showCatName val="0"/>
          <c:showSerName val="0"/>
          <c:showPercent val="0"/>
          <c:showBubbleSize val="0"/>
        </c:dLbls>
        <c:marker val="1"/>
        <c:smooth val="0"/>
        <c:axId val="243063608"/>
        <c:axId val="243071128"/>
      </c:lineChart>
      <c:dateAx>
        <c:axId val="243063608"/>
        <c:scaling>
          <c:orientation val="minMax"/>
        </c:scaling>
        <c:delete val="1"/>
        <c:axPos val="b"/>
        <c:numFmt formatCode="ge" sourceLinked="1"/>
        <c:majorTickMark val="none"/>
        <c:minorTickMark val="none"/>
        <c:tickLblPos val="none"/>
        <c:crossAx val="243071128"/>
        <c:crosses val="autoZero"/>
        <c:auto val="1"/>
        <c:lblOffset val="100"/>
        <c:baseTimeUnit val="years"/>
      </c:dateAx>
      <c:valAx>
        <c:axId val="24307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119.51</c:v>
                </c:pt>
                <c:pt idx="1">
                  <c:v>122.9</c:v>
                </c:pt>
                <c:pt idx="2">
                  <c:v>134.58000000000001</c:v>
                </c:pt>
                <c:pt idx="3">
                  <c:v>119.67</c:v>
                </c:pt>
                <c:pt idx="4">
                  <c:v>124.99</c:v>
                </c:pt>
              </c:numCache>
            </c:numRef>
          </c:val>
          <c:extLst xmlns:c16r2="http://schemas.microsoft.com/office/drawing/2015/06/chart">
            <c:ext xmlns:c16="http://schemas.microsoft.com/office/drawing/2014/chart" uri="{C3380CC4-5D6E-409C-BE32-E72D297353CC}">
              <c16:uniqueId val="{00000000-32C1-4B6D-8565-93465BBE8FB1}"/>
            </c:ext>
          </c:extLst>
        </c:ser>
        <c:dLbls>
          <c:showLegendKey val="0"/>
          <c:showVal val="0"/>
          <c:showCatName val="0"/>
          <c:showSerName val="0"/>
          <c:showPercent val="0"/>
          <c:showBubbleSize val="0"/>
        </c:dLbls>
        <c:gapWidth val="150"/>
        <c:axId val="243867104"/>
        <c:axId val="24386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32C1-4B6D-8565-93465BBE8FB1}"/>
            </c:ext>
          </c:extLst>
        </c:ser>
        <c:dLbls>
          <c:showLegendKey val="0"/>
          <c:showVal val="0"/>
          <c:showCatName val="0"/>
          <c:showSerName val="0"/>
          <c:showPercent val="0"/>
          <c:showBubbleSize val="0"/>
        </c:dLbls>
        <c:marker val="1"/>
        <c:smooth val="0"/>
        <c:axId val="243867104"/>
        <c:axId val="243867496"/>
      </c:lineChart>
      <c:dateAx>
        <c:axId val="243867104"/>
        <c:scaling>
          <c:orientation val="minMax"/>
        </c:scaling>
        <c:delete val="1"/>
        <c:axPos val="b"/>
        <c:numFmt formatCode="ge" sourceLinked="1"/>
        <c:majorTickMark val="none"/>
        <c:minorTickMark val="none"/>
        <c:tickLblPos val="none"/>
        <c:crossAx val="243867496"/>
        <c:crosses val="autoZero"/>
        <c:auto val="1"/>
        <c:lblOffset val="100"/>
        <c:baseTimeUnit val="years"/>
      </c:dateAx>
      <c:valAx>
        <c:axId val="2438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群馬県　中之条町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16505</v>
      </c>
      <c r="AM8" s="73"/>
      <c r="AN8" s="73"/>
      <c r="AO8" s="73"/>
      <c r="AP8" s="73"/>
      <c r="AQ8" s="73"/>
      <c r="AR8" s="73"/>
      <c r="AS8" s="73"/>
      <c r="AT8" s="69">
        <f>データ!$S$6</f>
        <v>439.28</v>
      </c>
      <c r="AU8" s="70"/>
      <c r="AV8" s="70"/>
      <c r="AW8" s="70"/>
      <c r="AX8" s="70"/>
      <c r="AY8" s="70"/>
      <c r="AZ8" s="70"/>
      <c r="BA8" s="70"/>
      <c r="BB8" s="72">
        <f>データ!$T$6</f>
        <v>37.57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84.42</v>
      </c>
      <c r="J10" s="70"/>
      <c r="K10" s="70"/>
      <c r="L10" s="70"/>
      <c r="M10" s="70"/>
      <c r="N10" s="70"/>
      <c r="O10" s="71"/>
      <c r="P10" s="72">
        <f>データ!$P$6</f>
        <v>71.34</v>
      </c>
      <c r="Q10" s="72"/>
      <c r="R10" s="72"/>
      <c r="S10" s="72"/>
      <c r="T10" s="72"/>
      <c r="U10" s="72"/>
      <c r="V10" s="72"/>
      <c r="W10" s="73">
        <f>データ!$Q$6</f>
        <v>3018</v>
      </c>
      <c r="X10" s="73"/>
      <c r="Y10" s="73"/>
      <c r="Z10" s="73"/>
      <c r="AA10" s="73"/>
      <c r="AB10" s="73"/>
      <c r="AC10" s="73"/>
      <c r="AD10" s="2"/>
      <c r="AE10" s="2"/>
      <c r="AF10" s="2"/>
      <c r="AG10" s="2"/>
      <c r="AH10" s="4"/>
      <c r="AI10" s="4"/>
      <c r="AJ10" s="4"/>
      <c r="AK10" s="4"/>
      <c r="AL10" s="73">
        <f>データ!$U$6</f>
        <v>11867</v>
      </c>
      <c r="AM10" s="73"/>
      <c r="AN10" s="73"/>
      <c r="AO10" s="73"/>
      <c r="AP10" s="73"/>
      <c r="AQ10" s="73"/>
      <c r="AR10" s="73"/>
      <c r="AS10" s="73"/>
      <c r="AT10" s="69">
        <f>データ!$V$6</f>
        <v>9.83</v>
      </c>
      <c r="AU10" s="70"/>
      <c r="AV10" s="70"/>
      <c r="AW10" s="70"/>
      <c r="AX10" s="70"/>
      <c r="AY10" s="70"/>
      <c r="AZ10" s="70"/>
      <c r="BA10" s="70"/>
      <c r="BB10" s="72">
        <f>データ!$W$6</f>
        <v>1207.22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BkQCZeqFGaJXICC/kpJY/TGesQt/nwMXUPO53A1Ad7rHqAA7HlO6/GlGJ18GqKnognxVkJJfRLH7RmSOIrMUQ==" saltValue="UDSlHV29CdXW1K6/2yyHU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104213</v>
      </c>
      <c r="D6" s="33">
        <f t="shared" si="3"/>
        <v>46</v>
      </c>
      <c r="E6" s="33">
        <f t="shared" si="3"/>
        <v>1</v>
      </c>
      <c r="F6" s="33">
        <f t="shared" si="3"/>
        <v>0</v>
      </c>
      <c r="G6" s="33">
        <f t="shared" si="3"/>
        <v>1</v>
      </c>
      <c r="H6" s="33" t="str">
        <f t="shared" si="3"/>
        <v>群馬県　中之条町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84.42</v>
      </c>
      <c r="P6" s="34">
        <f t="shared" si="3"/>
        <v>71.34</v>
      </c>
      <c r="Q6" s="34">
        <f t="shared" si="3"/>
        <v>3018</v>
      </c>
      <c r="R6" s="34">
        <f t="shared" si="3"/>
        <v>16505</v>
      </c>
      <c r="S6" s="34">
        <f t="shared" si="3"/>
        <v>439.28</v>
      </c>
      <c r="T6" s="34">
        <f t="shared" si="3"/>
        <v>37.57</v>
      </c>
      <c r="U6" s="34">
        <f t="shared" si="3"/>
        <v>11867</v>
      </c>
      <c r="V6" s="34">
        <f t="shared" si="3"/>
        <v>9.83</v>
      </c>
      <c r="W6" s="34">
        <f t="shared" si="3"/>
        <v>1207.22</v>
      </c>
      <c r="X6" s="35">
        <f>IF(X7="",NA(),X7)</f>
        <v>133.93</v>
      </c>
      <c r="Y6" s="35">
        <f t="shared" ref="Y6:AG6" si="4">IF(Y7="",NA(),Y7)</f>
        <v>130.05000000000001</v>
      </c>
      <c r="Z6" s="35">
        <f t="shared" si="4"/>
        <v>118.63</v>
      </c>
      <c r="AA6" s="35">
        <f t="shared" si="4"/>
        <v>129.56</v>
      </c>
      <c r="AB6" s="35">
        <f t="shared" si="4"/>
        <v>126.15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1065.22</v>
      </c>
      <c r="AU6" s="35">
        <f t="shared" ref="AU6:BC6" si="6">IF(AU7="",NA(),AU7)</f>
        <v>509.98</v>
      </c>
      <c r="AV6" s="35">
        <f t="shared" si="6"/>
        <v>472.84</v>
      </c>
      <c r="AW6" s="35">
        <f t="shared" si="6"/>
        <v>345.4</v>
      </c>
      <c r="AX6" s="35">
        <f t="shared" si="6"/>
        <v>413.22</v>
      </c>
      <c r="AY6" s="35">
        <f t="shared" si="6"/>
        <v>1081.23</v>
      </c>
      <c r="AZ6" s="35">
        <f t="shared" si="6"/>
        <v>406.37</v>
      </c>
      <c r="BA6" s="35">
        <f t="shared" si="6"/>
        <v>398.29</v>
      </c>
      <c r="BB6" s="35">
        <f t="shared" si="6"/>
        <v>388.67</v>
      </c>
      <c r="BC6" s="35">
        <f t="shared" si="6"/>
        <v>355.27</v>
      </c>
      <c r="BD6" s="34" t="str">
        <f>IF(BD7="","",IF(BD7="-","【-】","【"&amp;SUBSTITUTE(TEXT(BD7,"#,##0.00"),"-","△")&amp;"】"))</f>
        <v>【264.34】</v>
      </c>
      <c r="BE6" s="35">
        <f>IF(BE7="",NA(),BE7)</f>
        <v>302.02999999999997</v>
      </c>
      <c r="BF6" s="35">
        <f t="shared" ref="BF6:BN6" si="7">IF(BF7="",NA(),BF7)</f>
        <v>284.24</v>
      </c>
      <c r="BG6" s="35">
        <f t="shared" si="7"/>
        <v>259.36</v>
      </c>
      <c r="BH6" s="35">
        <f t="shared" si="7"/>
        <v>240.55</v>
      </c>
      <c r="BI6" s="35">
        <f t="shared" si="7"/>
        <v>212.91</v>
      </c>
      <c r="BJ6" s="35">
        <f t="shared" si="7"/>
        <v>443.13</v>
      </c>
      <c r="BK6" s="35">
        <f t="shared" si="7"/>
        <v>442.54</v>
      </c>
      <c r="BL6" s="35">
        <f t="shared" si="7"/>
        <v>431</v>
      </c>
      <c r="BM6" s="35">
        <f t="shared" si="7"/>
        <v>422.5</v>
      </c>
      <c r="BN6" s="35">
        <f t="shared" si="7"/>
        <v>458.27</v>
      </c>
      <c r="BO6" s="34" t="str">
        <f>IF(BO7="","",IF(BO7="-","【-】","【"&amp;SUBSTITUTE(TEXT(BO7,"#,##0.00"),"-","△")&amp;"】"))</f>
        <v>【274.27】</v>
      </c>
      <c r="BP6" s="35">
        <f>IF(BP7="",NA(),BP7)</f>
        <v>129.99</v>
      </c>
      <c r="BQ6" s="35">
        <f t="shared" ref="BQ6:BY6" si="8">IF(BQ7="",NA(),BQ7)</f>
        <v>126.75</v>
      </c>
      <c r="BR6" s="35">
        <f t="shared" si="8"/>
        <v>115.64</v>
      </c>
      <c r="BS6" s="35">
        <f t="shared" si="8"/>
        <v>130.19</v>
      </c>
      <c r="BT6" s="35">
        <f t="shared" si="8"/>
        <v>124.97</v>
      </c>
      <c r="BU6" s="35">
        <f t="shared" si="8"/>
        <v>95.4</v>
      </c>
      <c r="BV6" s="35">
        <f t="shared" si="8"/>
        <v>98.6</v>
      </c>
      <c r="BW6" s="35">
        <f t="shared" si="8"/>
        <v>100.82</v>
      </c>
      <c r="BX6" s="35">
        <f t="shared" si="8"/>
        <v>101.64</v>
      </c>
      <c r="BY6" s="35">
        <f t="shared" si="8"/>
        <v>96.77</v>
      </c>
      <c r="BZ6" s="34" t="str">
        <f>IF(BZ7="","",IF(BZ7="-","【-】","【"&amp;SUBSTITUTE(TEXT(BZ7,"#,##0.00"),"-","△")&amp;"】"))</f>
        <v>【104.36】</v>
      </c>
      <c r="CA6" s="35">
        <f>IF(CA7="",NA(),CA7)</f>
        <v>119.51</v>
      </c>
      <c r="CB6" s="35">
        <f t="shared" ref="CB6:CJ6" si="9">IF(CB7="",NA(),CB7)</f>
        <v>122.9</v>
      </c>
      <c r="CC6" s="35">
        <f t="shared" si="9"/>
        <v>134.58000000000001</v>
      </c>
      <c r="CD6" s="35">
        <f t="shared" si="9"/>
        <v>119.67</v>
      </c>
      <c r="CE6" s="35">
        <f t="shared" si="9"/>
        <v>124.99</v>
      </c>
      <c r="CF6" s="35">
        <f t="shared" si="9"/>
        <v>186.15</v>
      </c>
      <c r="CG6" s="35">
        <f t="shared" si="9"/>
        <v>181.67</v>
      </c>
      <c r="CH6" s="35">
        <f t="shared" si="9"/>
        <v>179.55</v>
      </c>
      <c r="CI6" s="35">
        <f t="shared" si="9"/>
        <v>179.16</v>
      </c>
      <c r="CJ6" s="35">
        <f t="shared" si="9"/>
        <v>187.18</v>
      </c>
      <c r="CK6" s="34" t="str">
        <f>IF(CK7="","",IF(CK7="-","【-】","【"&amp;SUBSTITUTE(TEXT(CK7,"#,##0.00"),"-","△")&amp;"】"))</f>
        <v>【165.71】</v>
      </c>
      <c r="CL6" s="35">
        <f>IF(CL7="",NA(),CL7)</f>
        <v>41.95</v>
      </c>
      <c r="CM6" s="35">
        <f t="shared" ref="CM6:CU6" si="10">IF(CM7="",NA(),CM7)</f>
        <v>39.01</v>
      </c>
      <c r="CN6" s="35">
        <f t="shared" si="10"/>
        <v>38.6</v>
      </c>
      <c r="CO6" s="35">
        <f t="shared" si="10"/>
        <v>37.99</v>
      </c>
      <c r="CP6" s="35">
        <f t="shared" si="10"/>
        <v>40.729999999999997</v>
      </c>
      <c r="CQ6" s="35">
        <f t="shared" si="10"/>
        <v>54.47</v>
      </c>
      <c r="CR6" s="35">
        <f t="shared" si="10"/>
        <v>53.61</v>
      </c>
      <c r="CS6" s="35">
        <f t="shared" si="10"/>
        <v>53.52</v>
      </c>
      <c r="CT6" s="35">
        <f t="shared" si="10"/>
        <v>54.24</v>
      </c>
      <c r="CU6" s="35">
        <f t="shared" si="10"/>
        <v>55.88</v>
      </c>
      <c r="CV6" s="34" t="str">
        <f>IF(CV7="","",IF(CV7="-","【-】","【"&amp;SUBSTITUTE(TEXT(CV7,"#,##0.00"),"-","△")&amp;"】"))</f>
        <v>【60.41】</v>
      </c>
      <c r="CW6" s="35">
        <f>IF(CW7="",NA(),CW7)</f>
        <v>78.099999999999994</v>
      </c>
      <c r="CX6" s="35">
        <f t="shared" ref="CX6:DF6" si="11">IF(CX7="",NA(),CX7)</f>
        <v>84.3</v>
      </c>
      <c r="CY6" s="35">
        <f t="shared" si="11"/>
        <v>84.84</v>
      </c>
      <c r="CZ6" s="35">
        <f t="shared" si="11"/>
        <v>83.58</v>
      </c>
      <c r="DA6" s="35">
        <f t="shared" si="11"/>
        <v>78.02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38.54</v>
      </c>
      <c r="DI6" s="35">
        <f t="shared" ref="DI6:DQ6" si="12">IF(DI7="",NA(),DI7)</f>
        <v>46.11</v>
      </c>
      <c r="DJ6" s="35">
        <f t="shared" si="12"/>
        <v>47.79</v>
      </c>
      <c r="DK6" s="35">
        <f t="shared" si="12"/>
        <v>49.55</v>
      </c>
      <c r="DL6" s="35">
        <f t="shared" si="12"/>
        <v>51.2</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1.32</v>
      </c>
      <c r="DT6" s="35">
        <f t="shared" ref="DT6:EB6" si="13">IF(DT7="",NA(),DT7)</f>
        <v>1.04</v>
      </c>
      <c r="DU6" s="35">
        <f t="shared" si="13"/>
        <v>1.62</v>
      </c>
      <c r="DV6" s="35">
        <f t="shared" si="13"/>
        <v>2.29</v>
      </c>
      <c r="DW6" s="35">
        <f t="shared" si="13"/>
        <v>1.53</v>
      </c>
      <c r="DX6" s="35">
        <f t="shared" si="13"/>
        <v>9.43</v>
      </c>
      <c r="DY6" s="35">
        <f t="shared" si="13"/>
        <v>10.029999999999999</v>
      </c>
      <c r="DZ6" s="35">
        <f t="shared" si="13"/>
        <v>7.26</v>
      </c>
      <c r="EA6" s="35">
        <f t="shared" si="13"/>
        <v>11.13</v>
      </c>
      <c r="EB6" s="35">
        <f t="shared" si="13"/>
        <v>10.84</v>
      </c>
      <c r="EC6" s="34" t="str">
        <f>IF(EC7="","",IF(EC7="-","【-】","【"&amp;SUBSTITUTE(TEXT(EC7,"#,##0.00"),"-","△")&amp;"】"))</f>
        <v>【15.89】</v>
      </c>
      <c r="ED6" s="35">
        <f>IF(ED7="",NA(),ED7)</f>
        <v>2.13</v>
      </c>
      <c r="EE6" s="35">
        <f t="shared" ref="EE6:EM6" si="14">IF(EE7="",NA(),EE7)</f>
        <v>0.54</v>
      </c>
      <c r="EF6" s="34">
        <f t="shared" si="14"/>
        <v>0</v>
      </c>
      <c r="EG6" s="34">
        <f t="shared" si="14"/>
        <v>0</v>
      </c>
      <c r="EH6" s="35">
        <f t="shared" si="14"/>
        <v>0.26</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104213</v>
      </c>
      <c r="D7" s="37">
        <v>46</v>
      </c>
      <c r="E7" s="37">
        <v>1</v>
      </c>
      <c r="F7" s="37">
        <v>0</v>
      </c>
      <c r="G7" s="37">
        <v>1</v>
      </c>
      <c r="H7" s="37" t="s">
        <v>105</v>
      </c>
      <c r="I7" s="37" t="s">
        <v>106</v>
      </c>
      <c r="J7" s="37" t="s">
        <v>107</v>
      </c>
      <c r="K7" s="37" t="s">
        <v>108</v>
      </c>
      <c r="L7" s="37" t="s">
        <v>109</v>
      </c>
      <c r="M7" s="37" t="s">
        <v>110</v>
      </c>
      <c r="N7" s="38" t="s">
        <v>111</v>
      </c>
      <c r="O7" s="38">
        <v>84.42</v>
      </c>
      <c r="P7" s="38">
        <v>71.34</v>
      </c>
      <c r="Q7" s="38">
        <v>3018</v>
      </c>
      <c r="R7" s="38">
        <v>16505</v>
      </c>
      <c r="S7" s="38">
        <v>439.28</v>
      </c>
      <c r="T7" s="38">
        <v>37.57</v>
      </c>
      <c r="U7" s="38">
        <v>11867</v>
      </c>
      <c r="V7" s="38">
        <v>9.83</v>
      </c>
      <c r="W7" s="38">
        <v>1207.22</v>
      </c>
      <c r="X7" s="38">
        <v>133.93</v>
      </c>
      <c r="Y7" s="38">
        <v>130.05000000000001</v>
      </c>
      <c r="Z7" s="38">
        <v>118.63</v>
      </c>
      <c r="AA7" s="38">
        <v>129.56</v>
      </c>
      <c r="AB7" s="38">
        <v>126.15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1065.22</v>
      </c>
      <c r="AU7" s="38">
        <v>509.98</v>
      </c>
      <c r="AV7" s="38">
        <v>472.84</v>
      </c>
      <c r="AW7" s="38">
        <v>345.4</v>
      </c>
      <c r="AX7" s="38">
        <v>413.22</v>
      </c>
      <c r="AY7" s="38">
        <v>1081.23</v>
      </c>
      <c r="AZ7" s="38">
        <v>406.37</v>
      </c>
      <c r="BA7" s="38">
        <v>398.29</v>
      </c>
      <c r="BB7" s="38">
        <v>388.67</v>
      </c>
      <c r="BC7" s="38">
        <v>355.27</v>
      </c>
      <c r="BD7" s="38">
        <v>264.33999999999997</v>
      </c>
      <c r="BE7" s="38">
        <v>302.02999999999997</v>
      </c>
      <c r="BF7" s="38">
        <v>284.24</v>
      </c>
      <c r="BG7" s="38">
        <v>259.36</v>
      </c>
      <c r="BH7" s="38">
        <v>240.55</v>
      </c>
      <c r="BI7" s="38">
        <v>212.91</v>
      </c>
      <c r="BJ7" s="38">
        <v>443.13</v>
      </c>
      <c r="BK7" s="38">
        <v>442.54</v>
      </c>
      <c r="BL7" s="38">
        <v>431</v>
      </c>
      <c r="BM7" s="38">
        <v>422.5</v>
      </c>
      <c r="BN7" s="38">
        <v>458.27</v>
      </c>
      <c r="BO7" s="38">
        <v>274.27</v>
      </c>
      <c r="BP7" s="38">
        <v>129.99</v>
      </c>
      <c r="BQ7" s="38">
        <v>126.75</v>
      </c>
      <c r="BR7" s="38">
        <v>115.64</v>
      </c>
      <c r="BS7" s="38">
        <v>130.19</v>
      </c>
      <c r="BT7" s="38">
        <v>124.97</v>
      </c>
      <c r="BU7" s="38">
        <v>95.4</v>
      </c>
      <c r="BV7" s="38">
        <v>98.6</v>
      </c>
      <c r="BW7" s="38">
        <v>100.82</v>
      </c>
      <c r="BX7" s="38">
        <v>101.64</v>
      </c>
      <c r="BY7" s="38">
        <v>96.77</v>
      </c>
      <c r="BZ7" s="38">
        <v>104.36</v>
      </c>
      <c r="CA7" s="38">
        <v>119.51</v>
      </c>
      <c r="CB7" s="38">
        <v>122.9</v>
      </c>
      <c r="CC7" s="38">
        <v>134.58000000000001</v>
      </c>
      <c r="CD7" s="38">
        <v>119.67</v>
      </c>
      <c r="CE7" s="38">
        <v>124.99</v>
      </c>
      <c r="CF7" s="38">
        <v>186.15</v>
      </c>
      <c r="CG7" s="38">
        <v>181.67</v>
      </c>
      <c r="CH7" s="38">
        <v>179.55</v>
      </c>
      <c r="CI7" s="38">
        <v>179.16</v>
      </c>
      <c r="CJ7" s="38">
        <v>187.18</v>
      </c>
      <c r="CK7" s="38">
        <v>165.71</v>
      </c>
      <c r="CL7" s="38">
        <v>41.95</v>
      </c>
      <c r="CM7" s="38">
        <v>39.01</v>
      </c>
      <c r="CN7" s="38">
        <v>38.6</v>
      </c>
      <c r="CO7" s="38">
        <v>37.99</v>
      </c>
      <c r="CP7" s="38">
        <v>40.729999999999997</v>
      </c>
      <c r="CQ7" s="38">
        <v>54.47</v>
      </c>
      <c r="CR7" s="38">
        <v>53.61</v>
      </c>
      <c r="CS7" s="38">
        <v>53.52</v>
      </c>
      <c r="CT7" s="38">
        <v>54.24</v>
      </c>
      <c r="CU7" s="38">
        <v>55.88</v>
      </c>
      <c r="CV7" s="38">
        <v>60.41</v>
      </c>
      <c r="CW7" s="38">
        <v>78.099999999999994</v>
      </c>
      <c r="CX7" s="38">
        <v>84.3</v>
      </c>
      <c r="CY7" s="38">
        <v>84.84</v>
      </c>
      <c r="CZ7" s="38">
        <v>83.58</v>
      </c>
      <c r="DA7" s="38">
        <v>78.02</v>
      </c>
      <c r="DB7" s="38">
        <v>81.459999999999994</v>
      </c>
      <c r="DC7" s="38">
        <v>81.31</v>
      </c>
      <c r="DD7" s="38">
        <v>81.459999999999994</v>
      </c>
      <c r="DE7" s="38">
        <v>81.680000000000007</v>
      </c>
      <c r="DF7" s="38">
        <v>80.989999999999995</v>
      </c>
      <c r="DG7" s="38">
        <v>89.93</v>
      </c>
      <c r="DH7" s="38">
        <v>38.54</v>
      </c>
      <c r="DI7" s="38">
        <v>46.11</v>
      </c>
      <c r="DJ7" s="38">
        <v>47.79</v>
      </c>
      <c r="DK7" s="38">
        <v>49.55</v>
      </c>
      <c r="DL7" s="38">
        <v>51.2</v>
      </c>
      <c r="DM7" s="38">
        <v>38.520000000000003</v>
      </c>
      <c r="DN7" s="38">
        <v>46.67</v>
      </c>
      <c r="DO7" s="38">
        <v>47.7</v>
      </c>
      <c r="DP7" s="38">
        <v>48.14</v>
      </c>
      <c r="DQ7" s="38">
        <v>46.61</v>
      </c>
      <c r="DR7" s="38">
        <v>48.12</v>
      </c>
      <c r="DS7" s="38">
        <v>1.32</v>
      </c>
      <c r="DT7" s="38">
        <v>1.04</v>
      </c>
      <c r="DU7" s="38">
        <v>1.62</v>
      </c>
      <c r="DV7" s="38">
        <v>2.29</v>
      </c>
      <c r="DW7" s="38">
        <v>1.53</v>
      </c>
      <c r="DX7" s="38">
        <v>9.43</v>
      </c>
      <c r="DY7" s="38">
        <v>10.029999999999999</v>
      </c>
      <c r="DZ7" s="38">
        <v>7.26</v>
      </c>
      <c r="EA7" s="38">
        <v>11.13</v>
      </c>
      <c r="EB7" s="38">
        <v>10.84</v>
      </c>
      <c r="EC7" s="38">
        <v>15.89</v>
      </c>
      <c r="ED7" s="38">
        <v>2.13</v>
      </c>
      <c r="EE7" s="38">
        <v>0.54</v>
      </c>
      <c r="EF7" s="38">
        <v>0</v>
      </c>
      <c r="EG7" s="38">
        <v>0</v>
      </c>
      <c r="EH7" s="38">
        <v>0.26</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2019-01-22T02:14:44Z</cp:lastPrinted>
  <dcterms:created xsi:type="dcterms:W3CDTF">2018-12-03T08:28:29Z</dcterms:created>
  <dcterms:modified xsi:type="dcterms:W3CDTF">2019-02-14T04:08:52Z</dcterms:modified>
  <cp:category/>
</cp:coreProperties>
</file>