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5○太田市\"/>
    </mc:Choice>
  </mc:AlternateContent>
  <workbookProtection workbookAlgorithmName="SHA-512" workbookHashValue="T/3M0tF+WvwMnwhoLAOTgbPHSV+NOoMwwZVNBGUqGfXIKFjQ4NfSv5hgyalCwEjzfUNcxnVJk3/8VTrDjsZRiw==" workbookSaltValue="cpzYnX6AOFH4oG3Qi8+Lp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<sst xmlns="http://schemas.openxmlformats.org/spreadsheetml/2006/main" count="235" uniqueCount="123">
  <si>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</si>
  <si>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</si>
  <si>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</si>
  <si>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</si>
  <si>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</si>
  <si>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</si>
  <si>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</si>
  <si>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</si>
  <si>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</si>
  <si>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</si>
  <si>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</si>
  <si>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</si>
  <si>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</si>
  <si>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</si>
  <si>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</si>
  <si>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</si>
  <si>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</si>
  <si>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</si>
  <si>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</si>
  <si>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</si>
  <si>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</si>
  <si>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</si>
  <si>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</si>
  <si>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</si>
  <si>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</si>
  <si>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</si>
  <si>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</si>
  <si>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</si>
  <si>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</si>
  <si>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</si>
  <si>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</si>
  <si>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</si>
  <si>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</si>
  <si>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</si>
  <si>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</si>
  <si>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</si>
  <si>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</si>
  <si>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</si>
  <si>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</si>
  <si>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</si>
  <si>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</si>
  <si>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</si>
  <si>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</si>
  <si>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</si>
  <si>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</si>
  <si>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</si>
  <si>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</si>
  <si>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</si>
  <si>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</si>
  <si>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</si>
  <si>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</si>
  <si>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</si>
  <si>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</si>
  <si>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</si>
  <si>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</si>
  <si>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</si>
  <si>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</si>
  <si>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</si>
  <si>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</si>
  <si>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</si>
  <si>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</si>
  <si>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</si>
  <si>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</si>
  <si>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</si>
  <si>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</si>
  <si>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</si>
  <si>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</si>
  <si>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</si>
  <si>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</si>
  <si>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</si>
  <si>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</si>
  <si>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</si>
  <si>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</si>
  <si>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</si>
  <si>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</si>
  <si>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</si>
  <si>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</si>
  <si>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</si>
  <si>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</si>
  <si>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</si>
  <si>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</si>
  <si>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</si>
  <si>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</si>
  <si>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</si>
  <si>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</si>
  <si>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</si>
  <si>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</si>
  <si>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</si>
  <si>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</si>
  <si>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</si>
  <si>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</si>
  <si>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</si>
  <si>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</si>
  <si>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</si>
  <si>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</si>
  <si>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</si>
  <si>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</si>
  <si>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</si>
  <si>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</si>
  <si>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</si>
  <si>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</si>
  <si>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</si>
  <si>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</si>
  <si>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</si>
  <si>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</si>
  <si>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</si>
  <si>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</si>
  <si>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</si>
  <si>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</si>
  <si>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</si>
  <si>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</si>
  <si>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</si>
  <si>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</si>
  <si>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</si>
  <si>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</si>
  <si>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</si>
  <si>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</si>
  <si>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</si>
  <si>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</si>
  <si>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</si>
  <si>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①平成26年度において、『みなし償却制度廃止』に伴い過去の未計上分の減価償却費を一括で計上したため値が急増したが、多額の投資を継続しているため、全体として値が低く抑えられている。
②法定耐用年数に到達したものがないため計上なし。
③法定耐用年数に満たない管渠であっても、経年劣化による不明水の流入等が多くなっていることから管渠修繕を必要とする箇所が増加してきている。また、長寿命化・耐震化計画に基づき、更新工事を順次進めている。
　今後10年以内に次々と管渠が耐用年数に到達することから、恒久的な事業運営のためにも計画的に施設の延命・長寿命化を進めていきたい。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7" eb="59">
      <t>タガク</t>
    </rPh>
    <rPh sb="60" eb="62">
      <t>トウシ</t>
    </rPh>
    <rPh sb="63" eb="65">
      <t>ケイゾク</t>
    </rPh>
    <rPh sb="72" eb="74">
      <t>ゼンタイ</t>
    </rPh>
    <rPh sb="77" eb="78">
      <t>アタイ</t>
    </rPh>
    <rPh sb="79" eb="80">
      <t>ヒク</t>
    </rPh>
    <rPh sb="81" eb="82">
      <t>オサ</t>
    </rPh>
    <rPh sb="91" eb="93">
      <t>ホウテイ</t>
    </rPh>
    <rPh sb="93" eb="95">
      <t>タイヨウ</t>
    </rPh>
    <rPh sb="95" eb="97">
      <t>ネンスウ</t>
    </rPh>
    <rPh sb="98" eb="100">
      <t>トウタツ</t>
    </rPh>
    <rPh sb="109" eb="111">
      <t>ケイジョウ</t>
    </rPh>
    <rPh sb="116" eb="118">
      <t>ホウテイ</t>
    </rPh>
    <rPh sb="118" eb="120">
      <t>タイヨウ</t>
    </rPh>
    <rPh sb="120" eb="122">
      <t>ネンスウ</t>
    </rPh>
    <rPh sb="123" eb="124">
      <t>ミ</t>
    </rPh>
    <rPh sb="127" eb="129">
      <t>カンキョ</t>
    </rPh>
    <rPh sb="135" eb="137">
      <t>ケイネン</t>
    </rPh>
    <rPh sb="137" eb="139">
      <t>レッカ</t>
    </rPh>
    <rPh sb="142" eb="144">
      <t>フメイ</t>
    </rPh>
    <rPh sb="144" eb="145">
      <t>スイ</t>
    </rPh>
    <rPh sb="146" eb="148">
      <t>リュウニュウ</t>
    </rPh>
    <rPh sb="148" eb="149">
      <t>トウ</t>
    </rPh>
    <rPh sb="150" eb="151">
      <t>オオ</t>
    </rPh>
    <rPh sb="161" eb="163">
      <t>カンキョ</t>
    </rPh>
    <rPh sb="163" eb="165">
      <t>シュウゼン</t>
    </rPh>
    <rPh sb="166" eb="168">
      <t>ヒツヨウ</t>
    </rPh>
    <rPh sb="171" eb="173">
      <t>カショ</t>
    </rPh>
    <rPh sb="174" eb="176">
      <t>ゾウカ</t>
    </rPh>
    <rPh sb="186" eb="190">
      <t>チョウジュミョウカ</t>
    </rPh>
    <rPh sb="191" eb="194">
      <t>タイシンカ</t>
    </rPh>
    <rPh sb="197" eb="198">
      <t>モト</t>
    </rPh>
    <rPh sb="201" eb="203">
      <t>コウシン</t>
    </rPh>
    <rPh sb="203" eb="205">
      <t>コウジ</t>
    </rPh>
    <rPh sb="206" eb="208">
      <t>ジュンジ</t>
    </rPh>
    <rPh sb="208" eb="209">
      <t>スス</t>
    </rPh>
    <rPh sb="217" eb="219">
      <t>コンゴ</t>
    </rPh>
    <rPh sb="221" eb="222">
      <t>ネン</t>
    </rPh>
    <rPh sb="222" eb="224">
      <t>イナイ</t>
    </rPh>
    <rPh sb="225" eb="227">
      <t>ツギツギ</t>
    </rPh>
    <rPh sb="228" eb="230">
      <t>カンキョ</t>
    </rPh>
    <rPh sb="231" eb="233">
      <t>タイヨウ</t>
    </rPh>
    <rPh sb="233" eb="235">
      <t>ネンスウ</t>
    </rPh>
    <rPh sb="236" eb="238">
      <t>トウタツ</t>
    </rPh>
    <rPh sb="245" eb="248">
      <t>コウキュウテキ</t>
    </rPh>
    <rPh sb="249" eb="251">
      <t>ジギョウ</t>
    </rPh>
    <rPh sb="251" eb="253">
      <t>ウンエイ</t>
    </rPh>
    <rPh sb="258" eb="261">
      <t>ケイカクテキ</t>
    </rPh>
    <rPh sb="262" eb="264">
      <t>シセツ</t>
    </rPh>
    <rPh sb="265" eb="267">
      <t>エンメイ</t>
    </rPh>
    <rPh sb="268" eb="272">
      <t>チョウジュミョウカ</t>
    </rPh>
    <rPh sb="273" eb="274">
      <t>スス</t>
    </rPh>
    <phoneticPr fontId="4"/>
  </si>
  <si>
    <t>①収支不足額について、一般会計からの繰入金（基準外）を前提としているため100％を超えている。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④毎年度、企業債元金償還金を超えない企業債借入を堅持しているため、企業債残高は年々減少している。なお、企業債残高のうち一般会計負担分の割合が小さくなったため、値が著しく増加した。
⑤平成29年度より、資本費における分流式下水道等に要する経費について、企業債元金及び利息からの算出を減価償却費及び利息へと改めたため、汚水処理費が大幅に増加し、回収率が低下した。
⑥上記同様の理由から、汚水処理費が大幅に増加したため、値が増加した。
⑦未だ未普及地域が多数存在するため、必然的に値が100％を下回る状況が続いている。
⑧定期的に処理区域を拡大しているため、値が77％前後で推移している。
　敷設管渠が耐用年数未到達のため、更新投資に係る資本費が抑制され、一時的に汚水処理原価も抑えられている状態である。しかし、今後、建設投資に加えて大量の更新投資が発生することが明確であり、計画的な投資計画の策定が不可欠となっている。</t>
    <rPh sb="20" eb="21">
      <t>キン</t>
    </rPh>
    <rPh sb="49" eb="51">
      <t>ヘイセイ</t>
    </rPh>
    <rPh sb="53" eb="55">
      <t>ネンド</t>
    </rPh>
    <rPh sb="55" eb="57">
      <t>イゼン</t>
    </rPh>
    <rPh sb="59" eb="61">
      <t>ゲンカ</t>
    </rPh>
    <rPh sb="61" eb="63">
      <t>ショウキャク</t>
    </rPh>
    <rPh sb="63" eb="64">
      <t>ヒ</t>
    </rPh>
    <rPh sb="65" eb="66">
      <t>タイ</t>
    </rPh>
    <rPh sb="68" eb="70">
      <t>ジュウトウ</t>
    </rPh>
    <rPh sb="70" eb="72">
      <t>ザイゲン</t>
    </rPh>
    <rPh sb="78" eb="80">
      <t>ゲンカ</t>
    </rPh>
    <rPh sb="80" eb="82">
      <t>ショウキャク</t>
    </rPh>
    <rPh sb="82" eb="83">
      <t>ヒ</t>
    </rPh>
    <rPh sb="83" eb="85">
      <t>ソウトウ</t>
    </rPh>
    <rPh sb="85" eb="86">
      <t>ガク</t>
    </rPh>
    <rPh sb="87" eb="90">
      <t>ケッソンキン</t>
    </rPh>
    <rPh sb="93" eb="95">
      <t>ケイジョウ</t>
    </rPh>
    <rPh sb="103" eb="105">
      <t>ヘイセイ</t>
    </rPh>
    <rPh sb="107" eb="109">
      <t>ネンド</t>
    </rPh>
    <rPh sb="113" eb="114">
      <t>ネン</t>
    </rPh>
    <rPh sb="114" eb="116">
      <t>イナイ</t>
    </rPh>
    <rPh sb="117" eb="119">
      <t>ヘンサイ</t>
    </rPh>
    <rPh sb="119" eb="121">
      <t>キゲン</t>
    </rPh>
    <rPh sb="122" eb="124">
      <t>トウライ</t>
    </rPh>
    <rPh sb="126" eb="128">
      <t>サイム</t>
    </rPh>
    <rPh sb="129" eb="131">
      <t>キギョウ</t>
    </rPh>
    <rPh sb="131" eb="132">
      <t>サイ</t>
    </rPh>
    <rPh sb="132" eb="133">
      <t>トウ</t>
    </rPh>
    <rPh sb="135" eb="137">
      <t>リュウドウ</t>
    </rPh>
    <rPh sb="137" eb="139">
      <t>フサイ</t>
    </rPh>
    <rPh sb="140" eb="142">
      <t>ケイジョウ</t>
    </rPh>
    <rPh sb="156" eb="158">
      <t>シタマワ</t>
    </rPh>
    <rPh sb="167" eb="169">
      <t>シハライ</t>
    </rPh>
    <rPh sb="169" eb="171">
      <t>ゲンシ</t>
    </rPh>
    <rPh sb="174" eb="176">
      <t>イッパン</t>
    </rPh>
    <rPh sb="176" eb="178">
      <t>カイケイ</t>
    </rPh>
    <rPh sb="178" eb="180">
      <t>クリイレ</t>
    </rPh>
    <rPh sb="180" eb="181">
      <t>キン</t>
    </rPh>
    <rPh sb="181" eb="182">
      <t>トウ</t>
    </rPh>
    <rPh sb="183" eb="185">
      <t>ヨテイ</t>
    </rPh>
    <rPh sb="193" eb="196">
      <t>マイネンド</t>
    </rPh>
    <rPh sb="225" eb="227">
      <t>キギョウ</t>
    </rPh>
    <rPh sb="227" eb="228">
      <t>サイ</t>
    </rPh>
    <rPh sb="228" eb="230">
      <t>ザンダカ</t>
    </rPh>
    <rPh sb="231" eb="233">
      <t>ネンネン</t>
    </rPh>
    <rPh sb="233" eb="235">
      <t>ゲンショウ</t>
    </rPh>
    <rPh sb="262" eb="263">
      <t>チイ</t>
    </rPh>
    <rPh sb="276" eb="278">
      <t>ゾウカ</t>
    </rPh>
    <rPh sb="283" eb="285">
      <t>ヘイセイ</t>
    </rPh>
    <rPh sb="287" eb="289">
      <t>ネンド</t>
    </rPh>
    <rPh sb="292" eb="294">
      <t>シホン</t>
    </rPh>
    <rPh sb="294" eb="295">
      <t>ヒ</t>
    </rPh>
    <rPh sb="299" eb="301">
      <t>ブンリュウ</t>
    </rPh>
    <rPh sb="301" eb="302">
      <t>シキ</t>
    </rPh>
    <rPh sb="302" eb="305">
      <t>ゲスイドウ</t>
    </rPh>
    <rPh sb="305" eb="306">
      <t>トウ</t>
    </rPh>
    <rPh sb="307" eb="308">
      <t>ヨウ</t>
    </rPh>
    <rPh sb="310" eb="312">
      <t>ケイヒ</t>
    </rPh>
    <rPh sb="317" eb="319">
      <t>キギョウ</t>
    </rPh>
    <rPh sb="319" eb="320">
      <t>サイ</t>
    </rPh>
    <rPh sb="320" eb="322">
      <t>ガンキン</t>
    </rPh>
    <rPh sb="322" eb="323">
      <t>オヨ</t>
    </rPh>
    <rPh sb="324" eb="326">
      <t>リソク</t>
    </rPh>
    <rPh sb="329" eb="331">
      <t>サンシュツ</t>
    </rPh>
    <rPh sb="332" eb="334">
      <t>ゲンカ</t>
    </rPh>
    <rPh sb="334" eb="336">
      <t>ショウキャク</t>
    </rPh>
    <rPh sb="336" eb="337">
      <t>ヒ</t>
    </rPh>
    <rPh sb="337" eb="338">
      <t>オヨ</t>
    </rPh>
    <rPh sb="339" eb="341">
      <t>リソク</t>
    </rPh>
    <rPh sb="343" eb="344">
      <t>アラタ</t>
    </rPh>
    <rPh sb="349" eb="351">
      <t>オスイ</t>
    </rPh>
    <rPh sb="351" eb="353">
      <t>ショリ</t>
    </rPh>
    <rPh sb="353" eb="354">
      <t>ヒ</t>
    </rPh>
    <rPh sb="355" eb="357">
      <t>オオハバ</t>
    </rPh>
    <rPh sb="358" eb="360">
      <t>ゾウカ</t>
    </rPh>
    <rPh sb="362" eb="364">
      <t>カイシュウ</t>
    </rPh>
    <rPh sb="364" eb="365">
      <t>リツ</t>
    </rPh>
    <rPh sb="366" eb="368">
      <t>テイカ</t>
    </rPh>
    <rPh sb="373" eb="375">
      <t>ジョウキ</t>
    </rPh>
    <rPh sb="375" eb="377">
      <t>ドウヨウ</t>
    </rPh>
    <rPh sb="378" eb="380">
      <t>リユウ</t>
    </rPh>
    <rPh sb="383" eb="385">
      <t>オスイ</t>
    </rPh>
    <rPh sb="385" eb="387">
      <t>ショリ</t>
    </rPh>
    <rPh sb="387" eb="388">
      <t>ヒ</t>
    </rPh>
    <rPh sb="389" eb="391">
      <t>オオハバ</t>
    </rPh>
    <rPh sb="392" eb="394">
      <t>ゾウカ</t>
    </rPh>
    <rPh sb="401" eb="403">
      <t>ゾウカ</t>
    </rPh>
    <rPh sb="450" eb="453">
      <t>テイキテキ</t>
    </rPh>
    <rPh sb="454" eb="456">
      <t>ショリ</t>
    </rPh>
    <rPh sb="456" eb="458">
      <t>クイキ</t>
    </rPh>
    <rPh sb="459" eb="461">
      <t>カクダイ</t>
    </rPh>
    <rPh sb="468" eb="469">
      <t>アタイ</t>
    </rPh>
    <rPh sb="473" eb="475">
      <t>ゼンゴ</t>
    </rPh>
    <rPh sb="476" eb="478">
      <t>スイイ</t>
    </rPh>
    <rPh sb="486" eb="488">
      <t>フセツ</t>
    </rPh>
    <rPh sb="488" eb="490">
      <t>カンキョ</t>
    </rPh>
    <rPh sb="491" eb="493">
      <t>タイヨウ</t>
    </rPh>
    <rPh sb="493" eb="495">
      <t>ネンスウ</t>
    </rPh>
    <rPh sb="495" eb="498">
      <t>ミトウタツ</t>
    </rPh>
    <rPh sb="502" eb="504">
      <t>コウシン</t>
    </rPh>
    <rPh sb="504" eb="506">
      <t>トウシ</t>
    </rPh>
    <rPh sb="507" eb="508">
      <t>カカ</t>
    </rPh>
    <rPh sb="509" eb="511">
      <t>シホン</t>
    </rPh>
    <rPh sb="511" eb="512">
      <t>ヒ</t>
    </rPh>
    <rPh sb="513" eb="515">
      <t>ヨクセイ</t>
    </rPh>
    <rPh sb="518" eb="521">
      <t>イチジテキ</t>
    </rPh>
    <rPh sb="522" eb="524">
      <t>オスイ</t>
    </rPh>
    <rPh sb="524" eb="526">
      <t>ショリ</t>
    </rPh>
    <rPh sb="526" eb="528">
      <t>ゲンカ</t>
    </rPh>
    <rPh sb="529" eb="530">
      <t>オサ</t>
    </rPh>
    <rPh sb="536" eb="538">
      <t>ジョウタイ</t>
    </rPh>
    <rPh sb="546" eb="548">
      <t>コンゴ</t>
    </rPh>
    <rPh sb="549" eb="551">
      <t>ケンセツ</t>
    </rPh>
    <rPh sb="551" eb="553">
      <t>トウシ</t>
    </rPh>
    <rPh sb="554" eb="555">
      <t>クワ</t>
    </rPh>
    <rPh sb="557" eb="559">
      <t>タイリョウ</t>
    </rPh>
    <rPh sb="560" eb="562">
      <t>コウシン</t>
    </rPh>
    <rPh sb="562" eb="564">
      <t>トウシ</t>
    </rPh>
    <rPh sb="565" eb="567">
      <t>ハッセイ</t>
    </rPh>
    <rPh sb="572" eb="574">
      <t>メイカク</t>
    </rPh>
    <rPh sb="578" eb="581">
      <t>ケイカクテキ</t>
    </rPh>
    <rPh sb="582" eb="584">
      <t>トウシ</t>
    </rPh>
    <rPh sb="584" eb="586">
      <t>ケイカク</t>
    </rPh>
    <rPh sb="587" eb="589">
      <t>サクテイ</t>
    </rPh>
    <rPh sb="590" eb="593">
      <t>フカケツ</t>
    </rPh>
    <phoneticPr fontId="4"/>
  </si>
  <si>
    <t>　未だ未普及地域が多く残り、すべての計画地域に対して下水道を普及させるには継続して多額の建設投資を行っていく必要がある。しかし、近い将来、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下水道使用料の改定も視野に入れながら引き続き計画的かつ効率的な経営に努めたい。加えて、未普及地域については、効率的な汚水処理方法の検討及び整備区域等の見直しを図り、投資の合理化を行っていきたい。
　経営戦略については、平成30年度の策定予定となっている。</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9" eb="70">
      <t>スデ</t>
    </rPh>
    <rPh sb="175" eb="177">
      <t>ショウシ</t>
    </rPh>
    <rPh sb="177" eb="180">
      <t>コウレイカ</t>
    </rPh>
    <rPh sb="181" eb="183">
      <t>シンコウ</t>
    </rPh>
    <rPh sb="186" eb="188">
      <t>ジンコウ</t>
    </rPh>
    <rPh sb="188" eb="190">
      <t>ゲンショウ</t>
    </rPh>
    <rPh sb="190" eb="191">
      <t>トウ</t>
    </rPh>
    <rPh sb="195" eb="197">
      <t>ザイゲン</t>
    </rPh>
    <rPh sb="198" eb="200">
      <t>カクホ</t>
    </rPh>
    <rPh sb="201" eb="203">
      <t>コンナン</t>
    </rPh>
    <rPh sb="210" eb="212">
      <t>ヨソク</t>
    </rPh>
    <rPh sb="259" eb="260">
      <t>クワ</t>
    </rPh>
    <rPh sb="264" eb="266">
      <t>フキュウ</t>
    </rPh>
    <rPh sb="266" eb="268">
      <t>チイキ</t>
    </rPh>
    <rPh sb="319" eb="321">
      <t>ケイエイ</t>
    </rPh>
    <rPh sb="321" eb="323">
      <t>センリャク</t>
    </rPh>
    <rPh sb="329" eb="331">
      <t>ヘイセイ</t>
    </rPh>
    <rPh sb="333" eb="335">
      <t>ネンド</t>
    </rPh>
    <rPh sb="336" eb="338">
      <t>サクテイ</t>
    </rPh>
    <rPh sb="338" eb="3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</si>
</sst>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0.04</c:v>
                </c:pt>
                <c:pt idx="3" formatCode="#,##0.00;&quot;△&quot;#,##0.00;&quot;-&quot;">
                  <c:v>0.02</c:v>
                </c:pt>
                <c:pt idx="4" formatCode="#,##0.00;&quot;△&quot;#,##0.00;&quot;-&quot;">
                  <c:v>0.11</c:v>
                </c:pt>
              </c:numCache>
            </c:numRef>
          </c:val>
          <c:extLst xmlns:c16r2="http://schemas.microsoft.com/office/drawing/2015/06/chart">
            <c:ext xmlns:c16="http://schemas.microsoft.com/office/drawing/2014/chart" uri="{C3380CC4-5D6E-409C-BE32-E72D297353CC}">
              <c16:uniqueId val="{00000000-37B2-4362-8B02-3360319129AF}"/>
            </c:ext>
          </c:extLst>
        </c:ser>
        <c:dLbls>
          <c:showLegendKey val="0"/>
          <c:showVal val="0"/>
          <c:showCatName val="0"/>
          <c:showSerName val="0"/>
          <c:showPercent val="0"/>
          <c:showBubbleSize val="0"/>
        </c:dLbls>
        <c:gapWidth val="150"/>
        <c:axId val="166500224"/>
        <c:axId val="16650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37B2-4362-8B02-3360319129AF}"/>
            </c:ext>
          </c:extLst>
        </c:ser>
        <c:dLbls>
          <c:showLegendKey val="0"/>
          <c:showVal val="0"/>
          <c:showCatName val="0"/>
          <c:showSerName val="0"/>
          <c:showPercent val="0"/>
          <c:showBubbleSize val="0"/>
        </c:dLbls>
        <c:marker val="1"/>
        <c:smooth val="0"/>
        <c:axId val="166500224"/>
        <c:axId val="166500616"/>
      </c:lineChart>
      <c:dateAx>
        <c:axId val="166500224"/>
        <c:scaling>
          <c:orientation val="minMax"/>
        </c:scaling>
        <c:delete val="1"/>
        <c:axPos val="b"/>
        <c:numFmt formatCode="ge" sourceLinked="1"/>
        <c:majorTickMark val="none"/>
        <c:minorTickMark val="none"/>
        <c:tickLblPos val="none"/>
        <c:crossAx val="166500616"/>
        <c:crosses val="autoZero"/>
        <c:auto val="1"/>
        <c:lblOffset val="100"/>
        <c:baseTimeUnit val="years"/>
      </c:dateAx>
      <c:valAx>
        <c:axId val="1665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82.01</c:v>
                </c:pt>
                <c:pt idx="1">
                  <c:v>71</c:v>
                </c:pt>
                <c:pt idx="2">
                  <c:v>71</c:v>
                </c:pt>
                <c:pt idx="3">
                  <c:v>60.83</c:v>
                </c:pt>
                <c:pt idx="4">
                  <c:v>61.56</c:v>
                </c:pt>
              </c:numCache>
            </c:numRef>
          </c:val>
          <c:extLst xmlns:c16r2="http://schemas.microsoft.com/office/drawing/2015/06/chart">
            <c:ext xmlns:c16="http://schemas.microsoft.com/office/drawing/2014/chart" uri="{C3380CC4-5D6E-409C-BE32-E72D297353CC}">
              <c16:uniqueId val="{00000000-8596-41D8-AEEF-8C701125D573}"/>
            </c:ext>
          </c:extLst>
        </c:ser>
        <c:dLbls>
          <c:showLegendKey val="0"/>
          <c:showVal val="0"/>
          <c:showCatName val="0"/>
          <c:showSerName val="0"/>
          <c:showPercent val="0"/>
          <c:showBubbleSize val="0"/>
        </c:dLbls>
        <c:gapWidth val="150"/>
        <c:axId val="234968312"/>
        <c:axId val="2349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8596-41D8-AEEF-8C701125D573}"/>
            </c:ext>
          </c:extLst>
        </c:ser>
        <c:dLbls>
          <c:showLegendKey val="0"/>
          <c:showVal val="0"/>
          <c:showCatName val="0"/>
          <c:showSerName val="0"/>
          <c:showPercent val="0"/>
          <c:showBubbleSize val="0"/>
        </c:dLbls>
        <c:marker val="1"/>
        <c:smooth val="0"/>
        <c:axId val="234968312"/>
        <c:axId val="234968704"/>
      </c:lineChart>
      <c:dateAx>
        <c:axId val="234968312"/>
        <c:scaling>
          <c:orientation val="minMax"/>
        </c:scaling>
        <c:delete val="1"/>
        <c:axPos val="b"/>
        <c:numFmt formatCode="ge" sourceLinked="1"/>
        <c:majorTickMark val="none"/>
        <c:minorTickMark val="none"/>
        <c:tickLblPos val="none"/>
        <c:crossAx val="234968704"/>
        <c:crosses val="autoZero"/>
        <c:auto val="1"/>
        <c:lblOffset val="100"/>
        <c:baseTimeUnit val="years"/>
      </c:dateAx>
      <c:valAx>
        <c:axId val="234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77.790000000000006</c:v>
                </c:pt>
                <c:pt idx="1">
                  <c:v>76.8</c:v>
                </c:pt>
                <c:pt idx="2">
                  <c:v>76.56</c:v>
                </c:pt>
                <c:pt idx="3">
                  <c:v>76.73</c:v>
                </c:pt>
                <c:pt idx="4">
                  <c:v>76.790000000000006</c:v>
                </c:pt>
              </c:numCache>
            </c:numRef>
          </c:val>
          <c:extLst xmlns:c16r2="http://schemas.microsoft.com/office/drawing/2015/06/chart">
            <c:ext xmlns:c16="http://schemas.microsoft.com/office/drawing/2014/chart" uri="{C3380CC4-5D6E-409C-BE32-E72D297353CC}">
              <c16:uniqueId val="{00000000-4964-4B7F-8C3E-3844B7622CB4}"/>
            </c:ext>
          </c:extLst>
        </c:ser>
        <c:dLbls>
          <c:showLegendKey val="0"/>
          <c:showVal val="0"/>
          <c:showCatName val="0"/>
          <c:showSerName val="0"/>
          <c:showPercent val="0"/>
          <c:showBubbleSize val="0"/>
        </c:dLbls>
        <c:gapWidth val="150"/>
        <c:axId val="235040560"/>
        <c:axId val="23504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4964-4B7F-8C3E-3844B7622CB4}"/>
            </c:ext>
          </c:extLst>
        </c:ser>
        <c:dLbls>
          <c:showLegendKey val="0"/>
          <c:showVal val="0"/>
          <c:showCatName val="0"/>
          <c:showSerName val="0"/>
          <c:showPercent val="0"/>
          <c:showBubbleSize val="0"/>
        </c:dLbls>
        <c:marker val="1"/>
        <c:smooth val="0"/>
        <c:axId val="235040560"/>
        <c:axId val="235040952"/>
      </c:lineChart>
      <c:dateAx>
        <c:axId val="235040560"/>
        <c:scaling>
          <c:orientation val="minMax"/>
        </c:scaling>
        <c:delete val="1"/>
        <c:axPos val="b"/>
        <c:numFmt formatCode="ge" sourceLinked="1"/>
        <c:majorTickMark val="none"/>
        <c:minorTickMark val="none"/>
        <c:tickLblPos val="none"/>
        <c:crossAx val="235040952"/>
        <c:crosses val="autoZero"/>
        <c:auto val="1"/>
        <c:lblOffset val="100"/>
        <c:baseTimeUnit val="years"/>
      </c:dateAx>
      <c:valAx>
        <c:axId val="23504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4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63.6</c:v>
                </c:pt>
                <c:pt idx="1">
                  <c:v>102.32</c:v>
                </c:pt>
                <c:pt idx="2">
                  <c:v>102.82</c:v>
                </c:pt>
                <c:pt idx="3">
                  <c:v>99.77</c:v>
                </c:pt>
                <c:pt idx="4">
                  <c:v>100.02</c:v>
                </c:pt>
              </c:numCache>
            </c:numRef>
          </c:val>
          <c:extLst xmlns:c16r2="http://schemas.microsoft.com/office/drawing/2015/06/chart">
            <c:ext xmlns:c16="http://schemas.microsoft.com/office/drawing/2014/chart" uri="{C3380CC4-5D6E-409C-BE32-E72D297353CC}">
              <c16:uniqueId val="{00000000-3C38-4EFC-9970-F84AEF86AA05}"/>
            </c:ext>
          </c:extLst>
        </c:ser>
        <c:dLbls>
          <c:showLegendKey val="0"/>
          <c:showVal val="0"/>
          <c:showCatName val="0"/>
          <c:showSerName val="0"/>
          <c:showPercent val="0"/>
          <c:showBubbleSize val="0"/>
        </c:dLbls>
        <c:gapWidth val="150"/>
        <c:axId val="167670128"/>
        <c:axId val="16767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3C38-4EFC-9970-F84AEF86AA05}"/>
            </c:ext>
          </c:extLst>
        </c:ser>
        <c:dLbls>
          <c:showLegendKey val="0"/>
          <c:showVal val="0"/>
          <c:showCatName val="0"/>
          <c:showSerName val="0"/>
          <c:showPercent val="0"/>
          <c:showBubbleSize val="0"/>
        </c:dLbls>
        <c:marker val="1"/>
        <c:smooth val="0"/>
        <c:axId val="167670128"/>
        <c:axId val="167670520"/>
      </c:lineChart>
      <c:dateAx>
        <c:axId val="167670128"/>
        <c:scaling>
          <c:orientation val="minMax"/>
        </c:scaling>
        <c:delete val="1"/>
        <c:axPos val="b"/>
        <c:numFmt formatCode="ge" sourceLinked="1"/>
        <c:majorTickMark val="none"/>
        <c:minorTickMark val="none"/>
        <c:tickLblPos val="none"/>
        <c:crossAx val="167670520"/>
        <c:crosses val="autoZero"/>
        <c:auto val="1"/>
        <c:lblOffset val="100"/>
        <c:baseTimeUnit val="years"/>
      </c:dateAx>
      <c:valAx>
        <c:axId val="16767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7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16.05</c:v>
                </c:pt>
                <c:pt idx="1">
                  <c:v>25.09</c:v>
                </c:pt>
                <c:pt idx="2">
                  <c:v>26.67</c:v>
                </c:pt>
                <c:pt idx="3">
                  <c:v>28.22</c:v>
                </c:pt>
                <c:pt idx="4">
                  <c:v>29.73</c:v>
                </c:pt>
              </c:numCache>
            </c:numRef>
          </c:val>
          <c:extLst xmlns:c16r2="http://schemas.microsoft.com/office/drawing/2015/06/chart">
            <c:ext xmlns:c16="http://schemas.microsoft.com/office/drawing/2014/chart" uri="{C3380CC4-5D6E-409C-BE32-E72D297353CC}">
              <c16:uniqueId val="{00000000-8E58-44E0-954B-0698E833C02C}"/>
            </c:ext>
          </c:extLst>
        </c:ser>
        <c:dLbls>
          <c:showLegendKey val="0"/>
          <c:showVal val="0"/>
          <c:showCatName val="0"/>
          <c:showSerName val="0"/>
          <c:showPercent val="0"/>
          <c:showBubbleSize val="0"/>
        </c:dLbls>
        <c:gapWidth val="150"/>
        <c:axId val="167786504"/>
        <c:axId val="1677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8E58-44E0-954B-0698E833C02C}"/>
            </c:ext>
          </c:extLst>
        </c:ser>
        <c:dLbls>
          <c:showLegendKey val="0"/>
          <c:showVal val="0"/>
          <c:showCatName val="0"/>
          <c:showSerName val="0"/>
          <c:showPercent val="0"/>
          <c:showBubbleSize val="0"/>
        </c:dLbls>
        <c:marker val="1"/>
        <c:smooth val="0"/>
        <c:axId val="167786504"/>
        <c:axId val="167786896"/>
      </c:lineChart>
      <c:dateAx>
        <c:axId val="167786504"/>
        <c:scaling>
          <c:orientation val="minMax"/>
        </c:scaling>
        <c:delete val="1"/>
        <c:axPos val="b"/>
        <c:numFmt formatCode="ge" sourceLinked="1"/>
        <c:majorTickMark val="none"/>
        <c:minorTickMark val="none"/>
        <c:tickLblPos val="none"/>
        <c:crossAx val="167786896"/>
        <c:crosses val="autoZero"/>
        <c:auto val="1"/>
        <c:lblOffset val="100"/>
        <c:baseTimeUnit val="years"/>
      </c:dateAx>
      <c:valAx>
        <c:axId val="16778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8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63-45B4-8611-8B84B2D7FAD7}"/>
            </c:ext>
          </c:extLst>
        </c:ser>
        <c:dLbls>
          <c:showLegendKey val="0"/>
          <c:showVal val="0"/>
          <c:showCatName val="0"/>
          <c:showSerName val="0"/>
          <c:showPercent val="0"/>
          <c:showBubbleSize val="0"/>
        </c:dLbls>
        <c:gapWidth val="150"/>
        <c:axId val="166401416"/>
        <c:axId val="1664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A763-45B4-8611-8B84B2D7FAD7}"/>
            </c:ext>
          </c:extLst>
        </c:ser>
        <c:dLbls>
          <c:showLegendKey val="0"/>
          <c:showVal val="0"/>
          <c:showCatName val="0"/>
          <c:showSerName val="0"/>
          <c:showPercent val="0"/>
          <c:showBubbleSize val="0"/>
        </c:dLbls>
        <c:marker val="1"/>
        <c:smooth val="0"/>
        <c:axId val="166401416"/>
        <c:axId val="166401808"/>
      </c:lineChart>
      <c:dateAx>
        <c:axId val="166401416"/>
        <c:scaling>
          <c:orientation val="minMax"/>
        </c:scaling>
        <c:delete val="1"/>
        <c:axPos val="b"/>
        <c:numFmt formatCode="ge" sourceLinked="1"/>
        <c:majorTickMark val="none"/>
        <c:minorTickMark val="none"/>
        <c:tickLblPos val="none"/>
        <c:crossAx val="166401808"/>
        <c:crosses val="autoZero"/>
        <c:auto val="1"/>
        <c:lblOffset val="100"/>
        <c:baseTimeUnit val="years"/>
      </c:dateAx>
      <c:valAx>
        <c:axId val="1664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93.59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EF-458E-BD50-A170B1F196C9}"/>
            </c:ext>
          </c:extLst>
        </c:ser>
        <c:dLbls>
          <c:showLegendKey val="0"/>
          <c:showVal val="0"/>
          <c:showCatName val="0"/>
          <c:showSerName val="0"/>
          <c:showPercent val="0"/>
          <c:showBubbleSize val="0"/>
        </c:dLbls>
        <c:gapWidth val="150"/>
        <c:axId val="167847096"/>
        <c:axId val="1678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A9EF-458E-BD50-A170B1F196C9}"/>
            </c:ext>
          </c:extLst>
        </c:ser>
        <c:dLbls>
          <c:showLegendKey val="0"/>
          <c:showVal val="0"/>
          <c:showCatName val="0"/>
          <c:showSerName val="0"/>
          <c:showPercent val="0"/>
          <c:showBubbleSize val="0"/>
        </c:dLbls>
        <c:marker val="1"/>
        <c:smooth val="0"/>
        <c:axId val="167847096"/>
        <c:axId val="167847488"/>
      </c:lineChart>
      <c:dateAx>
        <c:axId val="167847096"/>
        <c:scaling>
          <c:orientation val="minMax"/>
        </c:scaling>
        <c:delete val="1"/>
        <c:axPos val="b"/>
        <c:numFmt formatCode="ge" sourceLinked="1"/>
        <c:majorTickMark val="none"/>
        <c:minorTickMark val="none"/>
        <c:tickLblPos val="none"/>
        <c:crossAx val="167847488"/>
        <c:crosses val="autoZero"/>
        <c:auto val="1"/>
        <c:lblOffset val="100"/>
        <c:baseTimeUnit val="years"/>
      </c:dateAx>
      <c:valAx>
        <c:axId val="167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168.59</c:v>
                </c:pt>
                <c:pt idx="1">
                  <c:v>46.48</c:v>
                </c:pt>
                <c:pt idx="2">
                  <c:v>35.56</c:v>
                </c:pt>
                <c:pt idx="3">
                  <c:v>39.979999999999997</c:v>
                </c:pt>
                <c:pt idx="4">
                  <c:v>51.11</c:v>
                </c:pt>
              </c:numCache>
            </c:numRef>
          </c:val>
          <c:extLst xmlns:c16r2="http://schemas.microsoft.com/office/drawing/2015/06/chart">
            <c:ext xmlns:c16="http://schemas.microsoft.com/office/drawing/2014/chart" uri="{C3380CC4-5D6E-409C-BE32-E72D297353CC}">
              <c16:uniqueId val="{00000000-7AB3-424D-8EDD-319F4C2EB521}"/>
            </c:ext>
          </c:extLst>
        </c:ser>
        <c:dLbls>
          <c:showLegendKey val="0"/>
          <c:showVal val="0"/>
          <c:showCatName val="0"/>
          <c:showSerName val="0"/>
          <c:showPercent val="0"/>
          <c:showBubbleSize val="0"/>
        </c:dLbls>
        <c:gapWidth val="150"/>
        <c:axId val="166401024"/>
        <c:axId val="16640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7AB3-424D-8EDD-319F4C2EB521}"/>
            </c:ext>
          </c:extLst>
        </c:ser>
        <c:dLbls>
          <c:showLegendKey val="0"/>
          <c:showVal val="0"/>
          <c:showCatName val="0"/>
          <c:showSerName val="0"/>
          <c:showPercent val="0"/>
          <c:showBubbleSize val="0"/>
        </c:dLbls>
        <c:marker val="1"/>
        <c:smooth val="0"/>
        <c:axId val="166401024"/>
        <c:axId val="166400632"/>
      </c:lineChart>
      <c:dateAx>
        <c:axId val="166401024"/>
        <c:scaling>
          <c:orientation val="minMax"/>
        </c:scaling>
        <c:delete val="1"/>
        <c:axPos val="b"/>
        <c:numFmt formatCode="ge" sourceLinked="1"/>
        <c:majorTickMark val="none"/>
        <c:minorTickMark val="none"/>
        <c:tickLblPos val="none"/>
        <c:crossAx val="166400632"/>
        <c:crosses val="autoZero"/>
        <c:auto val="1"/>
        <c:lblOffset val="100"/>
        <c:baseTimeUnit val="years"/>
      </c:dateAx>
      <c:valAx>
        <c:axId val="16640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365.61</c:v>
                </c:pt>
                <c:pt idx="1">
                  <c:v>265.13</c:v>
                </c:pt>
                <c:pt idx="2">
                  <c:v>417.04</c:v>
                </c:pt>
                <c:pt idx="3">
                  <c:v>231.89</c:v>
                </c:pt>
                <c:pt idx="4">
                  <c:v>516.07000000000005</c:v>
                </c:pt>
              </c:numCache>
            </c:numRef>
          </c:val>
          <c:extLst xmlns:c16r2="http://schemas.microsoft.com/office/drawing/2015/06/chart">
            <c:ext xmlns:c16="http://schemas.microsoft.com/office/drawing/2014/chart" uri="{C3380CC4-5D6E-409C-BE32-E72D297353CC}">
              <c16:uniqueId val="{00000000-59DD-4F01-818A-4B5A77E02281}"/>
            </c:ext>
          </c:extLst>
        </c:ser>
        <c:dLbls>
          <c:showLegendKey val="0"/>
          <c:showVal val="0"/>
          <c:showCatName val="0"/>
          <c:showSerName val="0"/>
          <c:showPercent val="0"/>
          <c:showBubbleSize val="0"/>
        </c:dLbls>
        <c:gapWidth val="150"/>
        <c:axId val="167846704"/>
        <c:axId val="1682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59DD-4F01-818A-4B5A77E02281}"/>
            </c:ext>
          </c:extLst>
        </c:ser>
        <c:dLbls>
          <c:showLegendKey val="0"/>
          <c:showVal val="0"/>
          <c:showCatName val="0"/>
          <c:showSerName val="0"/>
          <c:showPercent val="0"/>
          <c:showBubbleSize val="0"/>
        </c:dLbls>
        <c:marker val="1"/>
        <c:smooth val="0"/>
        <c:axId val="167846704"/>
        <c:axId val="168219776"/>
      </c:lineChart>
      <c:dateAx>
        <c:axId val="167846704"/>
        <c:scaling>
          <c:orientation val="minMax"/>
        </c:scaling>
        <c:delete val="1"/>
        <c:axPos val="b"/>
        <c:numFmt formatCode="ge" sourceLinked="1"/>
        <c:majorTickMark val="none"/>
        <c:minorTickMark val="none"/>
        <c:tickLblPos val="none"/>
        <c:crossAx val="168219776"/>
        <c:crosses val="autoZero"/>
        <c:auto val="1"/>
        <c:lblOffset val="100"/>
        <c:baseTimeUnit val="years"/>
      </c:dateAx>
      <c:valAx>
        <c:axId val="168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80.75</c:v>
                </c:pt>
                <c:pt idx="1">
                  <c:v>90.16</c:v>
                </c:pt>
                <c:pt idx="2">
                  <c:v>90.85</c:v>
                </c:pt>
                <c:pt idx="3">
                  <c:v>86.39</c:v>
                </c:pt>
                <c:pt idx="4">
                  <c:v>66.510000000000005</c:v>
                </c:pt>
              </c:numCache>
            </c:numRef>
          </c:val>
          <c:extLst xmlns:c16r2="http://schemas.microsoft.com/office/drawing/2015/06/chart">
            <c:ext xmlns:c16="http://schemas.microsoft.com/office/drawing/2014/chart" uri="{C3380CC4-5D6E-409C-BE32-E72D297353CC}">
              <c16:uniqueId val="{00000000-C533-47F0-8DA5-59C21C23DDD8}"/>
            </c:ext>
          </c:extLst>
        </c:ser>
        <c:dLbls>
          <c:showLegendKey val="0"/>
          <c:showVal val="0"/>
          <c:showCatName val="0"/>
          <c:showSerName val="0"/>
          <c:showPercent val="0"/>
          <c:showBubbleSize val="0"/>
        </c:dLbls>
        <c:gapWidth val="150"/>
        <c:axId val="234929248"/>
        <c:axId val="23492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C533-47F0-8DA5-59C21C23DDD8}"/>
            </c:ext>
          </c:extLst>
        </c:ser>
        <c:dLbls>
          <c:showLegendKey val="0"/>
          <c:showVal val="0"/>
          <c:showCatName val="0"/>
          <c:showSerName val="0"/>
          <c:showPercent val="0"/>
          <c:showBubbleSize val="0"/>
        </c:dLbls>
        <c:marker val="1"/>
        <c:smooth val="0"/>
        <c:axId val="234929248"/>
        <c:axId val="234929640"/>
      </c:lineChart>
      <c:dateAx>
        <c:axId val="234929248"/>
        <c:scaling>
          <c:orientation val="minMax"/>
        </c:scaling>
        <c:delete val="1"/>
        <c:axPos val="b"/>
        <c:numFmt formatCode="ge" sourceLinked="1"/>
        <c:majorTickMark val="none"/>
        <c:minorTickMark val="none"/>
        <c:tickLblPos val="none"/>
        <c:crossAx val="234929640"/>
        <c:crosses val="autoZero"/>
        <c:auto val="1"/>
        <c:lblOffset val="100"/>
        <c:baseTimeUnit val="years"/>
      </c:dateAx>
      <c:valAx>
        <c:axId val="23492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125.07</c:v>
                </c:pt>
                <c:pt idx="1">
                  <c:v>112.02</c:v>
                </c:pt>
                <c:pt idx="2">
                  <c:v>111.17</c:v>
                </c:pt>
                <c:pt idx="3">
                  <c:v>116.91</c:v>
                </c:pt>
                <c:pt idx="4">
                  <c:v>151.83000000000001</c:v>
                </c:pt>
              </c:numCache>
            </c:numRef>
          </c:val>
          <c:extLst xmlns:c16r2="http://schemas.microsoft.com/office/drawing/2015/06/chart">
            <c:ext xmlns:c16="http://schemas.microsoft.com/office/drawing/2014/chart" uri="{C3380CC4-5D6E-409C-BE32-E72D297353CC}">
              <c16:uniqueId val="{00000000-E945-4028-9624-C86CCC7BE623}"/>
            </c:ext>
          </c:extLst>
        </c:ser>
        <c:dLbls>
          <c:showLegendKey val="0"/>
          <c:showVal val="0"/>
          <c:showCatName val="0"/>
          <c:showSerName val="0"/>
          <c:showPercent val="0"/>
          <c:showBubbleSize val="0"/>
        </c:dLbls>
        <c:gapWidth val="150"/>
        <c:axId val="234930816"/>
        <c:axId val="2349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E945-4028-9624-C86CCC7BE623}"/>
            </c:ext>
          </c:extLst>
        </c:ser>
        <c:dLbls>
          <c:showLegendKey val="0"/>
          <c:showVal val="0"/>
          <c:showCatName val="0"/>
          <c:showSerName val="0"/>
          <c:showPercent val="0"/>
          <c:showBubbleSize val="0"/>
        </c:dLbls>
        <c:marker val="1"/>
        <c:smooth val="0"/>
        <c:axId val="234930816"/>
        <c:axId val="234967136"/>
      </c:lineChart>
      <c:dateAx>
        <c:axId val="234930816"/>
        <c:scaling>
          <c:orientation val="minMax"/>
        </c:scaling>
        <c:delete val="1"/>
        <c:axPos val="b"/>
        <c:numFmt formatCode="ge" sourceLinked="1"/>
        <c:majorTickMark val="none"/>
        <c:minorTickMark val="none"/>
        <c:tickLblPos val="none"/>
        <c:crossAx val="234967136"/>
        <c:crosses val="autoZero"/>
        <c:auto val="1"/>
        <c:lblOffset val="100"/>
        <c:baseTimeUnit val="years"/>
      </c:dateAx>
      <c:valAx>
        <c:axId val="2349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太田市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224574</v>
      </c>
      <c r="AM8" s="67"/>
      <c r="AN8" s="67"/>
      <c r="AO8" s="67"/>
      <c r="AP8" s="67"/>
      <c r="AQ8" s="67"/>
      <c r="AR8" s="67"/>
      <c r="AS8" s="67"/>
      <c r="AT8" s="66">
        <f>データ!T6</f>
        <v>175.54</v>
      </c>
      <c r="AU8" s="66"/>
      <c r="AV8" s="66"/>
      <c r="AW8" s="66"/>
      <c r="AX8" s="66"/>
      <c r="AY8" s="66"/>
      <c r="AZ8" s="66"/>
      <c r="BA8" s="66"/>
      <c r="BB8" s="66">
        <f>データ!U6</f>
        <v>1279.33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53.69</v>
      </c>
      <c r="J10" s="66"/>
      <c r="K10" s="66"/>
      <c r="L10" s="66"/>
      <c r="M10" s="66"/>
      <c r="N10" s="66"/>
      <c r="O10" s="66"/>
      <c r="P10" s="66">
        <f>データ!P6</f>
        <v>43.87</v>
      </c>
      <c r="Q10" s="66"/>
      <c r="R10" s="66"/>
      <c r="S10" s="66"/>
      <c r="T10" s="66"/>
      <c r="U10" s="66"/>
      <c r="V10" s="66"/>
      <c r="W10" s="66">
        <f>データ!Q6</f>
        <v>80.400000000000006</v>
      </c>
      <c r="X10" s="66"/>
      <c r="Y10" s="66"/>
      <c r="Z10" s="66"/>
      <c r="AA10" s="66"/>
      <c r="AB10" s="66"/>
      <c r="AC10" s="66"/>
      <c r="AD10" s="67">
        <f>データ!R6</f>
        <v>2182</v>
      </c>
      <c r="AE10" s="67"/>
      <c r="AF10" s="67"/>
      <c r="AG10" s="67"/>
      <c r="AH10" s="67"/>
      <c r="AI10" s="67"/>
      <c r="AJ10" s="67"/>
      <c r="AK10" s="2"/>
      <c r="AL10" s="67">
        <f>データ!V6</f>
        <v>98500</v>
      </c>
      <c r="AM10" s="67"/>
      <c r="AN10" s="67"/>
      <c r="AO10" s="67"/>
      <c r="AP10" s="67"/>
      <c r="AQ10" s="67"/>
      <c r="AR10" s="67"/>
      <c r="AS10" s="67"/>
      <c r="AT10" s="66">
        <f>データ!W6</f>
        <v>18.16</v>
      </c>
      <c r="AU10" s="66"/>
      <c r="AV10" s="66"/>
      <c r="AW10" s="66"/>
      <c r="AX10" s="66"/>
      <c r="AY10" s="66"/>
      <c r="AZ10" s="66"/>
      <c r="BA10" s="66"/>
      <c r="BB10" s="66">
        <f>データ!X6</f>
        <v>5424.01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t8/+MXpOOgz9tg4t+rsbI53iG0542VR2VShluQfQMzkNb3e1aV9lEhn8DThbRdnE28gDZORwzVpSKWPZfhnw==" saltValue="3O91ABGpChDhDFaMD3YF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17</v>
      </c>
      <c r="F6" s="33">
        <f t="shared" si="3"/>
        <v>1</v>
      </c>
      <c r="G6" s="33">
        <f t="shared" si="3"/>
        <v>0</v>
      </c>
      <c r="H6" s="33" t="str">
        <f t="shared" si="3"/>
        <v>群馬県　太田市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53.69</v>
      </c>
      <c r="P6" s="34">
        <f t="shared" si="3"/>
        <v>43.87</v>
      </c>
      <c r="Q6" s="34">
        <f t="shared" si="3"/>
        <v>80.400000000000006</v>
      </c>
      <c r="R6" s="34">
        <f t="shared" si="3"/>
        <v>2182</v>
      </c>
      <c r="S6" s="34">
        <f t="shared" si="3"/>
        <v>224574</v>
      </c>
      <c r="T6" s="34">
        <f t="shared" si="3"/>
        <v>175.54</v>
      </c>
      <c r="U6" s="34">
        <f t="shared" si="3"/>
        <v>1279.33</v>
      </c>
      <c r="V6" s="34">
        <f t="shared" si="3"/>
        <v>98500</v>
      </c>
      <c r="W6" s="34">
        <f t="shared" si="3"/>
        <v>18.16</v>
      </c>
      <c r="X6" s="34">
        <f t="shared" si="3"/>
        <v>5424.01</v>
      </c>
      <c r="Y6" s="35">
        <f>IF(Y7="",NA(),Y7)</f>
        <v>63.6</v>
      </c>
      <c r="Z6" s="35">
        <f t="shared" ref="Z6:AH6" si="4">IF(Z7="",NA(),Z7)</f>
        <v>102.32</v>
      </c>
      <c r="AA6" s="35">
        <f t="shared" si="4"/>
        <v>102.82</v>
      </c>
      <c r="AB6" s="35">
        <f t="shared" si="4"/>
        <v>99.77</v>
      </c>
      <c r="AC6" s="35">
        <f t="shared" si="4"/>
        <v>100.02</v>
      </c>
      <c r="AD6" s="35">
        <f t="shared" si="4"/>
        <v>101.67</v>
      </c>
      <c r="AE6" s="35">
        <f t="shared" si="4"/>
        <v>107.19</v>
      </c>
      <c r="AF6" s="35">
        <f t="shared" si="4"/>
        <v>105.81</v>
      </c>
      <c r="AG6" s="35">
        <f t="shared" si="4"/>
        <v>106.63</v>
      </c>
      <c r="AH6" s="35">
        <f t="shared" si="4"/>
        <v>106.41</v>
      </c>
      <c r="AI6" s="34" t="str">
        <f>IF(AI7="","",IF(AI7="-","【-】","【"&amp;SUBSTITUTE(TEXT(AI7,"#,##0.00"),"-","△")&amp;"】"))</f>
        <v>【108.80】</v>
      </c>
      <c r="AJ6" s="35">
        <f>IF(AJ7="",NA(),AJ7)</f>
        <v>93.59</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168.59</v>
      </c>
      <c r="AV6" s="35">
        <f t="shared" ref="AV6:BD6" si="6">IF(AV7="",NA(),AV7)</f>
        <v>46.48</v>
      </c>
      <c r="AW6" s="35">
        <f t="shared" si="6"/>
        <v>35.56</v>
      </c>
      <c r="AX6" s="35">
        <f t="shared" si="6"/>
        <v>39.979999999999997</v>
      </c>
      <c r="AY6" s="35">
        <f t="shared" si="6"/>
        <v>51.11</v>
      </c>
      <c r="AZ6" s="35">
        <f t="shared" si="6"/>
        <v>334.04</v>
      </c>
      <c r="BA6" s="35">
        <f t="shared" si="6"/>
        <v>78.62</v>
      </c>
      <c r="BB6" s="35">
        <f t="shared" si="6"/>
        <v>82.47</v>
      </c>
      <c r="BC6" s="35">
        <f t="shared" si="6"/>
        <v>72.44</v>
      </c>
      <c r="BD6" s="35">
        <f t="shared" si="6"/>
        <v>78.56</v>
      </c>
      <c r="BE6" s="34" t="str">
        <f>IF(BE7="","",IF(BE7="-","【-】","【"&amp;SUBSTITUTE(TEXT(BE7,"#,##0.00"),"-","△")&amp;"】"))</f>
        <v>【66.41】</v>
      </c>
      <c r="BF6" s="35">
        <f>IF(BF7="",NA(),BF7)</f>
        <v>365.61</v>
      </c>
      <c r="BG6" s="35">
        <f t="shared" ref="BG6:BO6" si="7">IF(BG7="",NA(),BG7)</f>
        <v>265.13</v>
      </c>
      <c r="BH6" s="35">
        <f t="shared" si="7"/>
        <v>417.04</v>
      </c>
      <c r="BI6" s="35">
        <f t="shared" si="7"/>
        <v>231.89</v>
      </c>
      <c r="BJ6" s="35">
        <f t="shared" si="7"/>
        <v>516.07000000000005</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80.75</v>
      </c>
      <c r="BR6" s="35">
        <f t="shared" ref="BR6:BZ6" si="8">IF(BR7="",NA(),BR7)</f>
        <v>90.16</v>
      </c>
      <c r="BS6" s="35">
        <f t="shared" si="8"/>
        <v>90.85</v>
      </c>
      <c r="BT6" s="35">
        <f t="shared" si="8"/>
        <v>86.39</v>
      </c>
      <c r="BU6" s="35">
        <f t="shared" si="8"/>
        <v>66.510000000000005</v>
      </c>
      <c r="BV6" s="35">
        <f t="shared" si="8"/>
        <v>88.7</v>
      </c>
      <c r="BW6" s="35">
        <f t="shared" si="8"/>
        <v>88.44</v>
      </c>
      <c r="BX6" s="35">
        <f t="shared" si="8"/>
        <v>86.2</v>
      </c>
      <c r="BY6" s="35">
        <f t="shared" si="8"/>
        <v>89.74</v>
      </c>
      <c r="BZ6" s="35">
        <f t="shared" si="8"/>
        <v>88.37</v>
      </c>
      <c r="CA6" s="34" t="str">
        <f>IF(CA7="","",IF(CA7="-","【-】","【"&amp;SUBSTITUTE(TEXT(CA7,"#,##0.00"),"-","△")&amp;"】"))</f>
        <v>【101.26】</v>
      </c>
      <c r="CB6" s="35">
        <f>IF(CB7="",NA(),CB7)</f>
        <v>125.07</v>
      </c>
      <c r="CC6" s="35">
        <f t="shared" ref="CC6:CK6" si="9">IF(CC7="",NA(),CC7)</f>
        <v>112.02</v>
      </c>
      <c r="CD6" s="35">
        <f t="shared" si="9"/>
        <v>111.17</v>
      </c>
      <c r="CE6" s="35">
        <f t="shared" si="9"/>
        <v>116.91</v>
      </c>
      <c r="CF6" s="35">
        <f t="shared" si="9"/>
        <v>151.83000000000001</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f>IF(CM7="",NA(),CM7)</f>
        <v>82.01</v>
      </c>
      <c r="CN6" s="35">
        <f t="shared" ref="CN6:CV6" si="10">IF(CN7="",NA(),CN7)</f>
        <v>71</v>
      </c>
      <c r="CO6" s="35">
        <f t="shared" si="10"/>
        <v>71</v>
      </c>
      <c r="CP6" s="35">
        <f t="shared" si="10"/>
        <v>60.83</v>
      </c>
      <c r="CQ6" s="35">
        <f t="shared" si="10"/>
        <v>61.56</v>
      </c>
      <c r="CR6" s="35">
        <f t="shared" si="10"/>
        <v>62.03</v>
      </c>
      <c r="CS6" s="35">
        <f t="shared" si="10"/>
        <v>59.27</v>
      </c>
      <c r="CT6" s="35">
        <f t="shared" si="10"/>
        <v>62.64</v>
      </c>
      <c r="CU6" s="35">
        <f t="shared" si="10"/>
        <v>58.12</v>
      </c>
      <c r="CV6" s="35">
        <f t="shared" si="10"/>
        <v>58.83</v>
      </c>
      <c r="CW6" s="34" t="str">
        <f>IF(CW7="","",IF(CW7="-","【-】","【"&amp;SUBSTITUTE(TEXT(CW7,"#,##0.00"),"-","△")&amp;"】"))</f>
        <v>【60.13】</v>
      </c>
      <c r="CX6" s="35">
        <f>IF(CX7="",NA(),CX7)</f>
        <v>77.790000000000006</v>
      </c>
      <c r="CY6" s="35">
        <f t="shared" ref="CY6:DG6" si="11">IF(CY7="",NA(),CY7)</f>
        <v>76.8</v>
      </c>
      <c r="CZ6" s="35">
        <f t="shared" si="11"/>
        <v>76.56</v>
      </c>
      <c r="DA6" s="35">
        <f t="shared" si="11"/>
        <v>76.73</v>
      </c>
      <c r="DB6" s="35">
        <f t="shared" si="11"/>
        <v>76.790000000000006</v>
      </c>
      <c r="DC6" s="35">
        <f t="shared" si="11"/>
        <v>93.53</v>
      </c>
      <c r="DD6" s="35">
        <f t="shared" si="11"/>
        <v>92.82</v>
      </c>
      <c r="DE6" s="35">
        <f t="shared" si="11"/>
        <v>92.98</v>
      </c>
      <c r="DF6" s="35">
        <f t="shared" si="11"/>
        <v>93.07</v>
      </c>
      <c r="DG6" s="35">
        <f t="shared" si="11"/>
        <v>92.9</v>
      </c>
      <c r="DH6" s="34" t="str">
        <f>IF(DH7="","",IF(DH7="-","【-】","【"&amp;SUBSTITUTE(TEXT(DH7,"#,##0.00"),"-","△")&amp;"】"))</f>
        <v>【95.06】</v>
      </c>
      <c r="DI6" s="35">
        <f>IF(DI7="",NA(),DI7)</f>
        <v>16.05</v>
      </c>
      <c r="DJ6" s="35">
        <f t="shared" ref="DJ6:DR6" si="12">IF(DJ7="",NA(),DJ7)</f>
        <v>25.09</v>
      </c>
      <c r="DK6" s="35">
        <f t="shared" si="12"/>
        <v>26.67</v>
      </c>
      <c r="DL6" s="35">
        <f t="shared" si="12"/>
        <v>28.22</v>
      </c>
      <c r="DM6" s="35">
        <f t="shared" si="12"/>
        <v>29.73</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4">
        <f>IF(EE7="",NA(),EE7)</f>
        <v>0</v>
      </c>
      <c r="EF6" s="34">
        <f t="shared" ref="EF6:EN6" si="14">IF(EF7="",NA(),EF7)</f>
        <v>0</v>
      </c>
      <c r="EG6" s="35">
        <f t="shared" si="14"/>
        <v>0.04</v>
      </c>
      <c r="EH6" s="35">
        <f t="shared" si="14"/>
        <v>0.02</v>
      </c>
      <c r="EI6" s="35">
        <f t="shared" si="14"/>
        <v>0.11</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102059</v>
      </c>
      <c r="D7" s="37">
        <v>46</v>
      </c>
      <c r="E7" s="37">
        <v>17</v>
      </c>
      <c r="F7" s="37">
        <v>1</v>
      </c>
      <c r="G7" s="37">
        <v>0</v>
      </c>
      <c r="H7" s="37" t="s">
        <v>108</v>
      </c>
      <c r="I7" s="37" t="s">
        <v>109</v>
      </c>
      <c r="J7" s="37" t="s">
        <v>110</v>
      </c>
      <c r="K7" s="37" t="s">
        <v>111</v>
      </c>
      <c r="L7" s="37" t="s">
        <v>112</v>
      </c>
      <c r="M7" s="37" t="s">
        <v>113</v>
      </c>
      <c r="N7" s="38" t="s">
        <v>114</v>
      </c>
      <c r="O7" s="38">
        <v>53.69</v>
      </c>
      <c r="P7" s="38">
        <v>43.87</v>
      </c>
      <c r="Q7" s="38">
        <v>80.400000000000006</v>
      </c>
      <c r="R7" s="38">
        <v>2182</v>
      </c>
      <c r="S7" s="38">
        <v>224574</v>
      </c>
      <c r="T7" s="38">
        <v>175.54</v>
      </c>
      <c r="U7" s="38">
        <v>1279.33</v>
      </c>
      <c r="V7" s="38">
        <v>98500</v>
      </c>
      <c r="W7" s="38">
        <v>18.16</v>
      </c>
      <c r="X7" s="38">
        <v>5424.01</v>
      </c>
      <c r="Y7" s="38">
        <v>63.6</v>
      </c>
      <c r="Z7" s="38">
        <v>102.32</v>
      </c>
      <c r="AA7" s="38">
        <v>102.82</v>
      </c>
      <c r="AB7" s="38">
        <v>99.77</v>
      </c>
      <c r="AC7" s="38">
        <v>100.02</v>
      </c>
      <c r="AD7" s="38">
        <v>101.67</v>
      </c>
      <c r="AE7" s="38">
        <v>107.19</v>
      </c>
      <c r="AF7" s="38">
        <v>105.81</v>
      </c>
      <c r="AG7" s="38">
        <v>106.63</v>
      </c>
      <c r="AH7" s="38">
        <v>106.41</v>
      </c>
      <c r="AI7" s="38">
        <v>108.8</v>
      </c>
      <c r="AJ7" s="38">
        <v>93.59</v>
      </c>
      <c r="AK7" s="38">
        <v>0</v>
      </c>
      <c r="AL7" s="38">
        <v>0</v>
      </c>
      <c r="AM7" s="38">
        <v>0</v>
      </c>
      <c r="AN7" s="38">
        <v>0</v>
      </c>
      <c r="AO7" s="38">
        <v>53.95</v>
      </c>
      <c r="AP7" s="38">
        <v>42.55</v>
      </c>
      <c r="AQ7" s="38">
        <v>35.49</v>
      </c>
      <c r="AR7" s="38">
        <v>26.43</v>
      </c>
      <c r="AS7" s="38">
        <v>25.32</v>
      </c>
      <c r="AT7" s="38">
        <v>4.2699999999999996</v>
      </c>
      <c r="AU7" s="38">
        <v>168.59</v>
      </c>
      <c r="AV7" s="38">
        <v>46.48</v>
      </c>
      <c r="AW7" s="38">
        <v>35.56</v>
      </c>
      <c r="AX7" s="38">
        <v>39.979999999999997</v>
      </c>
      <c r="AY7" s="38">
        <v>51.11</v>
      </c>
      <c r="AZ7" s="38">
        <v>334.04</v>
      </c>
      <c r="BA7" s="38">
        <v>78.62</v>
      </c>
      <c r="BB7" s="38">
        <v>82.47</v>
      </c>
      <c r="BC7" s="38">
        <v>72.44</v>
      </c>
      <c r="BD7" s="38">
        <v>78.56</v>
      </c>
      <c r="BE7" s="38">
        <v>66.41</v>
      </c>
      <c r="BF7" s="38">
        <v>365.61</v>
      </c>
      <c r="BG7" s="38">
        <v>265.13</v>
      </c>
      <c r="BH7" s="38">
        <v>417.04</v>
      </c>
      <c r="BI7" s="38">
        <v>231.89</v>
      </c>
      <c r="BJ7" s="38">
        <v>516.07000000000005</v>
      </c>
      <c r="BK7" s="38">
        <v>660.23</v>
      </c>
      <c r="BL7" s="38">
        <v>658.6</v>
      </c>
      <c r="BM7" s="38">
        <v>664.04</v>
      </c>
      <c r="BN7" s="38">
        <v>625.12</v>
      </c>
      <c r="BO7" s="38">
        <v>610.16999999999996</v>
      </c>
      <c r="BP7" s="38">
        <v>707.33</v>
      </c>
      <c r="BQ7" s="38">
        <v>80.75</v>
      </c>
      <c r="BR7" s="38">
        <v>90.16</v>
      </c>
      <c r="BS7" s="38">
        <v>90.85</v>
      </c>
      <c r="BT7" s="38">
        <v>86.39</v>
      </c>
      <c r="BU7" s="38">
        <v>66.510000000000005</v>
      </c>
      <c r="BV7" s="38">
        <v>88.7</v>
      </c>
      <c r="BW7" s="38">
        <v>88.44</v>
      </c>
      <c r="BX7" s="38">
        <v>86.2</v>
      </c>
      <c r="BY7" s="38">
        <v>89.74</v>
      </c>
      <c r="BZ7" s="38">
        <v>88.37</v>
      </c>
      <c r="CA7" s="38">
        <v>101.26</v>
      </c>
      <c r="CB7" s="38">
        <v>125.07</v>
      </c>
      <c r="CC7" s="38">
        <v>112.02</v>
      </c>
      <c r="CD7" s="38">
        <v>111.17</v>
      </c>
      <c r="CE7" s="38">
        <v>116.91</v>
      </c>
      <c r="CF7" s="38">
        <v>151.83000000000001</v>
      </c>
      <c r="CG7" s="38">
        <v>145.05000000000001</v>
      </c>
      <c r="CH7" s="38">
        <v>147.15</v>
      </c>
      <c r="CI7" s="38">
        <v>146.47999999999999</v>
      </c>
      <c r="CJ7" s="38">
        <v>141.24</v>
      </c>
      <c r="CK7" s="38">
        <v>143.05000000000001</v>
      </c>
      <c r="CL7" s="38">
        <v>136.38999999999999</v>
      </c>
      <c r="CM7" s="38">
        <v>82.01</v>
      </c>
      <c r="CN7" s="38">
        <v>71</v>
      </c>
      <c r="CO7" s="38">
        <v>71</v>
      </c>
      <c r="CP7" s="38">
        <v>60.83</v>
      </c>
      <c r="CQ7" s="38">
        <v>61.56</v>
      </c>
      <c r="CR7" s="38">
        <v>62.03</v>
      </c>
      <c r="CS7" s="38">
        <v>59.27</v>
      </c>
      <c r="CT7" s="38">
        <v>62.64</v>
      </c>
      <c r="CU7" s="38">
        <v>58.12</v>
      </c>
      <c r="CV7" s="38">
        <v>58.83</v>
      </c>
      <c r="CW7" s="38">
        <v>60.13</v>
      </c>
      <c r="CX7" s="38">
        <v>77.790000000000006</v>
      </c>
      <c r="CY7" s="38">
        <v>76.8</v>
      </c>
      <c r="CZ7" s="38">
        <v>76.56</v>
      </c>
      <c r="DA7" s="38">
        <v>76.73</v>
      </c>
      <c r="DB7" s="38">
        <v>76.790000000000006</v>
      </c>
      <c r="DC7" s="38">
        <v>93.53</v>
      </c>
      <c r="DD7" s="38">
        <v>92.82</v>
      </c>
      <c r="DE7" s="38">
        <v>92.98</v>
      </c>
      <c r="DF7" s="38">
        <v>93.07</v>
      </c>
      <c r="DG7" s="38">
        <v>92.9</v>
      </c>
      <c r="DH7" s="38">
        <v>95.06</v>
      </c>
      <c r="DI7" s="38">
        <v>16.05</v>
      </c>
      <c r="DJ7" s="38">
        <v>25.09</v>
      </c>
      <c r="DK7" s="38">
        <v>26.67</v>
      </c>
      <c r="DL7" s="38">
        <v>28.22</v>
      </c>
      <c r="DM7" s="38">
        <v>29.73</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v>
      </c>
      <c r="EF7" s="38">
        <v>0</v>
      </c>
      <c r="EG7" s="38">
        <v>0.04</v>
      </c>
      <c r="EH7" s="38">
        <v>0.02</v>
      </c>
      <c r="EI7" s="38">
        <v>0.11</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2019-01-24T02:06:47Z</cp:lastPrinted>
  <dcterms:created xsi:type="dcterms:W3CDTF">2018-12-03T08:47:58Z</dcterms:created>
  <dcterms:modified xsi:type="dcterms:W3CDTF">2019-02-13T02:15:33Z</dcterms:modified>
  <cp:category/>
</cp:coreProperties>
</file>