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5○太田市\"/>
    </mc:Choice>
  </mc:AlternateContent>
  <workbookProtection workbookAlgorithmName="SHA-512" workbookHashValue="+f+4nI5OfRv2DM/1RD0svCnzb4iLJyuuSkYkuS9rLpJQUtUSs20hijaR6aGOnplG9Y13g/rr6uPf6pASkLc2cQ==" workbookSaltValue="6DRoCT4CejXcqps5NIglR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<sst xmlns="http://schemas.openxmlformats.org/spreadsheetml/2006/main" count="235" uniqueCount="123">
  <si>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</si>
  <si>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</si>
  <si>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</si>
  <si>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</si>
  <si>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</si>
  <si>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</si>
  <si>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</si>
  <si>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</si>
  <si>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</si>
  <si>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</si>
  <si>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</si>
  <si>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</si>
  <si>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</si>
  <si>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</si>
  <si>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</si>
  <si>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</si>
  <si>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</si>
  <si>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</si>
  <si>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</si>
  <si>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</si>
  <si>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</si>
  <si>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</si>
  <si>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</si>
  <si>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</si>
  <si>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</si>
  <si>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</si>
  <si>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</si>
  <si>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</si>
  <si>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</si>
  <si>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</si>
  <si>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</si>
  <si>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</si>
  <si>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</si>
  <si>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</si>
  <si>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</si>
  <si>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</si>
  <si>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</si>
  <si>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</si>
  <si>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</si>
  <si>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</si>
  <si>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</si>
  <si>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</si>
  <si>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</si>
  <si>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</si>
  <si>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</si>
  <si>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</si>
  <si>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</si>
  <si>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</si>
  <si>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</si>
  <si>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</si>
  <si>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</si>
  <si>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</si>
  <si>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</si>
  <si>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</si>
  <si>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</si>
  <si>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</si>
  <si>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</si>
  <si>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</si>
  <si>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</si>
  <si>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</si>
  <si>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</si>
  <si>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</si>
  <si>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</si>
  <si>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</si>
  <si>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</si>
  <si>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</si>
  <si>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</si>
  <si>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</si>
  <si>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</si>
  <si>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</si>
  <si>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</si>
  <si>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</si>
  <si>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</si>
  <si>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</si>
  <si>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</si>
  <si>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</si>
  <si>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</si>
  <si>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</si>
  <si>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</si>
  <si>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</si>
  <si>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</si>
  <si>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</si>
  <si>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</si>
  <si>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</si>
  <si>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</si>
  <si>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</si>
  <si>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</si>
  <si>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</si>
  <si>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</si>
  <si>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</si>
  <si>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</si>
  <si>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</si>
  <si>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</si>
  <si>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</si>
  <si>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</si>
  <si>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</si>
  <si>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</si>
  <si>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</si>
  <si>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</si>
  <si>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</si>
  <si>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</si>
  <si>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</si>
  <si>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</si>
  <si>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</si>
  <si>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</si>
  <si>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</si>
  <si>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</si>
  <si>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</si>
  <si>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</si>
  <si>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</si>
  <si>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</si>
  <si>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</si>
  <si>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</si>
  <si>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</si>
  <si>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</si>
  <si>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</si>
  <si>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</si>
  <si>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</si>
  <si>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</si>
  <si>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</si>
  <si>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また、本事業は計画地域の整備が完了しているため新規の建設改良費の計上がないので、値は年々増加す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9" eb="60">
      <t>ホン</t>
    </rPh>
    <rPh sb="60" eb="62">
      <t>ジギョウ</t>
    </rPh>
    <rPh sb="63" eb="65">
      <t>ケイカク</t>
    </rPh>
    <rPh sb="65" eb="67">
      <t>チイキ</t>
    </rPh>
    <rPh sb="68" eb="70">
      <t>セイビ</t>
    </rPh>
    <rPh sb="71" eb="73">
      <t>カンリョウ</t>
    </rPh>
    <rPh sb="79" eb="81">
      <t>シンキ</t>
    </rPh>
    <rPh sb="82" eb="84">
      <t>ケンセツ</t>
    </rPh>
    <rPh sb="84" eb="86">
      <t>カイリョウ</t>
    </rPh>
    <rPh sb="86" eb="87">
      <t>ヒ</t>
    </rPh>
    <rPh sb="88" eb="90">
      <t>ケイジョウ</t>
    </rPh>
    <rPh sb="96" eb="97">
      <t>アタイ</t>
    </rPh>
    <rPh sb="98" eb="100">
      <t>ネンネン</t>
    </rPh>
    <rPh sb="100" eb="102">
      <t>ゾウカ</t>
    </rPh>
    <rPh sb="107" eb="109">
      <t>ホウテイ</t>
    </rPh>
    <rPh sb="109" eb="111">
      <t>タイヨウ</t>
    </rPh>
    <rPh sb="111" eb="113">
      <t>ネンスウ</t>
    </rPh>
    <rPh sb="114" eb="116">
      <t>トウタツ</t>
    </rPh>
    <rPh sb="125" eb="127">
      <t>ケイジョウ</t>
    </rPh>
    <rPh sb="190" eb="192">
      <t>ジョジョ</t>
    </rPh>
    <rPh sb="193" eb="194">
      <t>デ</t>
    </rPh>
    <rPh sb="198" eb="199">
      <t>オモ</t>
    </rPh>
    <rPh sb="206" eb="209">
      <t>ロウキュウカ</t>
    </rPh>
    <rPh sb="209" eb="211">
      <t>タイサク</t>
    </rPh>
    <rPh sb="214" eb="215">
      <t>ハヤ</t>
    </rPh>
    <rPh sb="216" eb="217">
      <t>ト</t>
    </rPh>
    <rPh sb="218" eb="219">
      <t>ク</t>
    </rPh>
    <rPh sb="225" eb="227">
      <t>カンキョ</t>
    </rPh>
    <rPh sb="228" eb="229">
      <t>イマ</t>
    </rPh>
    <rPh sb="233" eb="235">
      <t>ミウ</t>
    </rPh>
    <rPh sb="242" eb="244">
      <t>コンゴ</t>
    </rPh>
    <rPh sb="245" eb="247">
      <t>ジンコウ</t>
    </rPh>
    <rPh sb="247" eb="249">
      <t>ゲンショウ</t>
    </rPh>
    <rPh sb="249" eb="251">
      <t>シャカイ</t>
    </rPh>
    <rPh sb="252" eb="254">
      <t>ミス</t>
    </rPh>
    <rPh sb="256" eb="258">
      <t>コウキョウ</t>
    </rPh>
    <rPh sb="258" eb="261">
      <t>ゲスイドウ</t>
    </rPh>
    <rPh sb="261" eb="263">
      <t>ジギョウ</t>
    </rPh>
    <rPh sb="265" eb="267">
      <t>オスイ</t>
    </rPh>
    <rPh sb="267" eb="269">
      <t>ショリ</t>
    </rPh>
    <rPh sb="269" eb="271">
      <t>シセツ</t>
    </rPh>
    <rPh sb="272" eb="274">
      <t>トウゴウ</t>
    </rPh>
    <rPh sb="275" eb="277">
      <t>ケントウ</t>
    </rPh>
    <rPh sb="282" eb="284">
      <t>ショウライ</t>
    </rPh>
    <rPh sb="285" eb="287">
      <t>ミス</t>
    </rPh>
    <rPh sb="289" eb="292">
      <t>コウリツテキ</t>
    </rPh>
    <rPh sb="294" eb="296">
      <t>コウカ</t>
    </rPh>
    <rPh sb="296" eb="297">
      <t>テキ</t>
    </rPh>
    <rPh sb="298" eb="301">
      <t>ロウキュウカ</t>
    </rPh>
    <rPh sb="301" eb="303">
      <t>タイサク</t>
    </rPh>
    <rPh sb="304" eb="305">
      <t>ト</t>
    </rPh>
    <rPh sb="306" eb="307">
      <t>ク</t>
    </rPh>
    <phoneticPr fontId="4"/>
  </si>
  <si>
    <t>①収支不足額について、一般会計からの繰入金（基準外）を前提としているため100％を超えている。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④予定地域の整備が平成23年度で完了したため、その後の新たな企業債の発行はない。なお、企業債残高のうち一般会計負担分の割合が小さくなったため、値が著しく増加した。
⑤平成23年度以降、建設改良費の計上がないため資本費は年々減少しているが、経年劣化等により維持管理に要する経費が増加しているため、値が減少した。
⑥平成23年度以降、建設改良費の計上がないため資本費は年々減少しているが、経年劣化等により維持管理に要する経費が増加しているため、値が増加した。
⑦未接続世帯が多いため、値が低迷している。
⑧未接続世帯が多いため、値が低迷している。
　供用開始後20年前後の地域が大半を占め、処理区域内既存住宅では浄化槽が使用されている。これらの住宅に対して、順次接続するよう働きかけを実施しているところではあるが、思うように接続戸数が伸びていない。これは、経費回収率や汚水処理原価をさらに悪化させる要因となり得るため、引き続き接続率向上のための働きかけを継続していきたい。</t>
    <rPh sb="20" eb="21">
      <t>キン</t>
    </rPh>
    <rPh sb="49" eb="51">
      <t>ヘイセイ</t>
    </rPh>
    <rPh sb="53" eb="55">
      <t>ネンド</t>
    </rPh>
    <rPh sb="55" eb="57">
      <t>イゼン</t>
    </rPh>
    <rPh sb="59" eb="61">
      <t>ゲンカ</t>
    </rPh>
    <rPh sb="61" eb="63">
      <t>ショウキャク</t>
    </rPh>
    <rPh sb="63" eb="64">
      <t>ヒ</t>
    </rPh>
    <rPh sb="65" eb="66">
      <t>タイ</t>
    </rPh>
    <rPh sb="68" eb="70">
      <t>ジュウトウ</t>
    </rPh>
    <rPh sb="70" eb="72">
      <t>ザイゲン</t>
    </rPh>
    <rPh sb="78" eb="80">
      <t>ゲンカ</t>
    </rPh>
    <rPh sb="80" eb="82">
      <t>ショウキャク</t>
    </rPh>
    <rPh sb="82" eb="83">
      <t>ヒ</t>
    </rPh>
    <rPh sb="83" eb="85">
      <t>ソウトウ</t>
    </rPh>
    <rPh sb="85" eb="86">
      <t>ガク</t>
    </rPh>
    <rPh sb="87" eb="90">
      <t>ケッソンキン</t>
    </rPh>
    <rPh sb="93" eb="95">
      <t>ケイジョウ</t>
    </rPh>
    <rPh sb="103" eb="105">
      <t>ヘイセイ</t>
    </rPh>
    <rPh sb="107" eb="109">
      <t>ネンド</t>
    </rPh>
    <rPh sb="113" eb="114">
      <t>ネン</t>
    </rPh>
    <rPh sb="114" eb="116">
      <t>イナイ</t>
    </rPh>
    <rPh sb="117" eb="119">
      <t>ヘンサイ</t>
    </rPh>
    <rPh sb="119" eb="121">
      <t>キゲン</t>
    </rPh>
    <rPh sb="122" eb="124">
      <t>トウライ</t>
    </rPh>
    <rPh sb="126" eb="128">
      <t>サイム</t>
    </rPh>
    <rPh sb="129" eb="131">
      <t>キギョウ</t>
    </rPh>
    <rPh sb="131" eb="132">
      <t>サイ</t>
    </rPh>
    <rPh sb="132" eb="133">
      <t>トウ</t>
    </rPh>
    <rPh sb="135" eb="137">
      <t>リュウドウ</t>
    </rPh>
    <rPh sb="137" eb="139">
      <t>フサイ</t>
    </rPh>
    <rPh sb="140" eb="142">
      <t>ケイジョウ</t>
    </rPh>
    <rPh sb="156" eb="158">
      <t>シタマワ</t>
    </rPh>
    <rPh sb="167" eb="169">
      <t>シハライ</t>
    </rPh>
    <rPh sb="169" eb="171">
      <t>ゲンシ</t>
    </rPh>
    <rPh sb="174" eb="176">
      <t>イッパン</t>
    </rPh>
    <rPh sb="176" eb="178">
      <t>カイケイ</t>
    </rPh>
    <rPh sb="178" eb="180">
      <t>クリイレ</t>
    </rPh>
    <rPh sb="180" eb="181">
      <t>キン</t>
    </rPh>
    <rPh sb="181" eb="182">
      <t>トウ</t>
    </rPh>
    <rPh sb="183" eb="185">
      <t>ヨテイ</t>
    </rPh>
    <rPh sb="193" eb="195">
      <t>ヨテイ</t>
    </rPh>
    <rPh sb="195" eb="197">
      <t>チイキ</t>
    </rPh>
    <rPh sb="198" eb="200">
      <t>セイビ</t>
    </rPh>
    <rPh sb="201" eb="203">
      <t>ヘイセイ</t>
    </rPh>
    <rPh sb="205" eb="207">
      <t>ネンド</t>
    </rPh>
    <rPh sb="208" eb="210">
      <t>カンリョウ</t>
    </rPh>
    <rPh sb="217" eb="218">
      <t>ゴ</t>
    </rPh>
    <rPh sb="219" eb="220">
      <t>アラ</t>
    </rPh>
    <rPh sb="222" eb="224">
      <t>キギョウ</t>
    </rPh>
    <rPh sb="224" eb="225">
      <t>サイ</t>
    </rPh>
    <rPh sb="226" eb="228">
      <t>ハッコウ</t>
    </rPh>
    <rPh sb="265" eb="266">
      <t>イチジル</t>
    </rPh>
    <rPh sb="268" eb="270">
      <t>ゾウカ</t>
    </rPh>
    <rPh sb="275" eb="277">
      <t>ヘイセイ</t>
    </rPh>
    <rPh sb="279" eb="281">
      <t>ネンド</t>
    </rPh>
    <rPh sb="281" eb="283">
      <t>イコウ</t>
    </rPh>
    <rPh sb="284" eb="286">
      <t>ケンセツ</t>
    </rPh>
    <rPh sb="286" eb="288">
      <t>カイリョウ</t>
    </rPh>
    <rPh sb="288" eb="289">
      <t>ヒ</t>
    </rPh>
    <rPh sb="290" eb="292">
      <t>ケイジョウ</t>
    </rPh>
    <rPh sb="297" eb="299">
      <t>シホン</t>
    </rPh>
    <rPh sb="299" eb="300">
      <t>ヒ</t>
    </rPh>
    <rPh sb="301" eb="303">
      <t>ネンネン</t>
    </rPh>
    <rPh sb="303" eb="305">
      <t>ゲンショウ</t>
    </rPh>
    <rPh sb="311" eb="313">
      <t>ケイネン</t>
    </rPh>
    <rPh sb="313" eb="315">
      <t>レッカ</t>
    </rPh>
    <rPh sb="315" eb="316">
      <t>トウ</t>
    </rPh>
    <rPh sb="319" eb="321">
      <t>イジ</t>
    </rPh>
    <rPh sb="414" eb="416">
      <t>ゾウカ</t>
    </rPh>
    <rPh sb="421" eb="424">
      <t>ミセツゾク</t>
    </rPh>
    <rPh sb="424" eb="426">
      <t>セタイ</t>
    </rPh>
    <rPh sb="427" eb="428">
      <t>オオ</t>
    </rPh>
    <rPh sb="432" eb="433">
      <t>アタイ</t>
    </rPh>
    <rPh sb="434" eb="436">
      <t>テイメイ</t>
    </rPh>
    <rPh sb="474" eb="476">
      <t>ゼンゴ</t>
    </rPh>
    <rPh sb="513" eb="515">
      <t>ジュウタク</t>
    </rPh>
    <rPh sb="520" eb="522">
      <t>ジュンジ</t>
    </rPh>
    <rPh sb="548" eb="549">
      <t>オモ</t>
    </rPh>
    <rPh sb="553" eb="555">
      <t>セツゾク</t>
    </rPh>
    <rPh sb="555" eb="557">
      <t>コスウ</t>
    </rPh>
    <rPh sb="558" eb="559">
      <t>ノ</t>
    </rPh>
    <rPh sb="569" eb="571">
      <t>ケイヒ</t>
    </rPh>
    <rPh sb="571" eb="573">
      <t>カイシュウ</t>
    </rPh>
    <rPh sb="573" eb="574">
      <t>リツ</t>
    </rPh>
    <rPh sb="575" eb="577">
      <t>オスイ</t>
    </rPh>
    <rPh sb="577" eb="579">
      <t>ショリ</t>
    </rPh>
    <rPh sb="579" eb="581">
      <t>ゲンカ</t>
    </rPh>
    <rPh sb="585" eb="587">
      <t>アッカ</t>
    </rPh>
    <rPh sb="590" eb="592">
      <t>ヨウイン</t>
    </rPh>
    <rPh sb="595" eb="596">
      <t>ウ</t>
    </rPh>
    <rPh sb="600" eb="601">
      <t>ヒ</t>
    </rPh>
    <rPh sb="602" eb="603">
      <t>ツヅ</t>
    </rPh>
    <rPh sb="604" eb="606">
      <t>セツゾク</t>
    </rPh>
    <rPh sb="606" eb="607">
      <t>リツ</t>
    </rPh>
    <rPh sb="607" eb="609">
      <t>コウジョウ</t>
    </rPh>
    <rPh sb="613" eb="614">
      <t>ハタラ</t>
    </rPh>
    <rPh sb="618" eb="620">
      <t>ケイゾク</t>
    </rPh>
    <phoneticPr fontId="4"/>
  </si>
  <si>
    <t>　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くとともに、必要に応じて下水道使用料改定も含めた計画的かつ効率的な経営に努めたい。
　経営戦略については、平成30年度の策定予定となっている。</t>
    <rPh sb="1" eb="3">
      <t>シンキ</t>
    </rPh>
    <rPh sb="3" eb="5">
      <t>セイビ</t>
    </rPh>
    <rPh sb="6" eb="8">
      <t>カンリョウ</t>
    </rPh>
    <rPh sb="12" eb="14">
      <t>ジギョウ</t>
    </rPh>
    <rPh sb="20" eb="22">
      <t>ゲンザイ</t>
    </rPh>
    <rPh sb="23" eb="24">
      <t>サイ</t>
    </rPh>
    <rPh sb="24" eb="26">
      <t>ユウセン</t>
    </rPh>
    <rPh sb="26" eb="28">
      <t>カダイ</t>
    </rPh>
    <rPh sb="29" eb="32">
      <t>スイセンカ</t>
    </rPh>
    <rPh sb="32" eb="33">
      <t>リツ</t>
    </rPh>
    <rPh sb="34" eb="36">
      <t>コウジョウ</t>
    </rPh>
    <rPh sb="45" eb="47">
      <t>カダイ</t>
    </rPh>
    <rPh sb="48" eb="50">
      <t>カイケツ</t>
    </rPh>
    <rPh sb="57" eb="60">
      <t>ヒツゼンテキ</t>
    </rPh>
    <rPh sb="61" eb="63">
      <t>ケイヒ</t>
    </rPh>
    <rPh sb="63" eb="65">
      <t>カイシュウ</t>
    </rPh>
    <rPh sb="65" eb="66">
      <t>リツ</t>
    </rPh>
    <rPh sb="67" eb="69">
      <t>コウジョウ</t>
    </rPh>
    <rPh sb="72" eb="74">
      <t>キタイ</t>
    </rPh>
    <rPh sb="80" eb="82">
      <t>イッポウ</t>
    </rPh>
    <rPh sb="84" eb="86">
      <t>ホウテイ</t>
    </rPh>
    <rPh sb="86" eb="88">
      <t>タイヨウ</t>
    </rPh>
    <rPh sb="88" eb="90">
      <t>ネンスウ</t>
    </rPh>
    <rPh sb="90" eb="93">
      <t>ミトウタツ</t>
    </rPh>
    <rPh sb="94" eb="96">
      <t>カンキョ</t>
    </rPh>
    <rPh sb="101" eb="103">
      <t>ケイネン</t>
    </rPh>
    <rPh sb="103" eb="105">
      <t>レッカ</t>
    </rPh>
    <rPh sb="106" eb="107">
      <t>トモナ</t>
    </rPh>
    <rPh sb="108" eb="110">
      <t>フメイ</t>
    </rPh>
    <rPh sb="110" eb="111">
      <t>スイ</t>
    </rPh>
    <rPh sb="112" eb="114">
      <t>リュウニュウ</t>
    </rPh>
    <rPh sb="125" eb="127">
      <t>イジ</t>
    </rPh>
    <rPh sb="127" eb="130">
      <t>カンリヒ</t>
    </rPh>
    <rPh sb="131" eb="132">
      <t>オ</t>
    </rPh>
    <rPh sb="133" eb="134">
      <t>ア</t>
    </rPh>
    <rPh sb="136" eb="138">
      <t>ヨウイン</t>
    </rPh>
    <rPh sb="145" eb="146">
      <t>サラ</t>
    </rPh>
    <rPh sb="148" eb="151">
      <t>ショリジョウ</t>
    </rPh>
    <rPh sb="156" eb="159">
      <t>ロウキュウカ</t>
    </rPh>
    <rPh sb="159" eb="160">
      <t>トウ</t>
    </rPh>
    <rPh sb="163" eb="165">
      <t>ショリ</t>
    </rPh>
    <rPh sb="165" eb="167">
      <t>コウリツ</t>
    </rPh>
    <rPh sb="168" eb="170">
      <t>テイカ</t>
    </rPh>
    <rPh sb="171" eb="172">
      <t>ミ</t>
    </rPh>
    <rPh sb="180" eb="182">
      <t>シュウゼン</t>
    </rPh>
    <rPh sb="185" eb="187">
      <t>エンメイ</t>
    </rPh>
    <rPh sb="187" eb="188">
      <t>カ</t>
    </rPh>
    <rPh sb="189" eb="190">
      <t>ハカ</t>
    </rPh>
    <rPh sb="196" eb="198">
      <t>ケンゼン</t>
    </rPh>
    <rPh sb="198" eb="199">
      <t>ド</t>
    </rPh>
    <rPh sb="200" eb="201">
      <t>ヒク</t>
    </rPh>
    <rPh sb="202" eb="204">
      <t>シセツ</t>
    </rPh>
    <rPh sb="206" eb="209">
      <t>ユウセンテキ</t>
    </rPh>
    <rPh sb="210" eb="212">
      <t>コウシン</t>
    </rPh>
    <rPh sb="212" eb="214">
      <t>コウジ</t>
    </rPh>
    <rPh sb="223" eb="225">
      <t>コンゴ</t>
    </rPh>
    <rPh sb="227" eb="229">
      <t>シュウシ</t>
    </rPh>
    <rPh sb="230" eb="232">
      <t>キンコウ</t>
    </rPh>
    <rPh sb="233" eb="234">
      <t>ハカ</t>
    </rPh>
    <rPh sb="238" eb="241">
      <t>ケイカクテキ</t>
    </rPh>
    <rPh sb="242" eb="244">
      <t>シュウゼン</t>
    </rPh>
    <rPh sb="244" eb="245">
      <t>オヨ</t>
    </rPh>
    <rPh sb="246" eb="248">
      <t>コウシン</t>
    </rPh>
    <rPh sb="248" eb="250">
      <t>コウジ</t>
    </rPh>
    <rPh sb="251" eb="253">
      <t>ジッシ</t>
    </rPh>
    <rPh sb="262" eb="264">
      <t>ヒツヨウ</t>
    </rPh>
    <rPh sb="265" eb="266">
      <t>オウ</t>
    </rPh>
    <rPh sb="268" eb="271">
      <t>ゲスイドウ</t>
    </rPh>
    <rPh sb="271" eb="274">
      <t>シヨウリョウ</t>
    </rPh>
    <rPh sb="274" eb="276">
      <t>カイテイ</t>
    </rPh>
    <rPh sb="277" eb="278">
      <t>フク</t>
    </rPh>
    <rPh sb="280" eb="283">
      <t>ケイカクテキ</t>
    </rPh>
    <rPh sb="285" eb="288">
      <t>コウリツテキ</t>
    </rPh>
    <rPh sb="289" eb="291">
      <t>ケイエイ</t>
    </rPh>
    <rPh sb="292" eb="2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</si>
</sst>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c:v>0</c:v>
                </c:pt>
                <c:pt idx="4">
                  <c:v>0</c:v>
                </c:pt>
              </c:numCache>
            </c:numRef>
          </c:val>
          <c:extLst xmlns:c16r2="http://schemas.microsoft.com/office/drawing/2015/06/chart">
            <c:ext xmlns:c16="http://schemas.microsoft.com/office/drawing/2014/chart" uri="{C3380CC4-5D6E-409C-BE32-E72D297353CC}">
              <c16:uniqueId val="{00000000-6D32-42F4-9DDC-2D364007530F}"/>
            </c:ext>
          </c:extLst>
        </c:ser>
        <c:dLbls>
          <c:showLegendKey val="0"/>
          <c:showVal val="0"/>
          <c:showCatName val="0"/>
          <c:showSerName val="0"/>
          <c:showPercent val="0"/>
          <c:showBubbleSize val="0"/>
        </c:dLbls>
        <c:gapWidth val="150"/>
        <c:axId val="159146704"/>
        <c:axId val="1617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D32-42F4-9DDC-2D364007530F}"/>
            </c:ext>
          </c:extLst>
        </c:ser>
        <c:dLbls>
          <c:showLegendKey val="0"/>
          <c:showVal val="0"/>
          <c:showCatName val="0"/>
          <c:showSerName val="0"/>
          <c:showPercent val="0"/>
          <c:showBubbleSize val="0"/>
        </c:dLbls>
        <c:marker val="1"/>
        <c:smooth val="0"/>
        <c:axId val="159146704"/>
        <c:axId val="161729576"/>
      </c:lineChart>
      <c:dateAx>
        <c:axId val="159146704"/>
        <c:scaling>
          <c:orientation val="minMax"/>
        </c:scaling>
        <c:delete val="1"/>
        <c:axPos val="b"/>
        <c:numFmt formatCode="ge" sourceLinked="1"/>
        <c:majorTickMark val="none"/>
        <c:minorTickMark val="none"/>
        <c:tickLblPos val="none"/>
        <c:crossAx val="161729576"/>
        <c:crosses val="autoZero"/>
        <c:auto val="1"/>
        <c:lblOffset val="100"/>
        <c:baseTimeUnit val="years"/>
      </c:dateAx>
      <c:valAx>
        <c:axId val="1617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62.26</c:v>
                </c:pt>
                <c:pt idx="1">
                  <c:v>62.47</c:v>
                </c:pt>
                <c:pt idx="2">
                  <c:v>64.069999999999993</c:v>
                </c:pt>
                <c:pt idx="3">
                  <c:v>60.92</c:v>
                </c:pt>
                <c:pt idx="4">
                  <c:v>62.07</c:v>
                </c:pt>
              </c:numCache>
            </c:numRef>
          </c:val>
          <c:extLst xmlns:c16r2="http://schemas.microsoft.com/office/drawing/2015/06/chart">
            <c:ext xmlns:c16="http://schemas.microsoft.com/office/drawing/2014/chart" uri="{C3380CC4-5D6E-409C-BE32-E72D297353CC}">
              <c16:uniqueId val="{00000000-C1EA-4815-B319-B06E17035FEF}"/>
            </c:ext>
          </c:extLst>
        </c:ser>
        <c:dLbls>
          <c:showLegendKey val="0"/>
          <c:showVal val="0"/>
          <c:showCatName val="0"/>
          <c:showSerName val="0"/>
          <c:showPercent val="0"/>
          <c:showBubbleSize val="0"/>
        </c:dLbls>
        <c:gapWidth val="150"/>
        <c:axId val="159067304"/>
        <c:axId val="23475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1EA-4815-B319-B06E17035FEF}"/>
            </c:ext>
          </c:extLst>
        </c:ser>
        <c:dLbls>
          <c:showLegendKey val="0"/>
          <c:showVal val="0"/>
          <c:showCatName val="0"/>
          <c:showSerName val="0"/>
          <c:showPercent val="0"/>
          <c:showBubbleSize val="0"/>
        </c:dLbls>
        <c:marker val="1"/>
        <c:smooth val="0"/>
        <c:axId val="159067304"/>
        <c:axId val="234754392"/>
      </c:lineChart>
      <c:dateAx>
        <c:axId val="159067304"/>
        <c:scaling>
          <c:orientation val="minMax"/>
        </c:scaling>
        <c:delete val="1"/>
        <c:axPos val="b"/>
        <c:numFmt formatCode="ge" sourceLinked="1"/>
        <c:majorTickMark val="none"/>
        <c:minorTickMark val="none"/>
        <c:tickLblPos val="none"/>
        <c:crossAx val="234754392"/>
        <c:crosses val="autoZero"/>
        <c:auto val="1"/>
        <c:lblOffset val="100"/>
        <c:baseTimeUnit val="years"/>
      </c:dateAx>
      <c:valAx>
        <c:axId val="2347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73.25</c:v>
                </c:pt>
                <c:pt idx="1">
                  <c:v>74.12</c:v>
                </c:pt>
                <c:pt idx="2">
                  <c:v>74.599999999999994</c:v>
                </c:pt>
                <c:pt idx="3">
                  <c:v>75.05</c:v>
                </c:pt>
                <c:pt idx="4">
                  <c:v>75.239999999999995</c:v>
                </c:pt>
              </c:numCache>
            </c:numRef>
          </c:val>
          <c:extLst xmlns:c16r2="http://schemas.microsoft.com/office/drawing/2015/06/chart">
            <c:ext xmlns:c16="http://schemas.microsoft.com/office/drawing/2014/chart" uri="{C3380CC4-5D6E-409C-BE32-E72D297353CC}">
              <c16:uniqueId val="{00000000-51E3-4D09-A57C-685CA3FCB214}"/>
            </c:ext>
          </c:extLst>
        </c:ser>
        <c:dLbls>
          <c:showLegendKey val="0"/>
          <c:showVal val="0"/>
          <c:showCatName val="0"/>
          <c:showSerName val="0"/>
          <c:showPercent val="0"/>
          <c:showBubbleSize val="0"/>
        </c:dLbls>
        <c:gapWidth val="150"/>
        <c:axId val="234201968"/>
        <c:axId val="23420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1E3-4D09-A57C-685CA3FCB214}"/>
            </c:ext>
          </c:extLst>
        </c:ser>
        <c:dLbls>
          <c:showLegendKey val="0"/>
          <c:showVal val="0"/>
          <c:showCatName val="0"/>
          <c:showSerName val="0"/>
          <c:showPercent val="0"/>
          <c:showBubbleSize val="0"/>
        </c:dLbls>
        <c:marker val="1"/>
        <c:smooth val="0"/>
        <c:axId val="234201968"/>
        <c:axId val="234202360"/>
      </c:lineChart>
      <c:dateAx>
        <c:axId val="234201968"/>
        <c:scaling>
          <c:orientation val="minMax"/>
        </c:scaling>
        <c:delete val="1"/>
        <c:axPos val="b"/>
        <c:numFmt formatCode="ge" sourceLinked="1"/>
        <c:majorTickMark val="none"/>
        <c:minorTickMark val="none"/>
        <c:tickLblPos val="none"/>
        <c:crossAx val="234202360"/>
        <c:crosses val="autoZero"/>
        <c:auto val="1"/>
        <c:lblOffset val="100"/>
        <c:baseTimeUnit val="years"/>
      </c:dateAx>
      <c:valAx>
        <c:axId val="2342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54.23</c:v>
                </c:pt>
                <c:pt idx="1">
                  <c:v>101.23</c:v>
                </c:pt>
                <c:pt idx="2">
                  <c:v>100.89</c:v>
                </c:pt>
                <c:pt idx="3">
                  <c:v>100.55</c:v>
                </c:pt>
                <c:pt idx="4">
                  <c:v>100.33</c:v>
                </c:pt>
              </c:numCache>
            </c:numRef>
          </c:val>
          <c:extLst xmlns:c16r2="http://schemas.microsoft.com/office/drawing/2015/06/chart">
            <c:ext xmlns:c16="http://schemas.microsoft.com/office/drawing/2014/chart" uri="{C3380CC4-5D6E-409C-BE32-E72D297353CC}">
              <c16:uniqueId val="{00000000-DE4A-4672-A7D2-00B0D73AC1F3}"/>
            </c:ext>
          </c:extLst>
        </c:ser>
        <c:dLbls>
          <c:showLegendKey val="0"/>
          <c:showVal val="0"/>
          <c:showCatName val="0"/>
          <c:showSerName val="0"/>
          <c:showPercent val="0"/>
          <c:showBubbleSize val="0"/>
        </c:dLbls>
        <c:gapWidth val="150"/>
        <c:axId val="161102280"/>
        <c:axId val="15929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DE4A-4672-A7D2-00B0D73AC1F3}"/>
            </c:ext>
          </c:extLst>
        </c:ser>
        <c:dLbls>
          <c:showLegendKey val="0"/>
          <c:showVal val="0"/>
          <c:showCatName val="0"/>
          <c:showSerName val="0"/>
          <c:showPercent val="0"/>
          <c:showBubbleSize val="0"/>
        </c:dLbls>
        <c:marker val="1"/>
        <c:smooth val="0"/>
        <c:axId val="161102280"/>
        <c:axId val="159296680"/>
      </c:lineChart>
      <c:dateAx>
        <c:axId val="161102280"/>
        <c:scaling>
          <c:orientation val="minMax"/>
        </c:scaling>
        <c:delete val="1"/>
        <c:axPos val="b"/>
        <c:numFmt formatCode="ge" sourceLinked="1"/>
        <c:majorTickMark val="none"/>
        <c:minorTickMark val="none"/>
        <c:tickLblPos val="none"/>
        <c:crossAx val="159296680"/>
        <c:crosses val="autoZero"/>
        <c:auto val="1"/>
        <c:lblOffset val="100"/>
        <c:baseTimeUnit val="years"/>
      </c:dateAx>
      <c:valAx>
        <c:axId val="15929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0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12.46</c:v>
                </c:pt>
                <c:pt idx="1">
                  <c:v>26.94</c:v>
                </c:pt>
                <c:pt idx="2">
                  <c:v>29.14</c:v>
                </c:pt>
                <c:pt idx="3">
                  <c:v>31.32</c:v>
                </c:pt>
                <c:pt idx="4">
                  <c:v>33.4</c:v>
                </c:pt>
              </c:numCache>
            </c:numRef>
          </c:val>
          <c:extLst xmlns:c16r2="http://schemas.microsoft.com/office/drawing/2015/06/chart">
            <c:ext xmlns:c16="http://schemas.microsoft.com/office/drawing/2014/chart" uri="{C3380CC4-5D6E-409C-BE32-E72D297353CC}">
              <c16:uniqueId val="{00000000-9FEA-4D3D-9BBA-167FD70F3C96}"/>
            </c:ext>
          </c:extLst>
        </c:ser>
        <c:dLbls>
          <c:showLegendKey val="0"/>
          <c:showVal val="0"/>
          <c:showCatName val="0"/>
          <c:showSerName val="0"/>
          <c:showPercent val="0"/>
          <c:showBubbleSize val="0"/>
        </c:dLbls>
        <c:gapWidth val="150"/>
        <c:axId val="159818704"/>
        <c:axId val="1597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9FEA-4D3D-9BBA-167FD70F3C96}"/>
            </c:ext>
          </c:extLst>
        </c:ser>
        <c:dLbls>
          <c:showLegendKey val="0"/>
          <c:showVal val="0"/>
          <c:showCatName val="0"/>
          <c:showSerName val="0"/>
          <c:showPercent val="0"/>
          <c:showBubbleSize val="0"/>
        </c:dLbls>
        <c:marker val="1"/>
        <c:smooth val="0"/>
        <c:axId val="159818704"/>
        <c:axId val="159756680"/>
      </c:lineChart>
      <c:dateAx>
        <c:axId val="159818704"/>
        <c:scaling>
          <c:orientation val="minMax"/>
        </c:scaling>
        <c:delete val="1"/>
        <c:axPos val="b"/>
        <c:numFmt formatCode="ge" sourceLinked="1"/>
        <c:majorTickMark val="none"/>
        <c:minorTickMark val="none"/>
        <c:tickLblPos val="none"/>
        <c:crossAx val="159756680"/>
        <c:crosses val="autoZero"/>
        <c:auto val="1"/>
        <c:lblOffset val="100"/>
        <c:baseTimeUnit val="years"/>
      </c:dateAx>
      <c:valAx>
        <c:axId val="1597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20-4F6B-A503-9C2CFE241452}"/>
            </c:ext>
          </c:extLst>
        </c:ser>
        <c:dLbls>
          <c:showLegendKey val="0"/>
          <c:showVal val="0"/>
          <c:showCatName val="0"/>
          <c:showSerName val="0"/>
          <c:showPercent val="0"/>
          <c:showBubbleSize val="0"/>
        </c:dLbls>
        <c:gapWidth val="150"/>
        <c:axId val="159386160"/>
        <c:axId val="16031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620-4F6B-A503-9C2CFE241452}"/>
            </c:ext>
          </c:extLst>
        </c:ser>
        <c:dLbls>
          <c:showLegendKey val="0"/>
          <c:showVal val="0"/>
          <c:showCatName val="0"/>
          <c:showSerName val="0"/>
          <c:showPercent val="0"/>
          <c:showBubbleSize val="0"/>
        </c:dLbls>
        <c:marker val="1"/>
        <c:smooth val="0"/>
        <c:axId val="159386160"/>
        <c:axId val="160317712"/>
      </c:lineChart>
      <c:dateAx>
        <c:axId val="159386160"/>
        <c:scaling>
          <c:orientation val="minMax"/>
        </c:scaling>
        <c:delete val="1"/>
        <c:axPos val="b"/>
        <c:numFmt formatCode="ge" sourceLinked="1"/>
        <c:majorTickMark val="none"/>
        <c:minorTickMark val="none"/>
        <c:tickLblPos val="none"/>
        <c:crossAx val="160317712"/>
        <c:crosses val="autoZero"/>
        <c:auto val="1"/>
        <c:lblOffset val="100"/>
        <c:baseTimeUnit val="years"/>
      </c:dateAx>
      <c:valAx>
        <c:axId val="16031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207.79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6A-47D5-A2BC-72BD065A3DDC}"/>
            </c:ext>
          </c:extLst>
        </c:ser>
        <c:dLbls>
          <c:showLegendKey val="0"/>
          <c:showVal val="0"/>
          <c:showCatName val="0"/>
          <c:showSerName val="0"/>
          <c:showPercent val="0"/>
          <c:showBubbleSize val="0"/>
        </c:dLbls>
        <c:gapWidth val="150"/>
        <c:axId val="159067696"/>
        <c:axId val="15906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286A-47D5-A2BC-72BD065A3DDC}"/>
            </c:ext>
          </c:extLst>
        </c:ser>
        <c:dLbls>
          <c:showLegendKey val="0"/>
          <c:showVal val="0"/>
          <c:showCatName val="0"/>
          <c:showSerName val="0"/>
          <c:showPercent val="0"/>
          <c:showBubbleSize val="0"/>
        </c:dLbls>
        <c:marker val="1"/>
        <c:smooth val="0"/>
        <c:axId val="159067696"/>
        <c:axId val="159068088"/>
      </c:lineChart>
      <c:dateAx>
        <c:axId val="159067696"/>
        <c:scaling>
          <c:orientation val="minMax"/>
        </c:scaling>
        <c:delete val="1"/>
        <c:axPos val="b"/>
        <c:numFmt formatCode="ge" sourceLinked="1"/>
        <c:majorTickMark val="none"/>
        <c:minorTickMark val="none"/>
        <c:tickLblPos val="none"/>
        <c:crossAx val="159068088"/>
        <c:crosses val="autoZero"/>
        <c:auto val="1"/>
        <c:lblOffset val="100"/>
        <c:baseTimeUnit val="years"/>
      </c:dateAx>
      <c:valAx>
        <c:axId val="15906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223.78</c:v>
                </c:pt>
                <c:pt idx="1">
                  <c:v>41.65</c:v>
                </c:pt>
                <c:pt idx="2">
                  <c:v>40.770000000000003</c:v>
                </c:pt>
                <c:pt idx="3">
                  <c:v>38.21</c:v>
                </c:pt>
                <c:pt idx="4">
                  <c:v>39.619999999999997</c:v>
                </c:pt>
              </c:numCache>
            </c:numRef>
          </c:val>
          <c:extLst xmlns:c16r2="http://schemas.microsoft.com/office/drawing/2015/06/chart">
            <c:ext xmlns:c16="http://schemas.microsoft.com/office/drawing/2014/chart" uri="{C3380CC4-5D6E-409C-BE32-E72D297353CC}">
              <c16:uniqueId val="{00000000-FA1E-425E-8893-A29EB1BDF57C}"/>
            </c:ext>
          </c:extLst>
        </c:ser>
        <c:dLbls>
          <c:showLegendKey val="0"/>
          <c:showVal val="0"/>
          <c:showCatName val="0"/>
          <c:showSerName val="0"/>
          <c:showPercent val="0"/>
          <c:showBubbleSize val="0"/>
        </c:dLbls>
        <c:gapWidth val="150"/>
        <c:axId val="234535544"/>
        <c:axId val="2345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FA1E-425E-8893-A29EB1BDF57C}"/>
            </c:ext>
          </c:extLst>
        </c:ser>
        <c:dLbls>
          <c:showLegendKey val="0"/>
          <c:showVal val="0"/>
          <c:showCatName val="0"/>
          <c:showSerName val="0"/>
          <c:showPercent val="0"/>
          <c:showBubbleSize val="0"/>
        </c:dLbls>
        <c:marker val="1"/>
        <c:smooth val="0"/>
        <c:axId val="234535544"/>
        <c:axId val="234535936"/>
      </c:lineChart>
      <c:dateAx>
        <c:axId val="234535544"/>
        <c:scaling>
          <c:orientation val="minMax"/>
        </c:scaling>
        <c:delete val="1"/>
        <c:axPos val="b"/>
        <c:numFmt formatCode="ge" sourceLinked="1"/>
        <c:majorTickMark val="none"/>
        <c:minorTickMark val="none"/>
        <c:tickLblPos val="none"/>
        <c:crossAx val="234535936"/>
        <c:crosses val="autoZero"/>
        <c:auto val="1"/>
        <c:lblOffset val="100"/>
        <c:baseTimeUnit val="years"/>
      </c:dateAx>
      <c:valAx>
        <c:axId val="2345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259.32</c:v>
                </c:pt>
                <c:pt idx="1">
                  <c:v>119.46</c:v>
                </c:pt>
                <c:pt idx="2">
                  <c:v>555.94000000000005</c:v>
                </c:pt>
                <c:pt idx="3">
                  <c:v>26.43</c:v>
                </c:pt>
                <c:pt idx="4">
                  <c:v>618.16</c:v>
                </c:pt>
              </c:numCache>
            </c:numRef>
          </c:val>
          <c:extLst xmlns:c16r2="http://schemas.microsoft.com/office/drawing/2015/06/chart">
            <c:ext xmlns:c16="http://schemas.microsoft.com/office/drawing/2014/chart" uri="{C3380CC4-5D6E-409C-BE32-E72D297353CC}">
              <c16:uniqueId val="{00000000-B579-434D-941C-B0F7AE0DB15E}"/>
            </c:ext>
          </c:extLst>
        </c:ser>
        <c:dLbls>
          <c:showLegendKey val="0"/>
          <c:showVal val="0"/>
          <c:showCatName val="0"/>
          <c:showSerName val="0"/>
          <c:showPercent val="0"/>
          <c:showBubbleSize val="0"/>
        </c:dLbls>
        <c:gapWidth val="150"/>
        <c:axId val="159137192"/>
        <c:axId val="23463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579-434D-941C-B0F7AE0DB15E}"/>
            </c:ext>
          </c:extLst>
        </c:ser>
        <c:dLbls>
          <c:showLegendKey val="0"/>
          <c:showVal val="0"/>
          <c:showCatName val="0"/>
          <c:showSerName val="0"/>
          <c:showPercent val="0"/>
          <c:showBubbleSize val="0"/>
        </c:dLbls>
        <c:marker val="1"/>
        <c:smooth val="0"/>
        <c:axId val="159137192"/>
        <c:axId val="234637136"/>
      </c:lineChart>
      <c:dateAx>
        <c:axId val="159137192"/>
        <c:scaling>
          <c:orientation val="minMax"/>
        </c:scaling>
        <c:delete val="1"/>
        <c:axPos val="b"/>
        <c:numFmt formatCode="ge" sourceLinked="1"/>
        <c:majorTickMark val="none"/>
        <c:minorTickMark val="none"/>
        <c:tickLblPos val="none"/>
        <c:crossAx val="234637136"/>
        <c:crosses val="autoZero"/>
        <c:auto val="1"/>
        <c:lblOffset val="100"/>
        <c:baseTimeUnit val="years"/>
      </c:dateAx>
      <c:valAx>
        <c:axId val="2346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3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70.069999999999993</c:v>
                </c:pt>
                <c:pt idx="1">
                  <c:v>75.12</c:v>
                </c:pt>
                <c:pt idx="2">
                  <c:v>70.75</c:v>
                </c:pt>
                <c:pt idx="3">
                  <c:v>68.86</c:v>
                </c:pt>
                <c:pt idx="4">
                  <c:v>66.569999999999993</c:v>
                </c:pt>
              </c:numCache>
            </c:numRef>
          </c:val>
          <c:extLst xmlns:c16r2="http://schemas.microsoft.com/office/drawing/2015/06/chart">
            <c:ext xmlns:c16="http://schemas.microsoft.com/office/drawing/2014/chart" uri="{C3380CC4-5D6E-409C-BE32-E72D297353CC}">
              <c16:uniqueId val="{00000000-FD2D-445F-85D9-B8127D9783C6}"/>
            </c:ext>
          </c:extLst>
        </c:ser>
        <c:dLbls>
          <c:showLegendKey val="0"/>
          <c:showVal val="0"/>
          <c:showCatName val="0"/>
          <c:showSerName val="0"/>
          <c:showPercent val="0"/>
          <c:showBubbleSize val="0"/>
        </c:dLbls>
        <c:gapWidth val="150"/>
        <c:axId val="234638312"/>
        <c:axId val="23463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D2D-445F-85D9-B8127D9783C6}"/>
            </c:ext>
          </c:extLst>
        </c:ser>
        <c:dLbls>
          <c:showLegendKey val="0"/>
          <c:showVal val="0"/>
          <c:showCatName val="0"/>
          <c:showSerName val="0"/>
          <c:showPercent val="0"/>
          <c:showBubbleSize val="0"/>
        </c:dLbls>
        <c:marker val="1"/>
        <c:smooth val="0"/>
        <c:axId val="234638312"/>
        <c:axId val="234638704"/>
      </c:lineChart>
      <c:dateAx>
        <c:axId val="234638312"/>
        <c:scaling>
          <c:orientation val="minMax"/>
        </c:scaling>
        <c:delete val="1"/>
        <c:axPos val="b"/>
        <c:numFmt formatCode="ge" sourceLinked="1"/>
        <c:majorTickMark val="none"/>
        <c:minorTickMark val="none"/>
        <c:tickLblPos val="none"/>
        <c:crossAx val="234638704"/>
        <c:crosses val="autoZero"/>
        <c:auto val="1"/>
        <c:lblOffset val="100"/>
        <c:baseTimeUnit val="years"/>
      </c:dateAx>
      <c:valAx>
        <c:axId val="23463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144.13</c:v>
                </c:pt>
                <c:pt idx="1">
                  <c:v>134.46</c:v>
                </c:pt>
                <c:pt idx="2">
                  <c:v>142.75</c:v>
                </c:pt>
                <c:pt idx="3">
                  <c:v>146.66999999999999</c:v>
                </c:pt>
                <c:pt idx="4">
                  <c:v>151.71</c:v>
                </c:pt>
              </c:numCache>
            </c:numRef>
          </c:val>
          <c:extLst xmlns:c16r2="http://schemas.microsoft.com/office/drawing/2015/06/chart">
            <c:ext xmlns:c16="http://schemas.microsoft.com/office/drawing/2014/chart" uri="{C3380CC4-5D6E-409C-BE32-E72D297353CC}">
              <c16:uniqueId val="{00000000-5CDE-485B-96A7-AE208D676A1B}"/>
            </c:ext>
          </c:extLst>
        </c:ser>
        <c:dLbls>
          <c:showLegendKey val="0"/>
          <c:showVal val="0"/>
          <c:showCatName val="0"/>
          <c:showSerName val="0"/>
          <c:showPercent val="0"/>
          <c:showBubbleSize val="0"/>
        </c:dLbls>
        <c:gapWidth val="150"/>
        <c:axId val="234752824"/>
        <c:axId val="234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CDE-485B-96A7-AE208D676A1B}"/>
            </c:ext>
          </c:extLst>
        </c:ser>
        <c:dLbls>
          <c:showLegendKey val="0"/>
          <c:showVal val="0"/>
          <c:showCatName val="0"/>
          <c:showSerName val="0"/>
          <c:showPercent val="0"/>
          <c:showBubbleSize val="0"/>
        </c:dLbls>
        <c:marker val="1"/>
        <c:smooth val="0"/>
        <c:axId val="234752824"/>
        <c:axId val="234753216"/>
      </c:lineChart>
      <c:dateAx>
        <c:axId val="234752824"/>
        <c:scaling>
          <c:orientation val="minMax"/>
        </c:scaling>
        <c:delete val="1"/>
        <c:axPos val="b"/>
        <c:numFmt formatCode="ge" sourceLinked="1"/>
        <c:majorTickMark val="none"/>
        <c:minorTickMark val="none"/>
        <c:tickLblPos val="none"/>
        <c:crossAx val="234753216"/>
        <c:crosses val="autoZero"/>
        <c:auto val="1"/>
        <c:lblOffset val="100"/>
        <c:baseTimeUnit val="years"/>
      </c:dateAx>
      <c:valAx>
        <c:axId val="234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太田市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224574</v>
      </c>
      <c r="AM8" s="50"/>
      <c r="AN8" s="50"/>
      <c r="AO8" s="50"/>
      <c r="AP8" s="50"/>
      <c r="AQ8" s="50"/>
      <c r="AR8" s="50"/>
      <c r="AS8" s="50"/>
      <c r="AT8" s="45">
        <f>データ!T6</f>
        <v>175.54</v>
      </c>
      <c r="AU8" s="45"/>
      <c r="AV8" s="45"/>
      <c r="AW8" s="45"/>
      <c r="AX8" s="45"/>
      <c r="AY8" s="45"/>
      <c r="AZ8" s="45"/>
      <c r="BA8" s="45"/>
      <c r="BB8" s="45">
        <f>データ!U6</f>
        <v>1279.33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69.7</v>
      </c>
      <c r="J10" s="45"/>
      <c r="K10" s="45"/>
      <c r="L10" s="45"/>
      <c r="M10" s="45"/>
      <c r="N10" s="45"/>
      <c r="O10" s="45"/>
      <c r="P10" s="45">
        <f>データ!P6</f>
        <v>7.39</v>
      </c>
      <c r="Q10" s="45"/>
      <c r="R10" s="45"/>
      <c r="S10" s="45"/>
      <c r="T10" s="45"/>
      <c r="U10" s="45"/>
      <c r="V10" s="45"/>
      <c r="W10" s="45">
        <f>データ!Q6</f>
        <v>89.24</v>
      </c>
      <c r="X10" s="45"/>
      <c r="Y10" s="45"/>
      <c r="Z10" s="45"/>
      <c r="AA10" s="45"/>
      <c r="AB10" s="45"/>
      <c r="AC10" s="45"/>
      <c r="AD10" s="50">
        <f>データ!R6</f>
        <v>2182</v>
      </c>
      <c r="AE10" s="50"/>
      <c r="AF10" s="50"/>
      <c r="AG10" s="50"/>
      <c r="AH10" s="50"/>
      <c r="AI10" s="50"/>
      <c r="AJ10" s="50"/>
      <c r="AK10" s="2"/>
      <c r="AL10" s="50">
        <f>データ!V6</f>
        <v>16586</v>
      </c>
      <c r="AM10" s="50"/>
      <c r="AN10" s="50"/>
      <c r="AO10" s="50"/>
      <c r="AP10" s="50"/>
      <c r="AQ10" s="50"/>
      <c r="AR10" s="50"/>
      <c r="AS10" s="50"/>
      <c r="AT10" s="45">
        <f>データ!W6</f>
        <v>10.220000000000001</v>
      </c>
      <c r="AU10" s="45"/>
      <c r="AV10" s="45"/>
      <c r="AW10" s="45"/>
      <c r="AX10" s="45"/>
      <c r="AY10" s="45"/>
      <c r="AZ10" s="45"/>
      <c r="BA10" s="45"/>
      <c r="BB10" s="45">
        <f>データ!X6</f>
        <v>1622.9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UELAaUurazSdq7UqWVIiza6puHrIiaoPtxqIuzcrSTePMDSRhWoUDx4smbfK//xa9wYCSmjV8E5GOupdnp4kzQ==" saltValue="qWSx9a4L04XGHwfg7Y9A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5</v>
      </c>
      <c r="G6" s="33">
        <f t="shared" si="3"/>
        <v>0</v>
      </c>
      <c r="H6" s="33" t="str">
        <f t="shared" si="3"/>
        <v>群馬県　太田市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69.7</v>
      </c>
      <c r="P6" s="34">
        <f t="shared" si="3"/>
        <v>7.39</v>
      </c>
      <c r="Q6" s="34">
        <f t="shared" si="3"/>
        <v>89.24</v>
      </c>
      <c r="R6" s="34">
        <f t="shared" si="3"/>
        <v>2182</v>
      </c>
      <c r="S6" s="34">
        <f t="shared" si="3"/>
        <v>224574</v>
      </c>
      <c r="T6" s="34">
        <f t="shared" si="3"/>
        <v>175.54</v>
      </c>
      <c r="U6" s="34">
        <f t="shared" si="3"/>
        <v>1279.33</v>
      </c>
      <c r="V6" s="34">
        <f t="shared" si="3"/>
        <v>16586</v>
      </c>
      <c r="W6" s="34">
        <f t="shared" si="3"/>
        <v>10.220000000000001</v>
      </c>
      <c r="X6" s="34">
        <f t="shared" si="3"/>
        <v>1622.9</v>
      </c>
      <c r="Y6" s="35">
        <f>IF(Y7="",NA(),Y7)</f>
        <v>54.23</v>
      </c>
      <c r="Z6" s="35">
        <f t="shared" ref="Z6:AH6" si="4">IF(Z7="",NA(),Z7)</f>
        <v>101.23</v>
      </c>
      <c r="AA6" s="35">
        <f t="shared" si="4"/>
        <v>100.89</v>
      </c>
      <c r="AB6" s="35">
        <f t="shared" si="4"/>
        <v>100.55</v>
      </c>
      <c r="AC6" s="35">
        <f t="shared" si="4"/>
        <v>100.33</v>
      </c>
      <c r="AD6" s="35">
        <f t="shared" si="4"/>
        <v>93.62</v>
      </c>
      <c r="AE6" s="35">
        <f t="shared" si="4"/>
        <v>97.53</v>
      </c>
      <c r="AF6" s="35">
        <f t="shared" si="4"/>
        <v>99.64</v>
      </c>
      <c r="AG6" s="35">
        <f t="shared" si="4"/>
        <v>99.66</v>
      </c>
      <c r="AH6" s="35">
        <f t="shared" si="4"/>
        <v>100.95</v>
      </c>
      <c r="AI6" s="34" t="str">
        <f>IF(AI7="","",IF(AI7="-","【-】","【"&amp;SUBSTITUTE(TEXT(AI7,"#,##0.00"),"-","△")&amp;"】"))</f>
        <v>【100.96】</v>
      </c>
      <c r="AJ6" s="35">
        <f>IF(AJ7="",NA(),AJ7)</f>
        <v>207.79</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223.78</v>
      </c>
      <c r="AV6" s="35">
        <f t="shared" ref="AV6:BD6" si="6">IF(AV7="",NA(),AV7)</f>
        <v>41.65</v>
      </c>
      <c r="AW6" s="35">
        <f t="shared" si="6"/>
        <v>40.770000000000003</v>
      </c>
      <c r="AX6" s="35">
        <f t="shared" si="6"/>
        <v>38.21</v>
      </c>
      <c r="AY6" s="35">
        <f t="shared" si="6"/>
        <v>39.619999999999997</v>
      </c>
      <c r="AZ6" s="35">
        <f t="shared" si="6"/>
        <v>124.2</v>
      </c>
      <c r="BA6" s="35">
        <f t="shared" si="6"/>
        <v>33.03</v>
      </c>
      <c r="BB6" s="35">
        <f t="shared" si="6"/>
        <v>29.45</v>
      </c>
      <c r="BC6" s="35">
        <f t="shared" si="6"/>
        <v>31.84</v>
      </c>
      <c r="BD6" s="35">
        <f t="shared" si="6"/>
        <v>29.91</v>
      </c>
      <c r="BE6" s="34" t="str">
        <f>IF(BE7="","",IF(BE7="-","【-】","【"&amp;SUBSTITUTE(TEXT(BE7,"#,##0.00"),"-","△")&amp;"】"))</f>
        <v>【32.86】</v>
      </c>
      <c r="BF6" s="35">
        <f>IF(BF7="",NA(),BF7)</f>
        <v>259.32</v>
      </c>
      <c r="BG6" s="35">
        <f t="shared" ref="BG6:BO6" si="7">IF(BG7="",NA(),BG7)</f>
        <v>119.46</v>
      </c>
      <c r="BH6" s="35">
        <f t="shared" si="7"/>
        <v>555.94000000000005</v>
      </c>
      <c r="BI6" s="35">
        <f t="shared" si="7"/>
        <v>26.43</v>
      </c>
      <c r="BJ6" s="35">
        <f t="shared" si="7"/>
        <v>618.16</v>
      </c>
      <c r="BK6" s="35">
        <f t="shared" si="7"/>
        <v>1126.77</v>
      </c>
      <c r="BL6" s="35">
        <f t="shared" si="7"/>
        <v>1044.8</v>
      </c>
      <c r="BM6" s="35">
        <f t="shared" si="7"/>
        <v>1081.8</v>
      </c>
      <c r="BN6" s="35">
        <f t="shared" si="7"/>
        <v>974.93</v>
      </c>
      <c r="BO6" s="35">
        <f t="shared" si="7"/>
        <v>855.8</v>
      </c>
      <c r="BP6" s="34" t="str">
        <f>IF(BP7="","",IF(BP7="-","【-】","【"&amp;SUBSTITUTE(TEXT(BP7,"#,##0.00"),"-","△")&amp;"】"))</f>
        <v>【814.89】</v>
      </c>
      <c r="BQ6" s="35">
        <f>IF(BQ7="",NA(),BQ7)</f>
        <v>70.069999999999993</v>
      </c>
      <c r="BR6" s="35">
        <f t="shared" ref="BR6:BZ6" si="8">IF(BR7="",NA(),BR7)</f>
        <v>75.12</v>
      </c>
      <c r="BS6" s="35">
        <f t="shared" si="8"/>
        <v>70.75</v>
      </c>
      <c r="BT6" s="35">
        <f t="shared" si="8"/>
        <v>68.86</v>
      </c>
      <c r="BU6" s="35">
        <f t="shared" si="8"/>
        <v>66.569999999999993</v>
      </c>
      <c r="BV6" s="35">
        <f t="shared" si="8"/>
        <v>50.9</v>
      </c>
      <c r="BW6" s="35">
        <f t="shared" si="8"/>
        <v>50.82</v>
      </c>
      <c r="BX6" s="35">
        <f t="shared" si="8"/>
        <v>52.19</v>
      </c>
      <c r="BY6" s="35">
        <f t="shared" si="8"/>
        <v>55.32</v>
      </c>
      <c r="BZ6" s="35">
        <f t="shared" si="8"/>
        <v>59.8</v>
      </c>
      <c r="CA6" s="34" t="str">
        <f>IF(CA7="","",IF(CA7="-","【-】","【"&amp;SUBSTITUTE(TEXT(CA7,"#,##0.00"),"-","△")&amp;"】"))</f>
        <v>【60.64】</v>
      </c>
      <c r="CB6" s="35">
        <f>IF(CB7="",NA(),CB7)</f>
        <v>144.13</v>
      </c>
      <c r="CC6" s="35">
        <f t="shared" ref="CC6:CK6" si="9">IF(CC7="",NA(),CC7)</f>
        <v>134.46</v>
      </c>
      <c r="CD6" s="35">
        <f t="shared" si="9"/>
        <v>142.75</v>
      </c>
      <c r="CE6" s="35">
        <f t="shared" si="9"/>
        <v>146.66999999999999</v>
      </c>
      <c r="CF6" s="35">
        <f t="shared" si="9"/>
        <v>151.71</v>
      </c>
      <c r="CG6" s="35">
        <f t="shared" si="9"/>
        <v>293.27</v>
      </c>
      <c r="CH6" s="35">
        <f t="shared" si="9"/>
        <v>300.52</v>
      </c>
      <c r="CI6" s="35">
        <f t="shared" si="9"/>
        <v>296.14</v>
      </c>
      <c r="CJ6" s="35">
        <f t="shared" si="9"/>
        <v>283.17</v>
      </c>
      <c r="CK6" s="35">
        <f t="shared" si="9"/>
        <v>263.76</v>
      </c>
      <c r="CL6" s="34" t="str">
        <f>IF(CL7="","",IF(CL7="-","【-】","【"&amp;SUBSTITUTE(TEXT(CL7,"#,##0.00"),"-","△")&amp;"】"))</f>
        <v>【255.52】</v>
      </c>
      <c r="CM6" s="35">
        <f>IF(CM7="",NA(),CM7)</f>
        <v>62.26</v>
      </c>
      <c r="CN6" s="35">
        <f t="shared" ref="CN6:CV6" si="10">IF(CN7="",NA(),CN7)</f>
        <v>62.47</v>
      </c>
      <c r="CO6" s="35">
        <f t="shared" si="10"/>
        <v>64.069999999999993</v>
      </c>
      <c r="CP6" s="35">
        <f t="shared" si="10"/>
        <v>60.92</v>
      </c>
      <c r="CQ6" s="35">
        <f t="shared" si="10"/>
        <v>62.07</v>
      </c>
      <c r="CR6" s="35">
        <f t="shared" si="10"/>
        <v>53.78</v>
      </c>
      <c r="CS6" s="35">
        <f t="shared" si="10"/>
        <v>53.24</v>
      </c>
      <c r="CT6" s="35">
        <f t="shared" si="10"/>
        <v>52.31</v>
      </c>
      <c r="CU6" s="35">
        <f t="shared" si="10"/>
        <v>60.65</v>
      </c>
      <c r="CV6" s="35">
        <f t="shared" si="10"/>
        <v>51.75</v>
      </c>
      <c r="CW6" s="34" t="str">
        <f>IF(CW7="","",IF(CW7="-","【-】","【"&amp;SUBSTITUTE(TEXT(CW7,"#,##0.00"),"-","△")&amp;"】"))</f>
        <v>【52.49】</v>
      </c>
      <c r="CX6" s="35">
        <f>IF(CX7="",NA(),CX7)</f>
        <v>73.25</v>
      </c>
      <c r="CY6" s="35">
        <f t="shared" ref="CY6:DG6" si="11">IF(CY7="",NA(),CY7)</f>
        <v>74.12</v>
      </c>
      <c r="CZ6" s="35">
        <f t="shared" si="11"/>
        <v>74.599999999999994</v>
      </c>
      <c r="DA6" s="35">
        <f t="shared" si="11"/>
        <v>75.05</v>
      </c>
      <c r="DB6" s="35">
        <f t="shared" si="11"/>
        <v>75.239999999999995</v>
      </c>
      <c r="DC6" s="35">
        <f t="shared" si="11"/>
        <v>84.06</v>
      </c>
      <c r="DD6" s="35">
        <f t="shared" si="11"/>
        <v>84.07</v>
      </c>
      <c r="DE6" s="35">
        <f t="shared" si="11"/>
        <v>84.32</v>
      </c>
      <c r="DF6" s="35">
        <f t="shared" si="11"/>
        <v>84.58</v>
      </c>
      <c r="DG6" s="35">
        <f t="shared" si="11"/>
        <v>84.84</v>
      </c>
      <c r="DH6" s="34" t="str">
        <f>IF(DH7="","",IF(DH7="-","【-】","【"&amp;SUBSTITUTE(TEXT(DH7,"#,##0.00"),"-","△")&amp;"】"))</f>
        <v>【85.49】</v>
      </c>
      <c r="DI6" s="35">
        <f>IF(DI7="",NA(),DI7)</f>
        <v>12.46</v>
      </c>
      <c r="DJ6" s="35">
        <f t="shared" ref="DJ6:DR6" si="12">IF(DJ7="",NA(),DJ7)</f>
        <v>26.94</v>
      </c>
      <c r="DK6" s="35">
        <f t="shared" si="12"/>
        <v>29.14</v>
      </c>
      <c r="DL6" s="35">
        <f t="shared" si="12"/>
        <v>31.32</v>
      </c>
      <c r="DM6" s="35">
        <f t="shared" si="12"/>
        <v>33.4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5">
        <f t="shared" si="14"/>
        <v>0.01</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102059</v>
      </c>
      <c r="D7" s="37">
        <v>46</v>
      </c>
      <c r="E7" s="37">
        <v>17</v>
      </c>
      <c r="F7" s="37">
        <v>5</v>
      </c>
      <c r="G7" s="37">
        <v>0</v>
      </c>
      <c r="H7" s="37" t="s">
        <v>108</v>
      </c>
      <c r="I7" s="37" t="s">
        <v>109</v>
      </c>
      <c r="J7" s="37" t="s">
        <v>110</v>
      </c>
      <c r="K7" s="37" t="s">
        <v>111</v>
      </c>
      <c r="L7" s="37" t="s">
        <v>112</v>
      </c>
      <c r="M7" s="37" t="s">
        <v>113</v>
      </c>
      <c r="N7" s="38" t="s">
        <v>114</v>
      </c>
      <c r="O7" s="38">
        <v>69.7</v>
      </c>
      <c r="P7" s="38">
        <v>7.39</v>
      </c>
      <c r="Q7" s="38">
        <v>89.24</v>
      </c>
      <c r="R7" s="38">
        <v>2182</v>
      </c>
      <c r="S7" s="38">
        <v>224574</v>
      </c>
      <c r="T7" s="38">
        <v>175.54</v>
      </c>
      <c r="U7" s="38">
        <v>1279.33</v>
      </c>
      <c r="V7" s="38">
        <v>16586</v>
      </c>
      <c r="W7" s="38">
        <v>10.220000000000001</v>
      </c>
      <c r="X7" s="38">
        <v>1622.9</v>
      </c>
      <c r="Y7" s="38">
        <v>54.23</v>
      </c>
      <c r="Z7" s="38">
        <v>101.23</v>
      </c>
      <c r="AA7" s="38">
        <v>100.89</v>
      </c>
      <c r="AB7" s="38">
        <v>100.55</v>
      </c>
      <c r="AC7" s="38">
        <v>100.33</v>
      </c>
      <c r="AD7" s="38">
        <v>93.62</v>
      </c>
      <c r="AE7" s="38">
        <v>97.53</v>
      </c>
      <c r="AF7" s="38">
        <v>99.64</v>
      </c>
      <c r="AG7" s="38">
        <v>99.66</v>
      </c>
      <c r="AH7" s="38">
        <v>100.95</v>
      </c>
      <c r="AI7" s="38">
        <v>100.96</v>
      </c>
      <c r="AJ7" s="38">
        <v>207.79</v>
      </c>
      <c r="AK7" s="38">
        <v>0</v>
      </c>
      <c r="AL7" s="38">
        <v>0</v>
      </c>
      <c r="AM7" s="38">
        <v>0</v>
      </c>
      <c r="AN7" s="38">
        <v>0</v>
      </c>
      <c r="AO7" s="38">
        <v>280.08</v>
      </c>
      <c r="AP7" s="38">
        <v>223.09</v>
      </c>
      <c r="AQ7" s="38">
        <v>214.61</v>
      </c>
      <c r="AR7" s="38">
        <v>225.39</v>
      </c>
      <c r="AS7" s="38">
        <v>224.04</v>
      </c>
      <c r="AT7" s="38">
        <v>198.51</v>
      </c>
      <c r="AU7" s="38">
        <v>223.78</v>
      </c>
      <c r="AV7" s="38">
        <v>41.65</v>
      </c>
      <c r="AW7" s="38">
        <v>40.770000000000003</v>
      </c>
      <c r="AX7" s="38">
        <v>38.21</v>
      </c>
      <c r="AY7" s="38">
        <v>39.619999999999997</v>
      </c>
      <c r="AZ7" s="38">
        <v>124.2</v>
      </c>
      <c r="BA7" s="38">
        <v>33.03</v>
      </c>
      <c r="BB7" s="38">
        <v>29.45</v>
      </c>
      <c r="BC7" s="38">
        <v>31.84</v>
      </c>
      <c r="BD7" s="38">
        <v>29.91</v>
      </c>
      <c r="BE7" s="38">
        <v>32.86</v>
      </c>
      <c r="BF7" s="38">
        <v>259.32</v>
      </c>
      <c r="BG7" s="38">
        <v>119.46</v>
      </c>
      <c r="BH7" s="38">
        <v>555.94000000000005</v>
      </c>
      <c r="BI7" s="38">
        <v>26.43</v>
      </c>
      <c r="BJ7" s="38">
        <v>618.16</v>
      </c>
      <c r="BK7" s="38">
        <v>1126.77</v>
      </c>
      <c r="BL7" s="38">
        <v>1044.8</v>
      </c>
      <c r="BM7" s="38">
        <v>1081.8</v>
      </c>
      <c r="BN7" s="38">
        <v>974.93</v>
      </c>
      <c r="BO7" s="38">
        <v>855.8</v>
      </c>
      <c r="BP7" s="38">
        <v>814.89</v>
      </c>
      <c r="BQ7" s="38">
        <v>70.069999999999993</v>
      </c>
      <c r="BR7" s="38">
        <v>75.12</v>
      </c>
      <c r="BS7" s="38">
        <v>70.75</v>
      </c>
      <c r="BT7" s="38">
        <v>68.86</v>
      </c>
      <c r="BU7" s="38">
        <v>66.569999999999993</v>
      </c>
      <c r="BV7" s="38">
        <v>50.9</v>
      </c>
      <c r="BW7" s="38">
        <v>50.82</v>
      </c>
      <c r="BX7" s="38">
        <v>52.19</v>
      </c>
      <c r="BY7" s="38">
        <v>55.32</v>
      </c>
      <c r="BZ7" s="38">
        <v>59.8</v>
      </c>
      <c r="CA7" s="38">
        <v>60.64</v>
      </c>
      <c r="CB7" s="38">
        <v>144.13</v>
      </c>
      <c r="CC7" s="38">
        <v>134.46</v>
      </c>
      <c r="CD7" s="38">
        <v>142.75</v>
      </c>
      <c r="CE7" s="38">
        <v>146.66999999999999</v>
      </c>
      <c r="CF7" s="38">
        <v>151.71</v>
      </c>
      <c r="CG7" s="38">
        <v>293.27</v>
      </c>
      <c r="CH7" s="38">
        <v>300.52</v>
      </c>
      <c r="CI7" s="38">
        <v>296.14</v>
      </c>
      <c r="CJ7" s="38">
        <v>283.17</v>
      </c>
      <c r="CK7" s="38">
        <v>263.76</v>
      </c>
      <c r="CL7" s="38">
        <v>255.52</v>
      </c>
      <c r="CM7" s="38">
        <v>62.26</v>
      </c>
      <c r="CN7" s="38">
        <v>62.47</v>
      </c>
      <c r="CO7" s="38">
        <v>64.069999999999993</v>
      </c>
      <c r="CP7" s="38">
        <v>60.92</v>
      </c>
      <c r="CQ7" s="38">
        <v>62.07</v>
      </c>
      <c r="CR7" s="38">
        <v>53.78</v>
      </c>
      <c r="CS7" s="38">
        <v>53.24</v>
      </c>
      <c r="CT7" s="38">
        <v>52.31</v>
      </c>
      <c r="CU7" s="38">
        <v>60.65</v>
      </c>
      <c r="CV7" s="38">
        <v>51.75</v>
      </c>
      <c r="CW7" s="38">
        <v>52.49</v>
      </c>
      <c r="CX7" s="38">
        <v>73.25</v>
      </c>
      <c r="CY7" s="38">
        <v>74.12</v>
      </c>
      <c r="CZ7" s="38">
        <v>74.599999999999994</v>
      </c>
      <c r="DA7" s="38">
        <v>75.05</v>
      </c>
      <c r="DB7" s="38">
        <v>75.239999999999995</v>
      </c>
      <c r="DC7" s="38">
        <v>84.06</v>
      </c>
      <c r="DD7" s="38">
        <v>84.07</v>
      </c>
      <c r="DE7" s="38">
        <v>84.32</v>
      </c>
      <c r="DF7" s="38">
        <v>84.58</v>
      </c>
      <c r="DG7" s="38">
        <v>84.84</v>
      </c>
      <c r="DH7" s="38">
        <v>85.49</v>
      </c>
      <c r="DI7" s="38">
        <v>12.46</v>
      </c>
      <c r="DJ7" s="38">
        <v>26.94</v>
      </c>
      <c r="DK7" s="38">
        <v>29.14</v>
      </c>
      <c r="DL7" s="38">
        <v>31.32</v>
      </c>
      <c r="DM7" s="38">
        <v>33.4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0.01</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2019-01-24T02:07:18Z</cp:lastPrinted>
  <dcterms:created xsi:type="dcterms:W3CDTF">2018-12-03T08:54:55Z</dcterms:created>
  <dcterms:modified xsi:type="dcterms:W3CDTF">2019-02-13T02:59:54Z</dcterms:modified>
  <cp:category/>
</cp:coreProperties>
</file>