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09○藤岡市\"/>
    </mc:Choice>
  </mc:AlternateContent>
  <workbookProtection workbookAlgorithmName="SHA-512" workbookHashValue="8GoQlC5l97oAQh8eeLePqHSa3Bu/vrlIq1aEjj9Ek/kC8OqI2D37OJR7briIXsNDismr9bKVJuBxyHlvmT8Pgw==" workbookSaltValue="VxqjuRso8AoGRLj0uzRkR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<sst xmlns="http://schemas.openxmlformats.org/spreadsheetml/2006/main" count="237" uniqueCount="124">
  <si>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</si>
  <si>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</si>
  <si>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</si>
  <si>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</si>
  <si>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</si>
  <si>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</si>
  <si>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</si>
  <si>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</si>
  <si>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</si>
  <si>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</si>
  <si>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</si>
  <si>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</si>
  <si>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</si>
  <si>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</si>
  <si>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</si>
  <si>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</si>
  <si>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</si>
  <si>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</si>
  <si>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</si>
  <si>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</si>
  <si>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</si>
  <si>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</si>
  <si>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</si>
  <si>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</si>
  <si>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</si>
  <si>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</si>
  <si>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</si>
  <si>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</si>
  <si>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</si>
  <si>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</si>
  <si>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</si>
  <si>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</si>
  <si>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</si>
  <si>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</si>
  <si>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</si>
  <si>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</si>
  <si>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</si>
  <si>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</si>
  <si>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</si>
  <si>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</si>
  <si>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</si>
  <si>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</si>
  <si>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</si>
  <si>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</si>
  <si>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</si>
  <si>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</si>
  <si>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</si>
  <si>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</si>
  <si>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</si>
  <si>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</si>
  <si>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</si>
  <si>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</si>
  <si>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</si>
  <si>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</si>
  <si>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</si>
  <si>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</si>
  <si>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</si>
  <si>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</si>
  <si>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</si>
  <si>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</si>
  <si>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</si>
  <si>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</si>
  <si>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</si>
  <si>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</si>
  <si>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</si>
  <si>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</si>
  <si>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</si>
  <si>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</si>
  <si>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</si>
  <si>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</si>
  <si>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</si>
  <si>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</si>
  <si>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</si>
  <si>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</si>
  <si>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</si>
  <si>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</si>
  <si>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</si>
  <si>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</si>
  <si>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</si>
  <si>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</si>
  <si>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</si>
  <si>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</si>
  <si>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</si>
  <si>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</si>
  <si>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</si>
  <si>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</si>
  <si>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</si>
  <si>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</si>
  <si>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</si>
  <si>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</si>
  <si>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</si>
  <si>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</si>
  <si>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</si>
  <si>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</si>
  <si>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</si>
  <si>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</si>
  <si>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</si>
  <si>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</si>
  <si>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</si>
  <si>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</si>
  <si>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</si>
  <si>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</si>
  <si>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</si>
  <si>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</si>
  <si>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</si>
  <si>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</si>
  <si>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</si>
  <si>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</si>
  <si>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藤岡市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</si>
  <si>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</si>
  <si>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</si>
  <si>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</si>
  <si>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</si>
  <si>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</si>
  <si>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</si>
  <si>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</si>
  <si>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</si>
  <si>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</si>
  <si>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</si>
  <si>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</si>
  <si>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</si>
  <si>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該当なし
②管路経年化率
　該当なし
③管路更新率
　前年度比0.9ポイント低下したが、企業債を活用した管路の更新を行っているため、類似団体の平均値と比較すると高い値である。</t>
    <rPh sb="1" eb="3">
      <t>ユウケイ</t>
    </rPh>
    <rPh sb="3" eb="5">
      <t>コテイ</t>
    </rPh>
    <rPh sb="5" eb="7">
      <t>シサン</t>
    </rPh>
    <rPh sb="7" eb="9">
      <t>ゲンカ</t>
    </rPh>
    <rPh sb="9" eb="11">
      <t>ショウキャク</t>
    </rPh>
    <rPh sb="11" eb="12">
      <t>リツ</t>
    </rPh>
    <rPh sb="14" eb="16">
      <t>ガイトウ</t>
    </rPh>
    <rPh sb="20" eb="22">
      <t>カンロ</t>
    </rPh>
    <rPh sb="22" eb="25">
      <t>ケイネンカ</t>
    </rPh>
    <rPh sb="25" eb="26">
      <t>リツ</t>
    </rPh>
    <rPh sb="28" eb="30">
      <t>ガイトウ</t>
    </rPh>
    <rPh sb="34" eb="36">
      <t>カンロ</t>
    </rPh>
    <rPh sb="36" eb="38">
      <t>コウシン</t>
    </rPh>
    <rPh sb="38" eb="39">
      <t>リツ</t>
    </rPh>
    <rPh sb="41" eb="45">
      <t>ゼンネンドヒ</t>
    </rPh>
    <rPh sb="52" eb="54">
      <t>テイカ</t>
    </rPh>
    <rPh sb="58" eb="60">
      <t>キギョウ</t>
    </rPh>
    <rPh sb="60" eb="61">
      <t>サイ</t>
    </rPh>
    <rPh sb="62" eb="64">
      <t>カツヨウ</t>
    </rPh>
    <rPh sb="66" eb="68">
      <t>カンロ</t>
    </rPh>
    <rPh sb="69" eb="71">
      <t>コウシン</t>
    </rPh>
    <rPh sb="72" eb="73">
      <t>オコナ</t>
    </rPh>
    <rPh sb="80" eb="82">
      <t>ルイジ</t>
    </rPh>
    <rPh sb="82" eb="84">
      <t>ダンタイ</t>
    </rPh>
    <rPh sb="85" eb="87">
      <t>ヘイキン</t>
    </rPh>
    <rPh sb="87" eb="88">
      <t>アタイ</t>
    </rPh>
    <rPh sb="89" eb="91">
      <t>ヒカク</t>
    </rPh>
    <rPh sb="94" eb="95">
      <t>タカ</t>
    </rPh>
    <rPh sb="96" eb="97">
      <t>アタイ</t>
    </rPh>
    <phoneticPr fontId="4"/>
  </si>
  <si>
    <t>①収益的収支比率
　前年度比5.1ポイント低下した。常に100％を下回っており、類似団体と比較しても低い値である。
②累積欠損金比率
　該当なし
③流動比率
　該当なし
④企業債残高対給水収益比率
　前年度比16.8ポイント低下した。類似団体の平均値と比較しても低い値ではあるが、近年は増加傾向にある。
⑤料金回収率
　前年度より若干改善されたが、近年は低下傾向である。常に100％を下回っており、類似団体の平均値と比較しても低い値である。
⑥給水原価
　前年度より若干改善されたが、類似団体と比較すると高額で、近年は増加傾向にある。
⑦施設利用率
　前年度比2.8ポイント低下した。全国や類似団体と比較しても低い値である。
⑧有収率
　施設の老朽化や見えない漏水などにより年々著しく低下している。類似団体の平均と比較しても低い値である。</t>
    <rPh sb="1" eb="4">
      <t>シュウエキテキ</t>
    </rPh>
    <rPh sb="4" eb="6">
      <t>シュウシ</t>
    </rPh>
    <rPh sb="6" eb="8">
      <t>ヒリツ</t>
    </rPh>
    <rPh sb="10" eb="14">
      <t>ゼンネンドヒ</t>
    </rPh>
    <rPh sb="21" eb="23">
      <t>テイカ</t>
    </rPh>
    <rPh sb="26" eb="27">
      <t>ツネ</t>
    </rPh>
    <rPh sb="33" eb="35">
      <t>シタマワ</t>
    </rPh>
    <rPh sb="40" eb="42">
      <t>ルイジ</t>
    </rPh>
    <rPh sb="42" eb="44">
      <t>ダンタイ</t>
    </rPh>
    <rPh sb="45" eb="47">
      <t>ヒカク</t>
    </rPh>
    <rPh sb="50" eb="51">
      <t>ヒク</t>
    </rPh>
    <rPh sb="52" eb="53">
      <t>アタイ</t>
    </rPh>
    <rPh sb="59" eb="61">
      <t>ルイセキ</t>
    </rPh>
    <rPh sb="61" eb="63">
      <t>ケッソン</t>
    </rPh>
    <rPh sb="63" eb="64">
      <t>キン</t>
    </rPh>
    <rPh sb="64" eb="66">
      <t>ヒリツ</t>
    </rPh>
    <rPh sb="68" eb="70">
      <t>ガイトウ</t>
    </rPh>
    <rPh sb="74" eb="76">
      <t>リュウドウ</t>
    </rPh>
    <rPh sb="76" eb="78">
      <t>ヒリツ</t>
    </rPh>
    <rPh sb="80" eb="82">
      <t>ガイトウ</t>
    </rPh>
    <rPh sb="86" eb="88">
      <t>キギョウ</t>
    </rPh>
    <rPh sb="88" eb="89">
      <t>サイ</t>
    </rPh>
    <rPh sb="89" eb="91">
      <t>ザンダカ</t>
    </rPh>
    <rPh sb="91" eb="92">
      <t>タイ</t>
    </rPh>
    <rPh sb="92" eb="94">
      <t>キュウスイ</t>
    </rPh>
    <rPh sb="94" eb="96">
      <t>シュウエキ</t>
    </rPh>
    <rPh sb="96" eb="98">
      <t>ヒリツ</t>
    </rPh>
    <rPh sb="100" eb="104">
      <t>ゼンネンドヒ</t>
    </rPh>
    <rPh sb="112" eb="114">
      <t>テイカ</t>
    </rPh>
    <rPh sb="117" eb="119">
      <t>ルイジ</t>
    </rPh>
    <rPh sb="119" eb="121">
      <t>ダンタイ</t>
    </rPh>
    <rPh sb="122" eb="125">
      <t>ヘイキンチ</t>
    </rPh>
    <rPh sb="126" eb="128">
      <t>ヒカク</t>
    </rPh>
    <rPh sb="131" eb="132">
      <t>ヒク</t>
    </rPh>
    <rPh sb="133" eb="134">
      <t>アタイ</t>
    </rPh>
    <rPh sb="140" eb="142">
      <t>キンネン</t>
    </rPh>
    <rPh sb="143" eb="145">
      <t>ゾウカ</t>
    </rPh>
    <rPh sb="145" eb="147">
      <t>ケイコウ</t>
    </rPh>
    <rPh sb="153" eb="155">
      <t>リョウキン</t>
    </rPh>
    <rPh sb="155" eb="157">
      <t>カイシュウ</t>
    </rPh>
    <rPh sb="157" eb="158">
      <t>リツ</t>
    </rPh>
    <rPh sb="160" eb="163">
      <t>ゼンネンド</t>
    </rPh>
    <rPh sb="165" eb="167">
      <t>ジャッカン</t>
    </rPh>
    <rPh sb="167" eb="169">
      <t>カイゼン</t>
    </rPh>
    <rPh sb="174" eb="176">
      <t>キンネン</t>
    </rPh>
    <rPh sb="177" eb="179">
      <t>テイカ</t>
    </rPh>
    <rPh sb="179" eb="181">
      <t>ケイコウ</t>
    </rPh>
    <rPh sb="185" eb="186">
      <t>ツネ</t>
    </rPh>
    <rPh sb="192" eb="194">
      <t>シタマワ</t>
    </rPh>
    <rPh sb="199" eb="201">
      <t>ルイジ</t>
    </rPh>
    <rPh sb="201" eb="203">
      <t>ダンタイ</t>
    </rPh>
    <rPh sb="204" eb="207">
      <t>ヘイキンチ</t>
    </rPh>
    <rPh sb="208" eb="210">
      <t>ヒカク</t>
    </rPh>
    <rPh sb="213" eb="214">
      <t>ヒク</t>
    </rPh>
    <rPh sb="215" eb="216">
      <t>アタイ</t>
    </rPh>
    <rPh sb="222" eb="224">
      <t>キュウスイ</t>
    </rPh>
    <rPh sb="224" eb="226">
      <t>ゲンカ</t>
    </rPh>
    <rPh sb="233" eb="235">
      <t>ジャッカン</t>
    </rPh>
    <rPh sb="235" eb="237">
      <t>カイゼン</t>
    </rPh>
    <rPh sb="256" eb="258">
      <t>キンネン</t>
    </rPh>
    <rPh sb="259" eb="261">
      <t>ゾウカ</t>
    </rPh>
    <rPh sb="261" eb="263">
      <t>ケイコウ</t>
    </rPh>
    <rPh sb="269" eb="271">
      <t>シセツ</t>
    </rPh>
    <rPh sb="271" eb="273">
      <t>リヨウ</t>
    </rPh>
    <rPh sb="273" eb="274">
      <t>リツ</t>
    </rPh>
    <rPh sb="314" eb="317">
      <t>ユウシュウリツ</t>
    </rPh>
    <rPh sb="319" eb="321">
      <t>シセツ</t>
    </rPh>
    <rPh sb="322" eb="325">
      <t>ロウキュウカ</t>
    </rPh>
    <rPh sb="326" eb="327">
      <t>ミ</t>
    </rPh>
    <rPh sb="330" eb="332">
      <t>ロウスイ</t>
    </rPh>
    <rPh sb="337" eb="339">
      <t>ネンネン</t>
    </rPh>
    <rPh sb="339" eb="340">
      <t>イチジル</t>
    </rPh>
    <rPh sb="342" eb="344">
      <t>テイカ</t>
    </rPh>
    <rPh sb="349" eb="351">
      <t>ルイジ</t>
    </rPh>
    <rPh sb="351" eb="353">
      <t>ダンタイ</t>
    </rPh>
    <rPh sb="354" eb="356">
      <t>ヘイキン</t>
    </rPh>
    <rPh sb="357" eb="359">
      <t>ヒカク</t>
    </rPh>
    <rPh sb="362" eb="363">
      <t>ヒク</t>
    </rPh>
    <rPh sb="364" eb="365">
      <t>アタイ</t>
    </rPh>
    <phoneticPr fontId="4"/>
  </si>
  <si>
    <t>　当市の簡易水道は、市域の中山間地域に規模の小さい7つの水道が点在しおり、いずれも給水人口は非常に少ない。地理的に水道事業や他の簡易水道等との統合による経費の削減は見込めず、経営指標からも見て取れるように経営状況は非常に厳しい。これらに加え、過疎化等による水需要の減少や施設の更新や配水管等からの漏水による経費が増大している中で、市民に安全な水を供給するためには、一般会計からの繰入金に頼らざるを得ない状況である。</t>
    <rPh sb="1" eb="3">
      <t>トウシ</t>
    </rPh>
    <rPh sb="4" eb="6">
      <t>カンイ</t>
    </rPh>
    <rPh sb="6" eb="8">
      <t>スイドウ</t>
    </rPh>
    <rPh sb="10" eb="12">
      <t>シイキ</t>
    </rPh>
    <rPh sb="13" eb="14">
      <t>チュウ</t>
    </rPh>
    <rPh sb="14" eb="16">
      <t>サンカン</t>
    </rPh>
    <rPh sb="16" eb="18">
      <t>チイキ</t>
    </rPh>
    <rPh sb="19" eb="21">
      <t>キボ</t>
    </rPh>
    <rPh sb="22" eb="23">
      <t>チイ</t>
    </rPh>
    <rPh sb="28" eb="30">
      <t>スイドウ</t>
    </rPh>
    <rPh sb="31" eb="33">
      <t>テンザイ</t>
    </rPh>
    <rPh sb="41" eb="43">
      <t>キュウスイ</t>
    </rPh>
    <rPh sb="43" eb="45">
      <t>ジンコウ</t>
    </rPh>
    <rPh sb="46" eb="48">
      <t>ヒジョウ</t>
    </rPh>
    <rPh sb="49" eb="50">
      <t>スク</t>
    </rPh>
    <rPh sb="53" eb="56">
      <t>チリテキ</t>
    </rPh>
    <rPh sb="57" eb="59">
      <t>スイドウ</t>
    </rPh>
    <rPh sb="59" eb="61">
      <t>ジギョウ</t>
    </rPh>
    <rPh sb="62" eb="63">
      <t>ホカ</t>
    </rPh>
    <rPh sb="64" eb="66">
      <t>カンイ</t>
    </rPh>
    <rPh sb="66" eb="68">
      <t>スイドウ</t>
    </rPh>
    <rPh sb="68" eb="69">
      <t>トウ</t>
    </rPh>
    <rPh sb="71" eb="73">
      <t>トウゴウ</t>
    </rPh>
    <rPh sb="76" eb="78">
      <t>ケイヒ</t>
    </rPh>
    <rPh sb="79" eb="81">
      <t>サクゲン</t>
    </rPh>
    <rPh sb="82" eb="84">
      <t>ミコ</t>
    </rPh>
    <rPh sb="87" eb="89">
      <t>ケイエイ</t>
    </rPh>
    <rPh sb="89" eb="91">
      <t>シヒョウ</t>
    </rPh>
    <rPh sb="94" eb="95">
      <t>ミ</t>
    </rPh>
    <rPh sb="96" eb="97">
      <t>ト</t>
    </rPh>
    <rPh sb="102" eb="104">
      <t>ケイエイ</t>
    </rPh>
    <rPh sb="104" eb="106">
      <t>ジョウキョウ</t>
    </rPh>
    <rPh sb="107" eb="109">
      <t>ヒジョウ</t>
    </rPh>
    <rPh sb="110" eb="111">
      <t>キビ</t>
    </rPh>
    <rPh sb="118" eb="119">
      <t>クワ</t>
    </rPh>
    <rPh sb="121" eb="124">
      <t>カソカ</t>
    </rPh>
    <rPh sb="124" eb="125">
      <t>トウ</t>
    </rPh>
    <rPh sb="128" eb="129">
      <t>ミズ</t>
    </rPh>
    <rPh sb="129" eb="131">
      <t>ジュヨウ</t>
    </rPh>
    <rPh sb="132" eb="134">
      <t>ゲンショウ</t>
    </rPh>
    <rPh sb="135" eb="137">
      <t>シセツ</t>
    </rPh>
    <rPh sb="138" eb="140">
      <t>コウシン</t>
    </rPh>
    <rPh sb="141" eb="144">
      <t>ハイスイカン</t>
    </rPh>
    <rPh sb="144" eb="145">
      <t>トウ</t>
    </rPh>
    <rPh sb="148" eb="150">
      <t>ロウスイ</t>
    </rPh>
    <rPh sb="153" eb="155">
      <t>ケイヒ</t>
    </rPh>
    <rPh sb="156" eb="158">
      <t>ゾウダイ</t>
    </rPh>
    <rPh sb="162" eb="163">
      <t>ナカ</t>
    </rPh>
    <rPh sb="165" eb="167">
      <t>シミン</t>
    </rPh>
    <rPh sb="168" eb="170">
      <t>アンゼン</t>
    </rPh>
    <rPh sb="171" eb="172">
      <t>ミズ</t>
    </rPh>
    <rPh sb="173" eb="175">
      <t>キョウキュウ</t>
    </rPh>
    <rPh sb="182" eb="184">
      <t>イッパン</t>
    </rPh>
    <rPh sb="184" eb="186">
      <t>カイケイ</t>
    </rPh>
    <rPh sb="189" eb="191">
      <t>クリイレ</t>
    </rPh>
    <rPh sb="191" eb="192">
      <t>キン</t>
    </rPh>
    <rPh sb="193" eb="194">
      <t>タヨ</t>
    </rPh>
    <rPh sb="198" eb="199">
      <t>エ</t>
    </rPh>
    <rPh sb="201" eb="203">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</si>
</sst>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1.82</c:v>
                </c:pt>
                <c:pt idx="1">
                  <c:v>1.1100000000000001</c:v>
                </c:pt>
                <c:pt idx="2">
                  <c:v>1.35</c:v>
                </c:pt>
                <c:pt idx="3">
                  <c:v>1.8</c:v>
                </c:pt>
                <c:pt idx="4">
                  <c:v>0.9</c:v>
                </c:pt>
              </c:numCache>
            </c:numRef>
          </c:val>
          <c:extLst xmlns:c16r2="http://schemas.microsoft.com/office/drawing/2015/06/chart">
            <c:ext xmlns:c16="http://schemas.microsoft.com/office/drawing/2014/chart" uri="{C3380CC4-5D6E-409C-BE32-E72D297353CC}">
              <c16:uniqueId val="{00000000-92C1-445B-855E-1606EBAEE7C0}"/>
            </c:ext>
          </c:extLst>
        </c:ser>
        <c:dLbls>
          <c:showLegendKey val="0"/>
          <c:showVal val="0"/>
          <c:showCatName val="0"/>
          <c:showSerName val="0"/>
          <c:showPercent val="0"/>
          <c:showBubbleSize val="0"/>
        </c:dLbls>
        <c:gapWidth val="150"/>
        <c:axId val="176365400"/>
        <c:axId val="66550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92C1-445B-855E-1606EBAEE7C0}"/>
            </c:ext>
          </c:extLst>
        </c:ser>
        <c:dLbls>
          <c:showLegendKey val="0"/>
          <c:showVal val="0"/>
          <c:showCatName val="0"/>
          <c:showSerName val="0"/>
          <c:showPercent val="0"/>
          <c:showBubbleSize val="0"/>
        </c:dLbls>
        <c:marker val="1"/>
        <c:smooth val="0"/>
        <c:axId val="176365400"/>
        <c:axId val="66550984"/>
      </c:lineChart>
      <c:dateAx>
        <c:axId val="176365400"/>
        <c:scaling>
          <c:orientation val="minMax"/>
        </c:scaling>
        <c:delete val="1"/>
        <c:axPos val="b"/>
        <c:numFmt formatCode="ge" sourceLinked="1"/>
        <c:majorTickMark val="none"/>
        <c:minorTickMark val="none"/>
        <c:tickLblPos val="none"/>
        <c:crossAx val="66550984"/>
        <c:crosses val="autoZero"/>
        <c:auto val="1"/>
        <c:lblOffset val="100"/>
        <c:baseTimeUnit val="years"/>
      </c:dateAx>
      <c:valAx>
        <c:axId val="66550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36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41.47</c:v>
                </c:pt>
                <c:pt idx="1">
                  <c:v>43.04</c:v>
                </c:pt>
                <c:pt idx="2">
                  <c:v>41.74</c:v>
                </c:pt>
                <c:pt idx="3">
                  <c:v>44.56</c:v>
                </c:pt>
                <c:pt idx="4">
                  <c:v>41.72</c:v>
                </c:pt>
              </c:numCache>
            </c:numRef>
          </c:val>
          <c:extLst xmlns:c16r2="http://schemas.microsoft.com/office/drawing/2015/06/chart">
            <c:ext xmlns:c16="http://schemas.microsoft.com/office/drawing/2014/chart" uri="{C3380CC4-5D6E-409C-BE32-E72D297353CC}">
              <c16:uniqueId val="{00000000-2D9F-4F6D-8ED3-C0EEFC152A0F}"/>
            </c:ext>
          </c:extLst>
        </c:ser>
        <c:dLbls>
          <c:showLegendKey val="0"/>
          <c:showVal val="0"/>
          <c:showCatName val="0"/>
          <c:showSerName val="0"/>
          <c:showPercent val="0"/>
          <c:showBubbleSize val="0"/>
        </c:dLbls>
        <c:gapWidth val="150"/>
        <c:axId val="176525112"/>
        <c:axId val="25056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2D9F-4F6D-8ED3-C0EEFC152A0F}"/>
            </c:ext>
          </c:extLst>
        </c:ser>
        <c:dLbls>
          <c:showLegendKey val="0"/>
          <c:showVal val="0"/>
          <c:showCatName val="0"/>
          <c:showSerName val="0"/>
          <c:showPercent val="0"/>
          <c:showBubbleSize val="0"/>
        </c:dLbls>
        <c:marker val="1"/>
        <c:smooth val="0"/>
        <c:axId val="176525112"/>
        <c:axId val="250567072"/>
      </c:lineChart>
      <c:dateAx>
        <c:axId val="176525112"/>
        <c:scaling>
          <c:orientation val="minMax"/>
        </c:scaling>
        <c:delete val="1"/>
        <c:axPos val="b"/>
        <c:numFmt formatCode="ge" sourceLinked="1"/>
        <c:majorTickMark val="none"/>
        <c:minorTickMark val="none"/>
        <c:tickLblPos val="none"/>
        <c:crossAx val="250567072"/>
        <c:crosses val="autoZero"/>
        <c:auto val="1"/>
        <c:lblOffset val="100"/>
        <c:baseTimeUnit val="years"/>
      </c:dateAx>
      <c:valAx>
        <c:axId val="25056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52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80.45</c:v>
                </c:pt>
                <c:pt idx="1">
                  <c:v>75.319999999999993</c:v>
                </c:pt>
                <c:pt idx="2">
                  <c:v>74.08</c:v>
                </c:pt>
                <c:pt idx="3">
                  <c:v>67.95</c:v>
                </c:pt>
                <c:pt idx="4">
                  <c:v>67.849999999999994</c:v>
                </c:pt>
              </c:numCache>
            </c:numRef>
          </c:val>
          <c:extLst xmlns:c16r2="http://schemas.microsoft.com/office/drawing/2015/06/chart">
            <c:ext xmlns:c16="http://schemas.microsoft.com/office/drawing/2014/chart" uri="{C3380CC4-5D6E-409C-BE32-E72D297353CC}">
              <c16:uniqueId val="{00000000-5F11-4944-BB4B-172510A94207}"/>
            </c:ext>
          </c:extLst>
        </c:ser>
        <c:dLbls>
          <c:showLegendKey val="0"/>
          <c:showVal val="0"/>
          <c:showCatName val="0"/>
          <c:showSerName val="0"/>
          <c:showPercent val="0"/>
          <c:showBubbleSize val="0"/>
        </c:dLbls>
        <c:gapWidth val="150"/>
        <c:axId val="250568248"/>
        <c:axId val="25069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5F11-4944-BB4B-172510A94207}"/>
            </c:ext>
          </c:extLst>
        </c:ser>
        <c:dLbls>
          <c:showLegendKey val="0"/>
          <c:showVal val="0"/>
          <c:showCatName val="0"/>
          <c:showSerName val="0"/>
          <c:showPercent val="0"/>
          <c:showBubbleSize val="0"/>
        </c:dLbls>
        <c:marker val="1"/>
        <c:smooth val="0"/>
        <c:axId val="250568248"/>
        <c:axId val="250698832"/>
      </c:lineChart>
      <c:dateAx>
        <c:axId val="250568248"/>
        <c:scaling>
          <c:orientation val="minMax"/>
        </c:scaling>
        <c:delete val="1"/>
        <c:axPos val="b"/>
        <c:numFmt formatCode="ge" sourceLinked="1"/>
        <c:majorTickMark val="none"/>
        <c:minorTickMark val="none"/>
        <c:tickLblPos val="none"/>
        <c:crossAx val="250698832"/>
        <c:crosses val="autoZero"/>
        <c:auto val="1"/>
        <c:lblOffset val="100"/>
        <c:baseTimeUnit val="years"/>
      </c:dateAx>
      <c:valAx>
        <c:axId val="25069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56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85.15</c:v>
                </c:pt>
                <c:pt idx="1">
                  <c:v>67.86</c:v>
                </c:pt>
                <c:pt idx="2">
                  <c:v>65.209999999999994</c:v>
                </c:pt>
                <c:pt idx="3">
                  <c:v>76.239999999999995</c:v>
                </c:pt>
                <c:pt idx="4">
                  <c:v>71.17</c:v>
                </c:pt>
              </c:numCache>
            </c:numRef>
          </c:val>
          <c:extLst xmlns:c16r2="http://schemas.microsoft.com/office/drawing/2015/06/chart">
            <c:ext xmlns:c16="http://schemas.microsoft.com/office/drawing/2014/chart" uri="{C3380CC4-5D6E-409C-BE32-E72D297353CC}">
              <c16:uniqueId val="{00000000-5823-460B-A83B-5D76DC2AC47C}"/>
            </c:ext>
          </c:extLst>
        </c:ser>
        <c:dLbls>
          <c:showLegendKey val="0"/>
          <c:showVal val="0"/>
          <c:showCatName val="0"/>
          <c:showSerName val="0"/>
          <c:showPercent val="0"/>
          <c:showBubbleSize val="0"/>
        </c:dLbls>
        <c:gapWidth val="150"/>
        <c:axId val="173235776"/>
        <c:axId val="108279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5823-460B-A83B-5D76DC2AC47C}"/>
            </c:ext>
          </c:extLst>
        </c:ser>
        <c:dLbls>
          <c:showLegendKey val="0"/>
          <c:showVal val="0"/>
          <c:showCatName val="0"/>
          <c:showSerName val="0"/>
          <c:showPercent val="0"/>
          <c:showBubbleSize val="0"/>
        </c:dLbls>
        <c:marker val="1"/>
        <c:smooth val="0"/>
        <c:axId val="173235776"/>
        <c:axId val="108279432"/>
      </c:lineChart>
      <c:dateAx>
        <c:axId val="173235776"/>
        <c:scaling>
          <c:orientation val="minMax"/>
        </c:scaling>
        <c:delete val="1"/>
        <c:axPos val="b"/>
        <c:numFmt formatCode="ge" sourceLinked="1"/>
        <c:majorTickMark val="none"/>
        <c:minorTickMark val="none"/>
        <c:tickLblPos val="none"/>
        <c:crossAx val="108279432"/>
        <c:crosses val="autoZero"/>
        <c:auto val="1"/>
        <c:lblOffset val="100"/>
        <c:baseTimeUnit val="years"/>
      </c:dateAx>
      <c:valAx>
        <c:axId val="108279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23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BAD-41DC-8995-9DF52C6D944C}"/>
            </c:ext>
          </c:extLst>
        </c:ser>
        <c:dLbls>
          <c:showLegendKey val="0"/>
          <c:showVal val="0"/>
          <c:showCatName val="0"/>
          <c:showSerName val="0"/>
          <c:showPercent val="0"/>
          <c:showBubbleSize val="0"/>
        </c:dLbls>
        <c:gapWidth val="150"/>
        <c:axId val="173320272"/>
        <c:axId val="173226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BAD-41DC-8995-9DF52C6D944C}"/>
            </c:ext>
          </c:extLst>
        </c:ser>
        <c:dLbls>
          <c:showLegendKey val="0"/>
          <c:showVal val="0"/>
          <c:showCatName val="0"/>
          <c:showSerName val="0"/>
          <c:showPercent val="0"/>
          <c:showBubbleSize val="0"/>
        </c:dLbls>
        <c:marker val="1"/>
        <c:smooth val="0"/>
        <c:axId val="173320272"/>
        <c:axId val="173226312"/>
      </c:lineChart>
      <c:dateAx>
        <c:axId val="173320272"/>
        <c:scaling>
          <c:orientation val="minMax"/>
        </c:scaling>
        <c:delete val="1"/>
        <c:axPos val="b"/>
        <c:numFmt formatCode="ge" sourceLinked="1"/>
        <c:majorTickMark val="none"/>
        <c:minorTickMark val="none"/>
        <c:tickLblPos val="none"/>
        <c:crossAx val="173226312"/>
        <c:crosses val="autoZero"/>
        <c:auto val="1"/>
        <c:lblOffset val="100"/>
        <c:baseTimeUnit val="years"/>
      </c:dateAx>
      <c:valAx>
        <c:axId val="173226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32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C5E-402A-85D2-616D3D456608}"/>
            </c:ext>
          </c:extLst>
        </c:ser>
        <c:dLbls>
          <c:showLegendKey val="0"/>
          <c:showVal val="0"/>
          <c:showCatName val="0"/>
          <c:showSerName val="0"/>
          <c:showPercent val="0"/>
          <c:showBubbleSize val="0"/>
        </c:dLbls>
        <c:gapWidth val="150"/>
        <c:axId val="173198600"/>
        <c:axId val="17357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5E-402A-85D2-616D3D456608}"/>
            </c:ext>
          </c:extLst>
        </c:ser>
        <c:dLbls>
          <c:showLegendKey val="0"/>
          <c:showVal val="0"/>
          <c:showCatName val="0"/>
          <c:showSerName val="0"/>
          <c:showPercent val="0"/>
          <c:showBubbleSize val="0"/>
        </c:dLbls>
        <c:marker val="1"/>
        <c:smooth val="0"/>
        <c:axId val="173198600"/>
        <c:axId val="173575216"/>
      </c:lineChart>
      <c:dateAx>
        <c:axId val="173198600"/>
        <c:scaling>
          <c:orientation val="minMax"/>
        </c:scaling>
        <c:delete val="1"/>
        <c:axPos val="b"/>
        <c:numFmt formatCode="ge" sourceLinked="1"/>
        <c:majorTickMark val="none"/>
        <c:minorTickMark val="none"/>
        <c:tickLblPos val="none"/>
        <c:crossAx val="173575216"/>
        <c:crosses val="autoZero"/>
        <c:auto val="1"/>
        <c:lblOffset val="100"/>
        <c:baseTimeUnit val="years"/>
      </c:dateAx>
      <c:valAx>
        <c:axId val="17357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198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11F-4A60-A94B-FA4D647A0520}"/>
            </c:ext>
          </c:extLst>
        </c:ser>
        <c:dLbls>
          <c:showLegendKey val="0"/>
          <c:showVal val="0"/>
          <c:showCatName val="0"/>
          <c:showSerName val="0"/>
          <c:showPercent val="0"/>
          <c:showBubbleSize val="0"/>
        </c:dLbls>
        <c:gapWidth val="150"/>
        <c:axId val="175621472"/>
        <c:axId val="175621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11F-4A60-A94B-FA4D647A0520}"/>
            </c:ext>
          </c:extLst>
        </c:ser>
        <c:dLbls>
          <c:showLegendKey val="0"/>
          <c:showVal val="0"/>
          <c:showCatName val="0"/>
          <c:showSerName val="0"/>
          <c:showPercent val="0"/>
          <c:showBubbleSize val="0"/>
        </c:dLbls>
        <c:marker val="1"/>
        <c:smooth val="0"/>
        <c:axId val="175621472"/>
        <c:axId val="175621864"/>
      </c:lineChart>
      <c:dateAx>
        <c:axId val="175621472"/>
        <c:scaling>
          <c:orientation val="minMax"/>
        </c:scaling>
        <c:delete val="1"/>
        <c:axPos val="b"/>
        <c:numFmt formatCode="ge" sourceLinked="1"/>
        <c:majorTickMark val="none"/>
        <c:minorTickMark val="none"/>
        <c:tickLblPos val="none"/>
        <c:crossAx val="175621864"/>
        <c:crosses val="autoZero"/>
        <c:auto val="1"/>
        <c:lblOffset val="100"/>
        <c:baseTimeUnit val="years"/>
      </c:dateAx>
      <c:valAx>
        <c:axId val="175621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62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5BF-4C49-ACDD-6968BBFBAE41}"/>
            </c:ext>
          </c:extLst>
        </c:ser>
        <c:dLbls>
          <c:showLegendKey val="0"/>
          <c:showVal val="0"/>
          <c:showCatName val="0"/>
          <c:showSerName val="0"/>
          <c:showPercent val="0"/>
          <c:showBubbleSize val="0"/>
        </c:dLbls>
        <c:gapWidth val="150"/>
        <c:axId val="176525504"/>
        <c:axId val="176525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5BF-4C49-ACDD-6968BBFBAE41}"/>
            </c:ext>
          </c:extLst>
        </c:ser>
        <c:dLbls>
          <c:showLegendKey val="0"/>
          <c:showVal val="0"/>
          <c:showCatName val="0"/>
          <c:showSerName val="0"/>
          <c:showPercent val="0"/>
          <c:showBubbleSize val="0"/>
        </c:dLbls>
        <c:marker val="1"/>
        <c:smooth val="0"/>
        <c:axId val="176525504"/>
        <c:axId val="176525896"/>
      </c:lineChart>
      <c:dateAx>
        <c:axId val="176525504"/>
        <c:scaling>
          <c:orientation val="minMax"/>
        </c:scaling>
        <c:delete val="1"/>
        <c:axPos val="b"/>
        <c:numFmt formatCode="ge" sourceLinked="1"/>
        <c:majorTickMark val="none"/>
        <c:minorTickMark val="none"/>
        <c:tickLblPos val="none"/>
        <c:crossAx val="176525896"/>
        <c:crosses val="autoZero"/>
        <c:auto val="1"/>
        <c:lblOffset val="100"/>
        <c:baseTimeUnit val="years"/>
      </c:dateAx>
      <c:valAx>
        <c:axId val="176525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52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860.14</c:v>
                </c:pt>
                <c:pt idx="1">
                  <c:v>842.42</c:v>
                </c:pt>
                <c:pt idx="2">
                  <c:v>931.63</c:v>
                </c:pt>
                <c:pt idx="3">
                  <c:v>988.12</c:v>
                </c:pt>
                <c:pt idx="4">
                  <c:v>971.34</c:v>
                </c:pt>
              </c:numCache>
            </c:numRef>
          </c:val>
          <c:extLst xmlns:c16r2="http://schemas.microsoft.com/office/drawing/2015/06/chart">
            <c:ext xmlns:c16="http://schemas.microsoft.com/office/drawing/2014/chart" uri="{C3380CC4-5D6E-409C-BE32-E72D297353CC}">
              <c16:uniqueId val="{00000000-F001-41FF-AE98-1F6583FB93F1}"/>
            </c:ext>
          </c:extLst>
        </c:ser>
        <c:dLbls>
          <c:showLegendKey val="0"/>
          <c:showVal val="0"/>
          <c:showCatName val="0"/>
          <c:showSerName val="0"/>
          <c:showPercent val="0"/>
          <c:showBubbleSize val="0"/>
        </c:dLbls>
        <c:gapWidth val="150"/>
        <c:axId val="176524720"/>
        <c:axId val="176524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F001-41FF-AE98-1F6583FB93F1}"/>
            </c:ext>
          </c:extLst>
        </c:ser>
        <c:dLbls>
          <c:showLegendKey val="0"/>
          <c:showVal val="0"/>
          <c:showCatName val="0"/>
          <c:showSerName val="0"/>
          <c:showPercent val="0"/>
          <c:showBubbleSize val="0"/>
        </c:dLbls>
        <c:marker val="1"/>
        <c:smooth val="0"/>
        <c:axId val="176524720"/>
        <c:axId val="176524328"/>
      </c:lineChart>
      <c:dateAx>
        <c:axId val="176524720"/>
        <c:scaling>
          <c:orientation val="minMax"/>
        </c:scaling>
        <c:delete val="1"/>
        <c:axPos val="b"/>
        <c:numFmt formatCode="ge" sourceLinked="1"/>
        <c:majorTickMark val="none"/>
        <c:minorTickMark val="none"/>
        <c:tickLblPos val="none"/>
        <c:crossAx val="176524328"/>
        <c:crosses val="autoZero"/>
        <c:auto val="1"/>
        <c:lblOffset val="100"/>
        <c:baseTimeUnit val="years"/>
      </c:dateAx>
      <c:valAx>
        <c:axId val="176524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52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35.520000000000003</c:v>
                </c:pt>
                <c:pt idx="1">
                  <c:v>30.05</c:v>
                </c:pt>
                <c:pt idx="2">
                  <c:v>29.52</c:v>
                </c:pt>
                <c:pt idx="3">
                  <c:v>22.07</c:v>
                </c:pt>
                <c:pt idx="4">
                  <c:v>24.56</c:v>
                </c:pt>
              </c:numCache>
            </c:numRef>
          </c:val>
          <c:extLst xmlns:c16r2="http://schemas.microsoft.com/office/drawing/2015/06/chart">
            <c:ext xmlns:c16="http://schemas.microsoft.com/office/drawing/2014/chart" uri="{C3380CC4-5D6E-409C-BE32-E72D297353CC}">
              <c16:uniqueId val="{00000000-47FB-4BFD-8184-0B1C6B254269}"/>
            </c:ext>
          </c:extLst>
        </c:ser>
        <c:dLbls>
          <c:showLegendKey val="0"/>
          <c:showVal val="0"/>
          <c:showCatName val="0"/>
          <c:showSerName val="0"/>
          <c:showPercent val="0"/>
          <c:showBubbleSize val="0"/>
        </c:dLbls>
        <c:gapWidth val="150"/>
        <c:axId val="176527464"/>
        <c:axId val="17562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47FB-4BFD-8184-0B1C6B254269}"/>
            </c:ext>
          </c:extLst>
        </c:ser>
        <c:dLbls>
          <c:showLegendKey val="0"/>
          <c:showVal val="0"/>
          <c:showCatName val="0"/>
          <c:showSerName val="0"/>
          <c:showPercent val="0"/>
          <c:showBubbleSize val="0"/>
        </c:dLbls>
        <c:marker val="1"/>
        <c:smooth val="0"/>
        <c:axId val="176527464"/>
        <c:axId val="175623040"/>
      </c:lineChart>
      <c:dateAx>
        <c:axId val="176527464"/>
        <c:scaling>
          <c:orientation val="minMax"/>
        </c:scaling>
        <c:delete val="1"/>
        <c:axPos val="b"/>
        <c:numFmt formatCode="ge" sourceLinked="1"/>
        <c:majorTickMark val="none"/>
        <c:minorTickMark val="none"/>
        <c:tickLblPos val="none"/>
        <c:crossAx val="175623040"/>
        <c:crosses val="autoZero"/>
        <c:auto val="1"/>
        <c:lblOffset val="100"/>
        <c:baseTimeUnit val="years"/>
      </c:dateAx>
      <c:valAx>
        <c:axId val="17562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527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337.33</c:v>
                </c:pt>
                <c:pt idx="1">
                  <c:v>413.21</c:v>
                </c:pt>
                <c:pt idx="2">
                  <c:v>426.83</c:v>
                </c:pt>
                <c:pt idx="3">
                  <c:v>572.72</c:v>
                </c:pt>
                <c:pt idx="4">
                  <c:v>534.4</c:v>
                </c:pt>
              </c:numCache>
            </c:numRef>
          </c:val>
          <c:extLst xmlns:c16r2="http://schemas.microsoft.com/office/drawing/2015/06/chart">
            <c:ext xmlns:c16="http://schemas.microsoft.com/office/drawing/2014/chart" uri="{C3380CC4-5D6E-409C-BE32-E72D297353CC}">
              <c16:uniqueId val="{00000000-0743-4457-B9E2-9872DDA269A0}"/>
            </c:ext>
          </c:extLst>
        </c:ser>
        <c:dLbls>
          <c:showLegendKey val="0"/>
          <c:showVal val="0"/>
          <c:showCatName val="0"/>
          <c:showSerName val="0"/>
          <c:showPercent val="0"/>
          <c:showBubbleSize val="0"/>
        </c:dLbls>
        <c:gapWidth val="150"/>
        <c:axId val="250565504"/>
        <c:axId val="250565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0743-4457-B9E2-9872DDA269A0}"/>
            </c:ext>
          </c:extLst>
        </c:ser>
        <c:dLbls>
          <c:showLegendKey val="0"/>
          <c:showVal val="0"/>
          <c:showCatName val="0"/>
          <c:showSerName val="0"/>
          <c:showPercent val="0"/>
          <c:showBubbleSize val="0"/>
        </c:dLbls>
        <c:marker val="1"/>
        <c:smooth val="0"/>
        <c:axId val="250565504"/>
        <c:axId val="250565896"/>
      </c:lineChart>
      <c:dateAx>
        <c:axId val="250565504"/>
        <c:scaling>
          <c:orientation val="minMax"/>
        </c:scaling>
        <c:delete val="1"/>
        <c:axPos val="b"/>
        <c:numFmt formatCode="ge" sourceLinked="1"/>
        <c:majorTickMark val="none"/>
        <c:minorTickMark val="none"/>
        <c:tickLblPos val="none"/>
        <c:crossAx val="250565896"/>
        <c:crosses val="autoZero"/>
        <c:auto val="1"/>
        <c:lblOffset val="100"/>
        <c:baseTimeUnit val="years"/>
      </c:dateAx>
      <c:valAx>
        <c:axId val="250565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56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藤岡市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66223</v>
      </c>
      <c r="AM8" s="66"/>
      <c r="AN8" s="66"/>
      <c r="AO8" s="66"/>
      <c r="AP8" s="66"/>
      <c r="AQ8" s="66"/>
      <c r="AR8" s="66"/>
      <c r="AS8" s="66"/>
      <c r="AT8" s="65">
        <f>データ!$S$6</f>
        <v>180.29</v>
      </c>
      <c r="AU8" s="65"/>
      <c r="AV8" s="65"/>
      <c r="AW8" s="65"/>
      <c r="AX8" s="65"/>
      <c r="AY8" s="65"/>
      <c r="AZ8" s="65"/>
      <c r="BA8" s="65"/>
      <c r="BB8" s="65">
        <f>データ!$T$6</f>
        <v>367.31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0.91</v>
      </c>
      <c r="Q10" s="65"/>
      <c r="R10" s="65"/>
      <c r="S10" s="65"/>
      <c r="T10" s="65"/>
      <c r="U10" s="65"/>
      <c r="V10" s="65"/>
      <c r="W10" s="66">
        <f>データ!$Q$6</f>
        <v>2160</v>
      </c>
      <c r="X10" s="66"/>
      <c r="Y10" s="66"/>
      <c r="Z10" s="66"/>
      <c r="AA10" s="66"/>
      <c r="AB10" s="66"/>
      <c r="AC10" s="66"/>
      <c r="AD10" s="2"/>
      <c r="AE10" s="2"/>
      <c r="AF10" s="2"/>
      <c r="AG10" s="2"/>
      <c r="AH10" s="2"/>
      <c r="AI10" s="2"/>
      <c r="AJ10" s="2"/>
      <c r="AK10" s="2"/>
      <c r="AL10" s="66">
        <f>データ!$U$6</f>
        <v>600</v>
      </c>
      <c r="AM10" s="66"/>
      <c r="AN10" s="66"/>
      <c r="AO10" s="66"/>
      <c r="AP10" s="66"/>
      <c r="AQ10" s="66"/>
      <c r="AR10" s="66"/>
      <c r="AS10" s="66"/>
      <c r="AT10" s="65">
        <f>データ!$V$6</f>
        <v>11.99</v>
      </c>
      <c r="AU10" s="65"/>
      <c r="AV10" s="65"/>
      <c r="AW10" s="65"/>
      <c r="AX10" s="65"/>
      <c r="AY10" s="65"/>
      <c r="AZ10" s="65"/>
      <c r="BA10" s="65"/>
      <c r="BB10" s="65">
        <f>データ!$W$6</f>
        <v>50.04</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boo60GJ0JLCMxaMun2AMvZOdCzYQWFEcz1AoaWedQrBdhgWGEdh0PJklrZTtBMYlnVB62MoWQj1lhC7vLnsQnQ==" saltValue="lPGiO6u+W3XVnq3DVQK6L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102091</v>
      </c>
      <c r="D6" s="33">
        <f t="shared" si="3"/>
        <v>47</v>
      </c>
      <c r="E6" s="33">
        <f t="shared" si="3"/>
        <v>1</v>
      </c>
      <c r="F6" s="33">
        <f t="shared" si="3"/>
        <v>0</v>
      </c>
      <c r="G6" s="33">
        <f t="shared" si="3"/>
        <v>0</v>
      </c>
      <c r="H6" s="33" t="str">
        <f t="shared" si="3"/>
        <v>群馬県　藤岡市</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0.91</v>
      </c>
      <c r="Q6" s="34">
        <f t="shared" si="3"/>
        <v>2160</v>
      </c>
      <c r="R6" s="34">
        <f t="shared" si="3"/>
        <v>66223</v>
      </c>
      <c r="S6" s="34">
        <f t="shared" si="3"/>
        <v>180.29</v>
      </c>
      <c r="T6" s="34">
        <f t="shared" si="3"/>
        <v>367.31</v>
      </c>
      <c r="U6" s="34">
        <f t="shared" si="3"/>
        <v>600</v>
      </c>
      <c r="V6" s="34">
        <f t="shared" si="3"/>
        <v>11.99</v>
      </c>
      <c r="W6" s="34">
        <f t="shared" si="3"/>
        <v>50.04</v>
      </c>
      <c r="X6" s="35">
        <f>IF(X7="",NA(),X7)</f>
        <v>85.15</v>
      </c>
      <c r="Y6" s="35">
        <f t="shared" ref="Y6:AG6" si="4">IF(Y7="",NA(),Y7)</f>
        <v>67.86</v>
      </c>
      <c r="Z6" s="35">
        <f t="shared" si="4"/>
        <v>65.209999999999994</v>
      </c>
      <c r="AA6" s="35">
        <f t="shared" si="4"/>
        <v>76.239999999999995</v>
      </c>
      <c r="AB6" s="35">
        <f t="shared" si="4"/>
        <v>71.17</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860.14</v>
      </c>
      <c r="BF6" s="35">
        <f t="shared" ref="BF6:BN6" si="7">IF(BF7="",NA(),BF7)</f>
        <v>842.42</v>
      </c>
      <c r="BG6" s="35">
        <f t="shared" si="7"/>
        <v>931.63</v>
      </c>
      <c r="BH6" s="35">
        <f t="shared" si="7"/>
        <v>988.12</v>
      </c>
      <c r="BI6" s="35">
        <f t="shared" si="7"/>
        <v>971.34</v>
      </c>
      <c r="BJ6" s="35">
        <f t="shared" si="7"/>
        <v>1462.56</v>
      </c>
      <c r="BK6" s="35">
        <f t="shared" si="7"/>
        <v>1486.62</v>
      </c>
      <c r="BL6" s="35">
        <f t="shared" si="7"/>
        <v>1510.14</v>
      </c>
      <c r="BM6" s="35">
        <f t="shared" si="7"/>
        <v>1595.62</v>
      </c>
      <c r="BN6" s="35">
        <f t="shared" si="7"/>
        <v>1302.33</v>
      </c>
      <c r="BO6" s="34" t="str">
        <f>IF(BO7="","",IF(BO7="-","【-】","【"&amp;SUBSTITUTE(TEXT(BO7,"#,##0.00"),"-","△")&amp;"】"))</f>
        <v>【1,141.75】</v>
      </c>
      <c r="BP6" s="35">
        <f>IF(BP7="",NA(),BP7)</f>
        <v>35.520000000000003</v>
      </c>
      <c r="BQ6" s="35">
        <f t="shared" ref="BQ6:BY6" si="8">IF(BQ7="",NA(),BQ7)</f>
        <v>30.05</v>
      </c>
      <c r="BR6" s="35">
        <f t="shared" si="8"/>
        <v>29.52</v>
      </c>
      <c r="BS6" s="35">
        <f t="shared" si="8"/>
        <v>22.07</v>
      </c>
      <c r="BT6" s="35">
        <f t="shared" si="8"/>
        <v>24.56</v>
      </c>
      <c r="BU6" s="35">
        <f t="shared" si="8"/>
        <v>32.39</v>
      </c>
      <c r="BV6" s="35">
        <f t="shared" si="8"/>
        <v>24.39</v>
      </c>
      <c r="BW6" s="35">
        <f t="shared" si="8"/>
        <v>22.67</v>
      </c>
      <c r="BX6" s="35">
        <f t="shared" si="8"/>
        <v>37.92</v>
      </c>
      <c r="BY6" s="35">
        <f t="shared" si="8"/>
        <v>40.89</v>
      </c>
      <c r="BZ6" s="34" t="str">
        <f>IF(BZ7="","",IF(BZ7="-","【-】","【"&amp;SUBSTITUTE(TEXT(BZ7,"#,##0.00"),"-","△")&amp;"】"))</f>
        <v>【54.93】</v>
      </c>
      <c r="CA6" s="35">
        <f>IF(CA7="",NA(),CA7)</f>
        <v>337.33</v>
      </c>
      <c r="CB6" s="35">
        <f t="shared" ref="CB6:CJ6" si="9">IF(CB7="",NA(),CB7)</f>
        <v>413.21</v>
      </c>
      <c r="CC6" s="35">
        <f t="shared" si="9"/>
        <v>426.83</v>
      </c>
      <c r="CD6" s="35">
        <f t="shared" si="9"/>
        <v>572.72</v>
      </c>
      <c r="CE6" s="35">
        <f t="shared" si="9"/>
        <v>534.4</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41.47</v>
      </c>
      <c r="CM6" s="35">
        <f t="shared" ref="CM6:CU6" si="10">IF(CM7="",NA(),CM7)</f>
        <v>43.04</v>
      </c>
      <c r="CN6" s="35">
        <f t="shared" si="10"/>
        <v>41.74</v>
      </c>
      <c r="CO6" s="35">
        <f t="shared" si="10"/>
        <v>44.56</v>
      </c>
      <c r="CP6" s="35">
        <f t="shared" si="10"/>
        <v>41.72</v>
      </c>
      <c r="CQ6" s="35">
        <f t="shared" si="10"/>
        <v>50.49</v>
      </c>
      <c r="CR6" s="35">
        <f t="shared" si="10"/>
        <v>48.36</v>
      </c>
      <c r="CS6" s="35">
        <f t="shared" si="10"/>
        <v>48.7</v>
      </c>
      <c r="CT6" s="35">
        <f t="shared" si="10"/>
        <v>46.9</v>
      </c>
      <c r="CU6" s="35">
        <f t="shared" si="10"/>
        <v>47.95</v>
      </c>
      <c r="CV6" s="34" t="str">
        <f>IF(CV7="","",IF(CV7="-","【-】","【"&amp;SUBSTITUTE(TEXT(CV7,"#,##0.00"),"-","△")&amp;"】"))</f>
        <v>【56.91】</v>
      </c>
      <c r="CW6" s="35">
        <f>IF(CW7="",NA(),CW7)</f>
        <v>80.45</v>
      </c>
      <c r="CX6" s="35">
        <f t="shared" ref="CX6:DF6" si="11">IF(CX7="",NA(),CX7)</f>
        <v>75.319999999999993</v>
      </c>
      <c r="CY6" s="35">
        <f t="shared" si="11"/>
        <v>74.08</v>
      </c>
      <c r="CZ6" s="35">
        <f t="shared" si="11"/>
        <v>67.95</v>
      </c>
      <c r="DA6" s="35">
        <f t="shared" si="11"/>
        <v>67.849999999999994</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1.82</v>
      </c>
      <c r="EE6" s="35">
        <f t="shared" ref="EE6:EM6" si="14">IF(EE7="",NA(),EE7)</f>
        <v>1.1100000000000001</v>
      </c>
      <c r="EF6" s="35">
        <f t="shared" si="14"/>
        <v>1.35</v>
      </c>
      <c r="EG6" s="35">
        <f t="shared" si="14"/>
        <v>1.8</v>
      </c>
      <c r="EH6" s="35">
        <f t="shared" si="14"/>
        <v>0.9</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102091</v>
      </c>
      <c r="D7" s="37">
        <v>47</v>
      </c>
      <c r="E7" s="37">
        <v>1</v>
      </c>
      <c r="F7" s="37">
        <v>0</v>
      </c>
      <c r="G7" s="37">
        <v>0</v>
      </c>
      <c r="H7" s="37" t="s">
        <v>108</v>
      </c>
      <c r="I7" s="37" t="s">
        <v>109</v>
      </c>
      <c r="J7" s="37" t="s">
        <v>110</v>
      </c>
      <c r="K7" s="37" t="s">
        <v>111</v>
      </c>
      <c r="L7" s="37" t="s">
        <v>112</v>
      </c>
      <c r="M7" s="37" t="s">
        <v>113</v>
      </c>
      <c r="N7" s="38" t="s">
        <v>114</v>
      </c>
      <c r="O7" s="38" t="s">
        <v>115</v>
      </c>
      <c r="P7" s="38">
        <v>0.91</v>
      </c>
      <c r="Q7" s="38">
        <v>2160</v>
      </c>
      <c r="R7" s="38">
        <v>66223</v>
      </c>
      <c r="S7" s="38">
        <v>180.29</v>
      </c>
      <c r="T7" s="38">
        <v>367.31</v>
      </c>
      <c r="U7" s="38">
        <v>600</v>
      </c>
      <c r="V7" s="38">
        <v>11.99</v>
      </c>
      <c r="W7" s="38">
        <v>50.04</v>
      </c>
      <c r="X7" s="38">
        <v>85.15</v>
      </c>
      <c r="Y7" s="38">
        <v>67.86</v>
      </c>
      <c r="Z7" s="38">
        <v>65.209999999999994</v>
      </c>
      <c r="AA7" s="38">
        <v>76.239999999999995</v>
      </c>
      <c r="AB7" s="38">
        <v>71.17</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860.14</v>
      </c>
      <c r="BF7" s="38">
        <v>842.42</v>
      </c>
      <c r="BG7" s="38">
        <v>931.63</v>
      </c>
      <c r="BH7" s="38">
        <v>988.12</v>
      </c>
      <c r="BI7" s="38">
        <v>971.34</v>
      </c>
      <c r="BJ7" s="38">
        <v>1462.56</v>
      </c>
      <c r="BK7" s="38">
        <v>1486.62</v>
      </c>
      <c r="BL7" s="38">
        <v>1510.14</v>
      </c>
      <c r="BM7" s="38">
        <v>1595.62</v>
      </c>
      <c r="BN7" s="38">
        <v>1302.33</v>
      </c>
      <c r="BO7" s="38">
        <v>1141.75</v>
      </c>
      <c r="BP7" s="38">
        <v>35.520000000000003</v>
      </c>
      <c r="BQ7" s="38">
        <v>30.05</v>
      </c>
      <c r="BR7" s="38">
        <v>29.52</v>
      </c>
      <c r="BS7" s="38">
        <v>22.07</v>
      </c>
      <c r="BT7" s="38">
        <v>24.56</v>
      </c>
      <c r="BU7" s="38">
        <v>32.39</v>
      </c>
      <c r="BV7" s="38">
        <v>24.39</v>
      </c>
      <c r="BW7" s="38">
        <v>22.67</v>
      </c>
      <c r="BX7" s="38">
        <v>37.92</v>
      </c>
      <c r="BY7" s="38">
        <v>40.89</v>
      </c>
      <c r="BZ7" s="38">
        <v>54.93</v>
      </c>
      <c r="CA7" s="38">
        <v>337.33</v>
      </c>
      <c r="CB7" s="38">
        <v>413.21</v>
      </c>
      <c r="CC7" s="38">
        <v>426.83</v>
      </c>
      <c r="CD7" s="38">
        <v>572.72</v>
      </c>
      <c r="CE7" s="38">
        <v>534.4</v>
      </c>
      <c r="CF7" s="38">
        <v>530.83000000000004</v>
      </c>
      <c r="CG7" s="38">
        <v>734.18</v>
      </c>
      <c r="CH7" s="38">
        <v>789.62</v>
      </c>
      <c r="CI7" s="38">
        <v>423.18</v>
      </c>
      <c r="CJ7" s="38">
        <v>383.2</v>
      </c>
      <c r="CK7" s="38">
        <v>292.18</v>
      </c>
      <c r="CL7" s="38">
        <v>41.47</v>
      </c>
      <c r="CM7" s="38">
        <v>43.04</v>
      </c>
      <c r="CN7" s="38">
        <v>41.74</v>
      </c>
      <c r="CO7" s="38">
        <v>44.56</v>
      </c>
      <c r="CP7" s="38">
        <v>41.72</v>
      </c>
      <c r="CQ7" s="38">
        <v>50.49</v>
      </c>
      <c r="CR7" s="38">
        <v>48.36</v>
      </c>
      <c r="CS7" s="38">
        <v>48.7</v>
      </c>
      <c r="CT7" s="38">
        <v>46.9</v>
      </c>
      <c r="CU7" s="38">
        <v>47.95</v>
      </c>
      <c r="CV7" s="38">
        <v>56.91</v>
      </c>
      <c r="CW7" s="38">
        <v>80.45</v>
      </c>
      <c r="CX7" s="38">
        <v>75.319999999999993</v>
      </c>
      <c r="CY7" s="38">
        <v>74.08</v>
      </c>
      <c r="CZ7" s="38">
        <v>67.95</v>
      </c>
      <c r="DA7" s="38">
        <v>67.849999999999994</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1.82</v>
      </c>
      <c r="EE7" s="38">
        <v>1.1100000000000001</v>
      </c>
      <c r="EF7" s="38">
        <v>1.35</v>
      </c>
      <c r="EG7" s="38">
        <v>1.8</v>
      </c>
      <c r="EH7" s="38">
        <v>0.9</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2019-01-24T00:06:30Z</cp:lastPrinted>
  <dcterms:created xsi:type="dcterms:W3CDTF">2018-12-03T08:42:20Z</dcterms:created>
  <dcterms:modified xsi:type="dcterms:W3CDTF">2019-02-13T08:29:42Z</dcterms:modified>
  <cp:category/>
</cp:coreProperties>
</file>