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16○神流町\"/>
    </mc:Choice>
  </mc:AlternateContent>
  <workbookProtection workbookAlgorithmName="SHA-512" workbookHashValue="ZVhTPsq1/rM75c/EYG6WSsy9UiZ8d2zM1w/XlVlpJlf4dsnO0dVhi3rJbJYWHTBvWj32LMCkUy273cNlVIgPLA==" workbookSaltValue="h8Xuos45Bzjrxi93gi3p3A==" workbookSpinCount="100000" lockStructure="1"/>
  <bookViews>
    <workbookView xWindow="-15" yWindow="5295" windowWidth="24030" windowHeight="535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U6" i="5"/>
  <c r="T6" i="5"/>
  <c r="S6" i="5"/>
  <c r="AT8" i="4" s="1"/>
  <c r="R6" i="5"/>
  <c r="AL8" i="4" s="1"/>
  <c r="Q6" i="5"/>
  <c r="P6" i="5"/>
  <c r="O6" i="5"/>
  <c r="I10" i="4" s="1"/>
  <c r="N6" i="5"/>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AT10" i="4"/>
  <c r="AL10" i="4"/>
  <c r="W10" i="4"/>
  <c r="P10" i="4"/>
  <c r="B10" i="4"/>
  <c r="BB8" i="4"/>
  <c r="AD8" i="4"/>
  <c r="W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<sst xmlns="http://schemas.openxmlformats.org/spreadsheetml/2006/main" count="237" uniqueCount="124">
  <si>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</si>
  <si>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</si>
  <si>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</si>
  <si>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</si>
  <si>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</si>
  <si>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</si>
  <si>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</si>
  <si>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</si>
  <si>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</si>
  <si>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</si>
  <si>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</si>
  <si>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</si>
  <si>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</si>
  <si>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</si>
  <si>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</si>
  <si>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</si>
  <si>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</si>
  <si>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</si>
  <si>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</si>
  <si>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</si>
  <si>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</si>
  <si>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</si>
  <si>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</si>
  <si>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</si>
  <si>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</si>
  <si>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</si>
  <si>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</si>
  <si>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</si>
  <si>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</si>
  <si>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</si>
  <si>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</si>
  <si>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</si>
  <si>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</si>
  <si>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</si>
  <si>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</si>
  <si>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</si>
  <si>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</si>
  <si>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</si>
  <si>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</si>
  <si>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</si>
  <si>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</si>
  <si>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</si>
  <si>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</si>
  <si>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</si>
  <si>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</si>
  <si>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</si>
  <si>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</si>
  <si>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</si>
  <si>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</si>
  <si>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</si>
  <si>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</si>
  <si>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</si>
  <si>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</si>
  <si>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</si>
  <si>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</si>
  <si>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</si>
  <si>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</si>
  <si>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</si>
  <si>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</si>
  <si>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</si>
  <si>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</si>
  <si>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</si>
  <si>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</si>
  <si>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</si>
  <si>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</si>
  <si>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</si>
  <si>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</si>
  <si>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</si>
  <si>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</si>
  <si>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</si>
  <si>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</si>
  <si>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</si>
  <si>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</si>
  <si>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</si>
  <si>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</si>
  <si>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</si>
  <si>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</si>
  <si>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</si>
  <si>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</si>
  <si>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</si>
  <si>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</si>
  <si>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</si>
  <si>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</si>
  <si>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</si>
  <si>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</si>
  <si>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</si>
  <si>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</si>
  <si>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</si>
  <si>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</si>
  <si>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</si>
  <si>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</si>
  <si>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</si>
  <si>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</si>
  <si>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</si>
  <si>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</si>
  <si>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</si>
  <si>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</si>
  <si>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</si>
  <si>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</si>
  <si>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</si>
  <si>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</si>
  <si>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</si>
  <si>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</si>
  <si>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</si>
  <si>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</si>
  <si>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</si>
  <si>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</si>
  <si>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</si>
  <si>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神流町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</si>
  <si>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</si>
  <si>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</si>
  <si>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</si>
  <si>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</si>
  <si>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</si>
  <si>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</si>
  <si>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</si>
  <si>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</si>
  <si>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</si>
  <si>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</si>
  <si>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</si>
  <si>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</si>
  <si>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浄水施設や管路等に老朽化したものが多数あるので、計画をもとに継続的に改修を行っている。計画の見直しを行いながら、今後も改修事業を実施し有収率の向上を図る。</t>
    <rPh sb="0" eb="2">
      <t>ジョウスイ</t>
    </rPh>
    <rPh sb="2" eb="4">
      <t>シセツ</t>
    </rPh>
    <rPh sb="5" eb="7">
      <t>カンロ</t>
    </rPh>
    <rPh sb="7" eb="8">
      <t>トウ</t>
    </rPh>
    <rPh sb="9" eb="12">
      <t>ロウキュウカ</t>
    </rPh>
    <rPh sb="17" eb="19">
      <t>タスウ</t>
    </rPh>
    <rPh sb="24" eb="26">
      <t>ケイカク</t>
    </rPh>
    <rPh sb="30" eb="33">
      <t>ケイゾクテキ</t>
    </rPh>
    <rPh sb="34" eb="36">
      <t>カイシュウ</t>
    </rPh>
    <rPh sb="37" eb="38">
      <t>オコナ</t>
    </rPh>
    <rPh sb="43" eb="45">
      <t>ケイカク</t>
    </rPh>
    <rPh sb="46" eb="48">
      <t>ミナオ</t>
    </rPh>
    <rPh sb="50" eb="51">
      <t>オコナ</t>
    </rPh>
    <rPh sb="56" eb="58">
      <t>コンゴ</t>
    </rPh>
    <rPh sb="59" eb="61">
      <t>カイシュウ</t>
    </rPh>
    <rPh sb="61" eb="63">
      <t>ジギョウ</t>
    </rPh>
    <rPh sb="64" eb="66">
      <t>ジッシ</t>
    </rPh>
    <rPh sb="67" eb="69">
      <t>ユウシュウ</t>
    </rPh>
    <rPh sb="69" eb="70">
      <t>リツ</t>
    </rPh>
    <rPh sb="71" eb="73">
      <t>コウジョウ</t>
    </rPh>
    <rPh sb="74" eb="75">
      <t>ハカ</t>
    </rPh>
    <phoneticPr fontId="4"/>
  </si>
  <si>
    <t>①　平成27年度以降、収益的収支比率は悪化し、料金収入も減少している。修繕料の増額や光熱水費の高騰が影響していると思われる。また、人口も減少しているため料金収入増加の見込みがないため、経費削減や料金設定の見直しが必要である。
④　継続的な施設改修を予定しているため企業債等の上昇が見込まれる。
⑤　全国平均程度ではあるが、料金設定が適正とはいえない。
⑥　全国平均以下ではあるが、今後も経費削減に努める。
⑦　人口減少等にともない、配水量の減少により低い数値となっているため、今後の人口規模を考慮した施設規模の見直しが必要である。
⑧　全国平均以上ではあるが、漏水箇所が多数あると思われる。給水人口が減少傾向にあるので、料金収入の増加は見込めない。料金設定の見直しが必要である。施設利用率が低く給水人口も減少傾向であるため、施設規模の見直しを行いつつ適切な施設となるよう改修事業を行う。</t>
    <rPh sb="2" eb="4">
      <t>ヘイセイ</t>
    </rPh>
    <rPh sb="6" eb="8">
      <t>ネンド</t>
    </rPh>
    <rPh sb="8" eb="10">
      <t>イコウ</t>
    </rPh>
    <rPh sb="11" eb="14">
      <t>シュウエキテキ</t>
    </rPh>
    <rPh sb="14" eb="16">
      <t>シュウシ</t>
    </rPh>
    <rPh sb="16" eb="18">
      <t>ヒリツ</t>
    </rPh>
    <rPh sb="19" eb="21">
      <t>アッカ</t>
    </rPh>
    <rPh sb="23" eb="25">
      <t>リョウキン</t>
    </rPh>
    <rPh sb="25" eb="27">
      <t>シュウニュウ</t>
    </rPh>
    <rPh sb="28" eb="30">
      <t>ゲンショウ</t>
    </rPh>
    <rPh sb="35" eb="37">
      <t>シュウゼン</t>
    </rPh>
    <rPh sb="37" eb="38">
      <t>リョウ</t>
    </rPh>
    <rPh sb="39" eb="41">
      <t>ゾウガク</t>
    </rPh>
    <rPh sb="42" eb="46">
      <t>コウネツスイヒ</t>
    </rPh>
    <rPh sb="47" eb="49">
      <t>コウトウ</t>
    </rPh>
    <rPh sb="50" eb="52">
      <t>エイキョウ</t>
    </rPh>
    <rPh sb="57" eb="58">
      <t>オモ</t>
    </rPh>
    <rPh sb="65" eb="67">
      <t>ジンコウ</t>
    </rPh>
    <rPh sb="68" eb="70">
      <t>ゲンショウ</t>
    </rPh>
    <rPh sb="76" eb="78">
      <t>リョウキン</t>
    </rPh>
    <rPh sb="78" eb="80">
      <t>シュウニュウ</t>
    </rPh>
    <rPh sb="80" eb="82">
      <t>ゾウカ</t>
    </rPh>
    <rPh sb="83" eb="85">
      <t>ミコ</t>
    </rPh>
    <rPh sb="92" eb="94">
      <t>ケイヒ</t>
    </rPh>
    <rPh sb="94" eb="96">
      <t>サクゲン</t>
    </rPh>
    <rPh sb="97" eb="99">
      <t>リョウキン</t>
    </rPh>
    <rPh sb="99" eb="101">
      <t>セッテイ</t>
    </rPh>
    <rPh sb="102" eb="104">
      <t>ミナオ</t>
    </rPh>
    <rPh sb="106" eb="108">
      <t>ヒツヨウ</t>
    </rPh>
    <rPh sb="115" eb="118">
      <t>ケイゾクテキ</t>
    </rPh>
    <rPh sb="119" eb="121">
      <t>シセツ</t>
    </rPh>
    <rPh sb="121" eb="123">
      <t>カイシュウ</t>
    </rPh>
    <rPh sb="124" eb="126">
      <t>ヨテイ</t>
    </rPh>
    <rPh sb="132" eb="134">
      <t>キギョウ</t>
    </rPh>
    <rPh sb="134" eb="135">
      <t>サイ</t>
    </rPh>
    <rPh sb="135" eb="136">
      <t>トウ</t>
    </rPh>
    <rPh sb="137" eb="139">
      <t>ジョウショウ</t>
    </rPh>
    <rPh sb="140" eb="142">
      <t>ミコ</t>
    </rPh>
    <rPh sb="149" eb="151">
      <t>ゼンコク</t>
    </rPh>
    <rPh sb="151" eb="153">
      <t>ヘイキン</t>
    </rPh>
    <rPh sb="153" eb="155">
      <t>テイド</t>
    </rPh>
    <rPh sb="161" eb="163">
      <t>リョウキン</t>
    </rPh>
    <rPh sb="163" eb="165">
      <t>セッテイ</t>
    </rPh>
    <rPh sb="166" eb="168">
      <t>テキセイ</t>
    </rPh>
    <rPh sb="178" eb="180">
      <t>ゼンコク</t>
    </rPh>
    <rPh sb="180" eb="182">
      <t>ヘイキン</t>
    </rPh>
    <rPh sb="182" eb="184">
      <t>イカ</t>
    </rPh>
    <rPh sb="190" eb="192">
      <t>コンゴ</t>
    </rPh>
    <rPh sb="193" eb="195">
      <t>ケイヒ</t>
    </rPh>
    <rPh sb="195" eb="197">
      <t>サクゲン</t>
    </rPh>
    <rPh sb="198" eb="199">
      <t>ツト</t>
    </rPh>
    <rPh sb="205" eb="207">
      <t>ジンコウ</t>
    </rPh>
    <rPh sb="207" eb="209">
      <t>ゲンショウ</t>
    </rPh>
    <rPh sb="209" eb="210">
      <t>トウ</t>
    </rPh>
    <rPh sb="216" eb="219">
      <t>ハイスイリョウ</t>
    </rPh>
    <rPh sb="220" eb="222">
      <t>ゲンショウ</t>
    </rPh>
    <rPh sb="225" eb="226">
      <t>ヒク</t>
    </rPh>
    <rPh sb="227" eb="229">
      <t>スウチ</t>
    </rPh>
    <rPh sb="238" eb="240">
      <t>コンゴ</t>
    </rPh>
    <rPh sb="241" eb="243">
      <t>ジンコウ</t>
    </rPh>
    <rPh sb="243" eb="245">
      <t>キボ</t>
    </rPh>
    <rPh sb="246" eb="248">
      <t>コウリョ</t>
    </rPh>
    <rPh sb="250" eb="252">
      <t>シセツ</t>
    </rPh>
    <rPh sb="252" eb="254">
      <t>キボ</t>
    </rPh>
    <rPh sb="255" eb="257">
      <t>ミナオ</t>
    </rPh>
    <rPh sb="259" eb="261">
      <t>ヒツヨウ</t>
    </rPh>
    <rPh sb="268" eb="270">
      <t>ゼンコク</t>
    </rPh>
    <rPh sb="270" eb="272">
      <t>ヘイキン</t>
    </rPh>
    <rPh sb="272" eb="274">
      <t>イジョウ</t>
    </rPh>
    <rPh sb="280" eb="282">
      <t>ロウスイ</t>
    </rPh>
    <rPh sb="282" eb="284">
      <t>カショ</t>
    </rPh>
    <rPh sb="285" eb="287">
      <t>タスウ</t>
    </rPh>
    <rPh sb="290" eb="291">
      <t>オモ</t>
    </rPh>
    <rPh sb="295" eb="297">
      <t>キュウスイ</t>
    </rPh>
    <rPh sb="297" eb="299">
      <t>ジンコウ</t>
    </rPh>
    <rPh sb="300" eb="302">
      <t>ゲンショウ</t>
    </rPh>
    <rPh sb="302" eb="304">
      <t>ケイコウ</t>
    </rPh>
    <rPh sb="310" eb="312">
      <t>リョウキン</t>
    </rPh>
    <rPh sb="312" eb="314">
      <t>シュウニュウ</t>
    </rPh>
    <rPh sb="315" eb="317">
      <t>ゾウカ</t>
    </rPh>
    <rPh sb="318" eb="320">
      <t>ミコ</t>
    </rPh>
    <rPh sb="324" eb="326">
      <t>リョウキン</t>
    </rPh>
    <rPh sb="326" eb="328">
      <t>セッテイ</t>
    </rPh>
    <rPh sb="329" eb="331">
      <t>ミナオ</t>
    </rPh>
    <rPh sb="333" eb="335">
      <t>ヒツヨウ</t>
    </rPh>
    <rPh sb="339" eb="341">
      <t>シセツ</t>
    </rPh>
    <rPh sb="341" eb="344">
      <t>リヨウリツ</t>
    </rPh>
    <rPh sb="345" eb="346">
      <t>ヒク</t>
    </rPh>
    <rPh sb="347" eb="349">
      <t>キュウスイ</t>
    </rPh>
    <rPh sb="349" eb="351">
      <t>ジンコウ</t>
    </rPh>
    <rPh sb="352" eb="354">
      <t>ゲンショウ</t>
    </rPh>
    <rPh sb="354" eb="356">
      <t>ケイコウ</t>
    </rPh>
    <rPh sb="362" eb="364">
      <t>シセツ</t>
    </rPh>
    <rPh sb="364" eb="366">
      <t>キボ</t>
    </rPh>
    <rPh sb="367" eb="369">
      <t>ミナオ</t>
    </rPh>
    <rPh sb="371" eb="372">
      <t>オコナ</t>
    </rPh>
    <rPh sb="375" eb="377">
      <t>テキセツ</t>
    </rPh>
    <rPh sb="378" eb="380">
      <t>シセツ</t>
    </rPh>
    <rPh sb="385" eb="387">
      <t>カイシュウ</t>
    </rPh>
    <rPh sb="387" eb="389">
      <t>ジギョウ</t>
    </rPh>
    <rPh sb="390" eb="391">
      <t>オコナ</t>
    </rPh>
    <phoneticPr fontId="4"/>
  </si>
  <si>
    <t>過疎地域に新規転入者が増えることも難しく、人口も流出傾向が続くと思われるため、経営戦略の策定を行い、料金設定の適正化を図ることで健全化に向けたい。また、施設規模の見直しを行い、効果的な改修を実施する。</t>
    <rPh sb="0" eb="2">
      <t>カソ</t>
    </rPh>
    <rPh sb="2" eb="4">
      <t>チイキ</t>
    </rPh>
    <rPh sb="5" eb="7">
      <t>シンキ</t>
    </rPh>
    <rPh sb="7" eb="10">
      <t>テンニュウシャ</t>
    </rPh>
    <rPh sb="11" eb="12">
      <t>フ</t>
    </rPh>
    <rPh sb="17" eb="18">
      <t>ムズカ</t>
    </rPh>
    <rPh sb="21" eb="23">
      <t>ジンコウ</t>
    </rPh>
    <rPh sb="24" eb="26">
      <t>リュウシュツ</t>
    </rPh>
    <rPh sb="26" eb="28">
      <t>ケイコウ</t>
    </rPh>
    <rPh sb="29" eb="30">
      <t>ツヅ</t>
    </rPh>
    <rPh sb="32" eb="33">
      <t>オモ</t>
    </rPh>
    <rPh sb="39" eb="41">
      <t>ケイエイ</t>
    </rPh>
    <rPh sb="41" eb="43">
      <t>センリャク</t>
    </rPh>
    <rPh sb="44" eb="46">
      <t>サクテイ</t>
    </rPh>
    <rPh sb="47" eb="48">
      <t>オコナ</t>
    </rPh>
    <rPh sb="50" eb="52">
      <t>リョウキン</t>
    </rPh>
    <rPh sb="52" eb="54">
      <t>セッテイ</t>
    </rPh>
    <rPh sb="55" eb="58">
      <t>テキセイカ</t>
    </rPh>
    <rPh sb="59" eb="60">
      <t>ハカ</t>
    </rPh>
    <rPh sb="64" eb="67">
      <t>ケンゼンカ</t>
    </rPh>
    <rPh sb="68" eb="69">
      <t>ム</t>
    </rPh>
    <rPh sb="76" eb="78">
      <t>シセツ</t>
    </rPh>
    <rPh sb="78" eb="80">
      <t>キボ</t>
    </rPh>
    <rPh sb="81" eb="83">
      <t>ミナオ</t>
    </rPh>
    <rPh sb="85" eb="86">
      <t>オコナ</t>
    </rPh>
    <rPh sb="88" eb="91">
      <t>コウカテキ</t>
    </rPh>
    <rPh sb="92" eb="94">
      <t>カイシュウ</t>
    </rPh>
    <rPh sb="95" eb="97">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</si>
</sst>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0.56000000000000005</c:v>
                </c:pt>
                <c:pt idx="1">
                  <c:v>1.19</c:v>
                </c:pt>
                <c:pt idx="2">
                  <c:v>2.61</c:v>
                </c:pt>
                <c:pt idx="3">
                  <c:v>2.68</c:v>
                </c:pt>
                <c:pt idx="4">
                  <c:v>3.03</c:v>
                </c:pt>
              </c:numCache>
            </c:numRef>
          </c:val>
          <c:extLst xmlns:c16r2="http://schemas.microsoft.com/office/drawing/2015/06/chart">
            <c:ext xmlns:c16="http://schemas.microsoft.com/office/drawing/2014/chart" uri="{C3380CC4-5D6E-409C-BE32-E72D297353CC}">
              <c16:uniqueId val="{00000000-CD24-453C-B9AB-A838905ACFB1}"/>
            </c:ext>
          </c:extLst>
        </c:ser>
        <c:dLbls>
          <c:showLegendKey val="0"/>
          <c:showVal val="0"/>
          <c:showCatName val="0"/>
          <c:showSerName val="0"/>
          <c:showPercent val="0"/>
          <c:showBubbleSize val="0"/>
        </c:dLbls>
        <c:gapWidth val="150"/>
        <c:axId val="166091480"/>
        <c:axId val="164720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1.26</c:v>
                </c:pt>
                <c:pt idx="3">
                  <c:v>0.78</c:v>
                </c:pt>
                <c:pt idx="4">
                  <c:v>0.56999999999999995</c:v>
                </c:pt>
              </c:numCache>
            </c:numRef>
          </c:val>
          <c:smooth val="0"/>
          <c:extLst xmlns:c16r2="http://schemas.microsoft.com/office/drawing/2015/06/chart">
            <c:ext xmlns:c16="http://schemas.microsoft.com/office/drawing/2014/chart" uri="{C3380CC4-5D6E-409C-BE32-E72D297353CC}">
              <c16:uniqueId val="{00000001-CD24-453C-B9AB-A838905ACFB1}"/>
            </c:ext>
          </c:extLst>
        </c:ser>
        <c:dLbls>
          <c:showLegendKey val="0"/>
          <c:showVal val="0"/>
          <c:showCatName val="0"/>
          <c:showSerName val="0"/>
          <c:showPercent val="0"/>
          <c:showBubbleSize val="0"/>
        </c:dLbls>
        <c:marker val="1"/>
        <c:smooth val="0"/>
        <c:axId val="166091480"/>
        <c:axId val="164720728"/>
      </c:lineChart>
      <c:dateAx>
        <c:axId val="166091480"/>
        <c:scaling>
          <c:orientation val="minMax"/>
        </c:scaling>
        <c:delete val="1"/>
        <c:axPos val="b"/>
        <c:numFmt formatCode="ge" sourceLinked="1"/>
        <c:majorTickMark val="none"/>
        <c:minorTickMark val="none"/>
        <c:tickLblPos val="none"/>
        <c:crossAx val="164720728"/>
        <c:crosses val="autoZero"/>
        <c:auto val="1"/>
        <c:lblOffset val="100"/>
        <c:baseTimeUnit val="years"/>
      </c:dateAx>
      <c:valAx>
        <c:axId val="164720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091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30.54</c:v>
                </c:pt>
                <c:pt idx="1">
                  <c:v>29.58</c:v>
                </c:pt>
                <c:pt idx="2">
                  <c:v>28.97</c:v>
                </c:pt>
                <c:pt idx="3">
                  <c:v>28.12</c:v>
                </c:pt>
                <c:pt idx="4">
                  <c:v>27.85</c:v>
                </c:pt>
              </c:numCache>
            </c:numRef>
          </c:val>
          <c:extLst xmlns:c16r2="http://schemas.microsoft.com/office/drawing/2015/06/chart">
            <c:ext xmlns:c16="http://schemas.microsoft.com/office/drawing/2014/chart" uri="{C3380CC4-5D6E-409C-BE32-E72D297353CC}">
              <c16:uniqueId val="{00000000-83AA-4666-BB9F-A641D692ADA8}"/>
            </c:ext>
          </c:extLst>
        </c:ser>
        <c:dLbls>
          <c:showLegendKey val="0"/>
          <c:showVal val="0"/>
          <c:showCatName val="0"/>
          <c:showSerName val="0"/>
          <c:showPercent val="0"/>
          <c:showBubbleSize val="0"/>
        </c:dLbls>
        <c:gapWidth val="150"/>
        <c:axId val="242502960"/>
        <c:axId val="242503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48.7</c:v>
                </c:pt>
                <c:pt idx="3">
                  <c:v>46.9</c:v>
                </c:pt>
                <c:pt idx="4">
                  <c:v>47.95</c:v>
                </c:pt>
              </c:numCache>
            </c:numRef>
          </c:val>
          <c:smooth val="0"/>
          <c:extLst xmlns:c16r2="http://schemas.microsoft.com/office/drawing/2015/06/chart">
            <c:ext xmlns:c16="http://schemas.microsoft.com/office/drawing/2014/chart" uri="{C3380CC4-5D6E-409C-BE32-E72D297353CC}">
              <c16:uniqueId val="{00000001-83AA-4666-BB9F-A641D692ADA8}"/>
            </c:ext>
          </c:extLst>
        </c:ser>
        <c:dLbls>
          <c:showLegendKey val="0"/>
          <c:showVal val="0"/>
          <c:showCatName val="0"/>
          <c:showSerName val="0"/>
          <c:showPercent val="0"/>
          <c:showBubbleSize val="0"/>
        </c:dLbls>
        <c:marker val="1"/>
        <c:smooth val="0"/>
        <c:axId val="242502960"/>
        <c:axId val="242503352"/>
      </c:lineChart>
      <c:dateAx>
        <c:axId val="242502960"/>
        <c:scaling>
          <c:orientation val="minMax"/>
        </c:scaling>
        <c:delete val="1"/>
        <c:axPos val="b"/>
        <c:numFmt formatCode="ge" sourceLinked="1"/>
        <c:majorTickMark val="none"/>
        <c:minorTickMark val="none"/>
        <c:tickLblPos val="none"/>
        <c:crossAx val="242503352"/>
        <c:crosses val="autoZero"/>
        <c:auto val="1"/>
        <c:lblOffset val="100"/>
        <c:baseTimeUnit val="years"/>
      </c:dateAx>
      <c:valAx>
        <c:axId val="242503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50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82.93</c:v>
                </c:pt>
                <c:pt idx="1">
                  <c:v>82.96</c:v>
                </c:pt>
                <c:pt idx="2">
                  <c:v>82.96</c:v>
                </c:pt>
                <c:pt idx="3">
                  <c:v>82.94</c:v>
                </c:pt>
                <c:pt idx="4">
                  <c:v>83.14</c:v>
                </c:pt>
              </c:numCache>
            </c:numRef>
          </c:val>
          <c:extLst xmlns:c16r2="http://schemas.microsoft.com/office/drawing/2015/06/chart">
            <c:ext xmlns:c16="http://schemas.microsoft.com/office/drawing/2014/chart" uri="{C3380CC4-5D6E-409C-BE32-E72D297353CC}">
              <c16:uniqueId val="{00000000-83B4-42EE-A918-3FD6FF0A6D18}"/>
            </c:ext>
          </c:extLst>
        </c:ser>
        <c:dLbls>
          <c:showLegendKey val="0"/>
          <c:showVal val="0"/>
          <c:showCatName val="0"/>
          <c:showSerName val="0"/>
          <c:showPercent val="0"/>
          <c:showBubbleSize val="0"/>
        </c:dLbls>
        <c:gapWidth val="150"/>
        <c:axId val="242547632"/>
        <c:axId val="242548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74.959999999999994</c:v>
                </c:pt>
                <c:pt idx="3">
                  <c:v>74.63</c:v>
                </c:pt>
                <c:pt idx="4">
                  <c:v>74.900000000000006</c:v>
                </c:pt>
              </c:numCache>
            </c:numRef>
          </c:val>
          <c:smooth val="0"/>
          <c:extLst xmlns:c16r2="http://schemas.microsoft.com/office/drawing/2015/06/chart">
            <c:ext xmlns:c16="http://schemas.microsoft.com/office/drawing/2014/chart" uri="{C3380CC4-5D6E-409C-BE32-E72D297353CC}">
              <c16:uniqueId val="{00000001-83B4-42EE-A918-3FD6FF0A6D18}"/>
            </c:ext>
          </c:extLst>
        </c:ser>
        <c:dLbls>
          <c:showLegendKey val="0"/>
          <c:showVal val="0"/>
          <c:showCatName val="0"/>
          <c:showSerName val="0"/>
          <c:showPercent val="0"/>
          <c:showBubbleSize val="0"/>
        </c:dLbls>
        <c:marker val="1"/>
        <c:smooth val="0"/>
        <c:axId val="242547632"/>
        <c:axId val="242548024"/>
      </c:lineChart>
      <c:dateAx>
        <c:axId val="242547632"/>
        <c:scaling>
          <c:orientation val="minMax"/>
        </c:scaling>
        <c:delete val="1"/>
        <c:axPos val="b"/>
        <c:numFmt formatCode="ge" sourceLinked="1"/>
        <c:majorTickMark val="none"/>
        <c:minorTickMark val="none"/>
        <c:tickLblPos val="none"/>
        <c:crossAx val="242548024"/>
        <c:crosses val="autoZero"/>
        <c:auto val="1"/>
        <c:lblOffset val="100"/>
        <c:baseTimeUnit val="years"/>
      </c:dateAx>
      <c:valAx>
        <c:axId val="242548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54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44.2</c:v>
                </c:pt>
                <c:pt idx="1">
                  <c:v>49.95</c:v>
                </c:pt>
                <c:pt idx="2">
                  <c:v>58.44</c:v>
                </c:pt>
                <c:pt idx="3">
                  <c:v>51.9</c:v>
                </c:pt>
                <c:pt idx="4">
                  <c:v>49.08</c:v>
                </c:pt>
              </c:numCache>
            </c:numRef>
          </c:val>
          <c:extLst xmlns:c16r2="http://schemas.microsoft.com/office/drawing/2015/06/chart">
            <c:ext xmlns:c16="http://schemas.microsoft.com/office/drawing/2014/chart" uri="{C3380CC4-5D6E-409C-BE32-E72D297353CC}">
              <c16:uniqueId val="{00000000-12C4-4CDF-B2C0-74CC2CED31D5}"/>
            </c:ext>
          </c:extLst>
        </c:ser>
        <c:dLbls>
          <c:showLegendKey val="0"/>
          <c:showVal val="0"/>
          <c:showCatName val="0"/>
          <c:showSerName val="0"/>
          <c:showPercent val="0"/>
          <c:showBubbleSize val="0"/>
        </c:dLbls>
        <c:gapWidth val="150"/>
        <c:axId val="164721904"/>
        <c:axId val="164722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72.03</c:v>
                </c:pt>
                <c:pt idx="3">
                  <c:v>72.11</c:v>
                </c:pt>
                <c:pt idx="4">
                  <c:v>74.05</c:v>
                </c:pt>
              </c:numCache>
            </c:numRef>
          </c:val>
          <c:smooth val="0"/>
          <c:extLst xmlns:c16r2="http://schemas.microsoft.com/office/drawing/2015/06/chart">
            <c:ext xmlns:c16="http://schemas.microsoft.com/office/drawing/2014/chart" uri="{C3380CC4-5D6E-409C-BE32-E72D297353CC}">
              <c16:uniqueId val="{00000001-12C4-4CDF-B2C0-74CC2CED31D5}"/>
            </c:ext>
          </c:extLst>
        </c:ser>
        <c:dLbls>
          <c:showLegendKey val="0"/>
          <c:showVal val="0"/>
          <c:showCatName val="0"/>
          <c:showSerName val="0"/>
          <c:showPercent val="0"/>
          <c:showBubbleSize val="0"/>
        </c:dLbls>
        <c:marker val="1"/>
        <c:smooth val="0"/>
        <c:axId val="164721904"/>
        <c:axId val="164722296"/>
      </c:lineChart>
      <c:dateAx>
        <c:axId val="164721904"/>
        <c:scaling>
          <c:orientation val="minMax"/>
        </c:scaling>
        <c:delete val="1"/>
        <c:axPos val="b"/>
        <c:numFmt formatCode="ge" sourceLinked="1"/>
        <c:majorTickMark val="none"/>
        <c:minorTickMark val="none"/>
        <c:tickLblPos val="none"/>
        <c:crossAx val="164722296"/>
        <c:crosses val="autoZero"/>
        <c:auto val="1"/>
        <c:lblOffset val="100"/>
        <c:baseTimeUnit val="years"/>
      </c:dateAx>
      <c:valAx>
        <c:axId val="164722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72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1FB-41B9-B273-9B4B0B988DAD}"/>
            </c:ext>
          </c:extLst>
        </c:ser>
        <c:dLbls>
          <c:showLegendKey val="0"/>
          <c:showVal val="0"/>
          <c:showCatName val="0"/>
          <c:showSerName val="0"/>
          <c:showPercent val="0"/>
          <c:showBubbleSize val="0"/>
        </c:dLbls>
        <c:gapWidth val="150"/>
        <c:axId val="166655888"/>
        <c:axId val="166656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1FB-41B9-B273-9B4B0B988DAD}"/>
            </c:ext>
          </c:extLst>
        </c:ser>
        <c:dLbls>
          <c:showLegendKey val="0"/>
          <c:showVal val="0"/>
          <c:showCatName val="0"/>
          <c:showSerName val="0"/>
          <c:showPercent val="0"/>
          <c:showBubbleSize val="0"/>
        </c:dLbls>
        <c:marker val="1"/>
        <c:smooth val="0"/>
        <c:axId val="166655888"/>
        <c:axId val="166656280"/>
      </c:lineChart>
      <c:dateAx>
        <c:axId val="166655888"/>
        <c:scaling>
          <c:orientation val="minMax"/>
        </c:scaling>
        <c:delete val="1"/>
        <c:axPos val="b"/>
        <c:numFmt formatCode="ge" sourceLinked="1"/>
        <c:majorTickMark val="none"/>
        <c:minorTickMark val="none"/>
        <c:tickLblPos val="none"/>
        <c:crossAx val="166656280"/>
        <c:crosses val="autoZero"/>
        <c:auto val="1"/>
        <c:lblOffset val="100"/>
        <c:baseTimeUnit val="years"/>
      </c:dateAx>
      <c:valAx>
        <c:axId val="166656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65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5F6-47C0-8E2A-3EE4C1262594}"/>
            </c:ext>
          </c:extLst>
        </c:ser>
        <c:dLbls>
          <c:showLegendKey val="0"/>
          <c:showVal val="0"/>
          <c:showCatName val="0"/>
          <c:showSerName val="0"/>
          <c:showPercent val="0"/>
          <c:showBubbleSize val="0"/>
        </c:dLbls>
        <c:gapWidth val="150"/>
        <c:axId val="242624168"/>
        <c:axId val="24262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5F6-47C0-8E2A-3EE4C1262594}"/>
            </c:ext>
          </c:extLst>
        </c:ser>
        <c:dLbls>
          <c:showLegendKey val="0"/>
          <c:showVal val="0"/>
          <c:showCatName val="0"/>
          <c:showSerName val="0"/>
          <c:showPercent val="0"/>
          <c:showBubbleSize val="0"/>
        </c:dLbls>
        <c:marker val="1"/>
        <c:smooth val="0"/>
        <c:axId val="242624168"/>
        <c:axId val="242624560"/>
      </c:lineChart>
      <c:dateAx>
        <c:axId val="242624168"/>
        <c:scaling>
          <c:orientation val="minMax"/>
        </c:scaling>
        <c:delete val="1"/>
        <c:axPos val="b"/>
        <c:numFmt formatCode="ge" sourceLinked="1"/>
        <c:majorTickMark val="none"/>
        <c:minorTickMark val="none"/>
        <c:tickLblPos val="none"/>
        <c:crossAx val="242624560"/>
        <c:crosses val="autoZero"/>
        <c:auto val="1"/>
        <c:lblOffset val="100"/>
        <c:baseTimeUnit val="years"/>
      </c:dateAx>
      <c:valAx>
        <c:axId val="24262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624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8C6-41BA-9891-1BF2A3C71193}"/>
            </c:ext>
          </c:extLst>
        </c:ser>
        <c:dLbls>
          <c:showLegendKey val="0"/>
          <c:showVal val="0"/>
          <c:showCatName val="0"/>
          <c:showSerName val="0"/>
          <c:showPercent val="0"/>
          <c:showBubbleSize val="0"/>
        </c:dLbls>
        <c:gapWidth val="150"/>
        <c:axId val="167113544"/>
        <c:axId val="16711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8C6-41BA-9891-1BF2A3C71193}"/>
            </c:ext>
          </c:extLst>
        </c:ser>
        <c:dLbls>
          <c:showLegendKey val="0"/>
          <c:showVal val="0"/>
          <c:showCatName val="0"/>
          <c:showSerName val="0"/>
          <c:showPercent val="0"/>
          <c:showBubbleSize val="0"/>
        </c:dLbls>
        <c:marker val="1"/>
        <c:smooth val="0"/>
        <c:axId val="167113544"/>
        <c:axId val="167113936"/>
      </c:lineChart>
      <c:dateAx>
        <c:axId val="167113544"/>
        <c:scaling>
          <c:orientation val="minMax"/>
        </c:scaling>
        <c:delete val="1"/>
        <c:axPos val="b"/>
        <c:numFmt formatCode="ge" sourceLinked="1"/>
        <c:majorTickMark val="none"/>
        <c:minorTickMark val="none"/>
        <c:tickLblPos val="none"/>
        <c:crossAx val="167113936"/>
        <c:crosses val="autoZero"/>
        <c:auto val="1"/>
        <c:lblOffset val="100"/>
        <c:baseTimeUnit val="years"/>
      </c:dateAx>
      <c:valAx>
        <c:axId val="16711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113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291-4605-A894-2C02EE6E7D95}"/>
            </c:ext>
          </c:extLst>
        </c:ser>
        <c:dLbls>
          <c:showLegendKey val="0"/>
          <c:showVal val="0"/>
          <c:showCatName val="0"/>
          <c:showSerName val="0"/>
          <c:showPercent val="0"/>
          <c:showBubbleSize val="0"/>
        </c:dLbls>
        <c:gapWidth val="150"/>
        <c:axId val="167115112"/>
        <c:axId val="242689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291-4605-A894-2C02EE6E7D95}"/>
            </c:ext>
          </c:extLst>
        </c:ser>
        <c:dLbls>
          <c:showLegendKey val="0"/>
          <c:showVal val="0"/>
          <c:showCatName val="0"/>
          <c:showSerName val="0"/>
          <c:showPercent val="0"/>
          <c:showBubbleSize val="0"/>
        </c:dLbls>
        <c:marker val="1"/>
        <c:smooth val="0"/>
        <c:axId val="167115112"/>
        <c:axId val="242689944"/>
      </c:lineChart>
      <c:dateAx>
        <c:axId val="167115112"/>
        <c:scaling>
          <c:orientation val="minMax"/>
        </c:scaling>
        <c:delete val="1"/>
        <c:axPos val="b"/>
        <c:numFmt formatCode="ge" sourceLinked="1"/>
        <c:majorTickMark val="none"/>
        <c:minorTickMark val="none"/>
        <c:tickLblPos val="none"/>
        <c:crossAx val="242689944"/>
        <c:crosses val="autoZero"/>
        <c:auto val="1"/>
        <c:lblOffset val="100"/>
        <c:baseTimeUnit val="years"/>
      </c:dateAx>
      <c:valAx>
        <c:axId val="242689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115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1349.24</c:v>
                </c:pt>
                <c:pt idx="1">
                  <c:v>1741.43</c:v>
                </c:pt>
                <c:pt idx="2">
                  <c:v>2036.15</c:v>
                </c:pt>
                <c:pt idx="3">
                  <c:v>2251.04</c:v>
                </c:pt>
                <c:pt idx="4">
                  <c:v>2526.63</c:v>
                </c:pt>
              </c:numCache>
            </c:numRef>
          </c:val>
          <c:extLst xmlns:c16r2="http://schemas.microsoft.com/office/drawing/2015/06/chart">
            <c:ext xmlns:c16="http://schemas.microsoft.com/office/drawing/2014/chart" uri="{C3380CC4-5D6E-409C-BE32-E72D297353CC}">
              <c16:uniqueId val="{00000000-4672-4993-B5AC-E6BC3175DA33}"/>
            </c:ext>
          </c:extLst>
        </c:ser>
        <c:dLbls>
          <c:showLegendKey val="0"/>
          <c:showVal val="0"/>
          <c:showCatName val="0"/>
          <c:showSerName val="0"/>
          <c:showPercent val="0"/>
          <c:showBubbleSize val="0"/>
        </c:dLbls>
        <c:gapWidth val="150"/>
        <c:axId val="242691120"/>
        <c:axId val="242691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1510.14</c:v>
                </c:pt>
                <c:pt idx="3">
                  <c:v>1595.62</c:v>
                </c:pt>
                <c:pt idx="4">
                  <c:v>1302.33</c:v>
                </c:pt>
              </c:numCache>
            </c:numRef>
          </c:val>
          <c:smooth val="0"/>
          <c:extLst xmlns:c16r2="http://schemas.microsoft.com/office/drawing/2015/06/chart">
            <c:ext xmlns:c16="http://schemas.microsoft.com/office/drawing/2014/chart" uri="{C3380CC4-5D6E-409C-BE32-E72D297353CC}">
              <c16:uniqueId val="{00000001-4672-4993-B5AC-E6BC3175DA33}"/>
            </c:ext>
          </c:extLst>
        </c:ser>
        <c:dLbls>
          <c:showLegendKey val="0"/>
          <c:showVal val="0"/>
          <c:showCatName val="0"/>
          <c:showSerName val="0"/>
          <c:showPercent val="0"/>
          <c:showBubbleSize val="0"/>
        </c:dLbls>
        <c:marker val="1"/>
        <c:smooth val="0"/>
        <c:axId val="242691120"/>
        <c:axId val="242691512"/>
      </c:lineChart>
      <c:dateAx>
        <c:axId val="242691120"/>
        <c:scaling>
          <c:orientation val="minMax"/>
        </c:scaling>
        <c:delete val="1"/>
        <c:axPos val="b"/>
        <c:numFmt formatCode="ge" sourceLinked="1"/>
        <c:majorTickMark val="none"/>
        <c:minorTickMark val="none"/>
        <c:tickLblPos val="none"/>
        <c:crossAx val="242691512"/>
        <c:crosses val="autoZero"/>
        <c:auto val="1"/>
        <c:lblOffset val="100"/>
        <c:baseTimeUnit val="years"/>
      </c:dateAx>
      <c:valAx>
        <c:axId val="242691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69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31.32</c:v>
                </c:pt>
                <c:pt idx="1">
                  <c:v>36.11</c:v>
                </c:pt>
                <c:pt idx="2">
                  <c:v>34.590000000000003</c:v>
                </c:pt>
                <c:pt idx="3">
                  <c:v>32.619999999999997</c:v>
                </c:pt>
                <c:pt idx="4">
                  <c:v>33.369999999999997</c:v>
                </c:pt>
              </c:numCache>
            </c:numRef>
          </c:val>
          <c:extLst xmlns:c16r2="http://schemas.microsoft.com/office/drawing/2015/06/chart">
            <c:ext xmlns:c16="http://schemas.microsoft.com/office/drawing/2014/chart" uri="{C3380CC4-5D6E-409C-BE32-E72D297353CC}">
              <c16:uniqueId val="{00000000-61C4-4B9D-8AE6-EC80C49D3C2F}"/>
            </c:ext>
          </c:extLst>
        </c:ser>
        <c:dLbls>
          <c:showLegendKey val="0"/>
          <c:showVal val="0"/>
          <c:showCatName val="0"/>
          <c:showSerName val="0"/>
          <c:showPercent val="0"/>
          <c:showBubbleSize val="0"/>
        </c:dLbls>
        <c:gapWidth val="150"/>
        <c:axId val="242376808"/>
        <c:axId val="242377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22.67</c:v>
                </c:pt>
                <c:pt idx="3">
                  <c:v>37.92</c:v>
                </c:pt>
                <c:pt idx="4">
                  <c:v>40.89</c:v>
                </c:pt>
              </c:numCache>
            </c:numRef>
          </c:val>
          <c:smooth val="0"/>
          <c:extLst xmlns:c16r2="http://schemas.microsoft.com/office/drawing/2015/06/chart">
            <c:ext xmlns:c16="http://schemas.microsoft.com/office/drawing/2014/chart" uri="{C3380CC4-5D6E-409C-BE32-E72D297353CC}">
              <c16:uniqueId val="{00000001-61C4-4B9D-8AE6-EC80C49D3C2F}"/>
            </c:ext>
          </c:extLst>
        </c:ser>
        <c:dLbls>
          <c:showLegendKey val="0"/>
          <c:showVal val="0"/>
          <c:showCatName val="0"/>
          <c:showSerName val="0"/>
          <c:showPercent val="0"/>
          <c:showBubbleSize val="0"/>
        </c:dLbls>
        <c:marker val="1"/>
        <c:smooth val="0"/>
        <c:axId val="242376808"/>
        <c:axId val="242377200"/>
      </c:lineChart>
      <c:dateAx>
        <c:axId val="242376808"/>
        <c:scaling>
          <c:orientation val="minMax"/>
        </c:scaling>
        <c:delete val="1"/>
        <c:axPos val="b"/>
        <c:numFmt formatCode="ge" sourceLinked="1"/>
        <c:majorTickMark val="none"/>
        <c:minorTickMark val="none"/>
        <c:tickLblPos val="none"/>
        <c:crossAx val="242377200"/>
        <c:crosses val="autoZero"/>
        <c:auto val="1"/>
        <c:lblOffset val="100"/>
        <c:baseTimeUnit val="years"/>
      </c:dateAx>
      <c:valAx>
        <c:axId val="24237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376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312.60000000000002</c:v>
                </c:pt>
                <c:pt idx="1">
                  <c:v>280.57</c:v>
                </c:pt>
                <c:pt idx="2">
                  <c:v>292.83999999999997</c:v>
                </c:pt>
                <c:pt idx="3">
                  <c:v>315.8</c:v>
                </c:pt>
                <c:pt idx="4">
                  <c:v>326.32</c:v>
                </c:pt>
              </c:numCache>
            </c:numRef>
          </c:val>
          <c:extLst xmlns:c16r2="http://schemas.microsoft.com/office/drawing/2015/06/chart">
            <c:ext xmlns:c16="http://schemas.microsoft.com/office/drawing/2014/chart" uri="{C3380CC4-5D6E-409C-BE32-E72D297353CC}">
              <c16:uniqueId val="{00000000-CF34-4148-9747-07E77BBE6DC1}"/>
            </c:ext>
          </c:extLst>
        </c:ser>
        <c:dLbls>
          <c:showLegendKey val="0"/>
          <c:showVal val="0"/>
          <c:showCatName val="0"/>
          <c:showSerName val="0"/>
          <c:showPercent val="0"/>
          <c:showBubbleSize val="0"/>
        </c:dLbls>
        <c:gapWidth val="150"/>
        <c:axId val="242378376"/>
        <c:axId val="242501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789.62</c:v>
                </c:pt>
                <c:pt idx="3">
                  <c:v>423.18</c:v>
                </c:pt>
                <c:pt idx="4">
                  <c:v>383.2</c:v>
                </c:pt>
              </c:numCache>
            </c:numRef>
          </c:val>
          <c:smooth val="0"/>
          <c:extLst xmlns:c16r2="http://schemas.microsoft.com/office/drawing/2015/06/chart">
            <c:ext xmlns:c16="http://schemas.microsoft.com/office/drawing/2014/chart" uri="{C3380CC4-5D6E-409C-BE32-E72D297353CC}">
              <c16:uniqueId val="{00000001-CF34-4148-9747-07E77BBE6DC1}"/>
            </c:ext>
          </c:extLst>
        </c:ser>
        <c:dLbls>
          <c:showLegendKey val="0"/>
          <c:showVal val="0"/>
          <c:showCatName val="0"/>
          <c:showSerName val="0"/>
          <c:showPercent val="0"/>
          <c:showBubbleSize val="0"/>
        </c:dLbls>
        <c:marker val="1"/>
        <c:smooth val="0"/>
        <c:axId val="242378376"/>
        <c:axId val="242501784"/>
      </c:lineChart>
      <c:dateAx>
        <c:axId val="242378376"/>
        <c:scaling>
          <c:orientation val="minMax"/>
        </c:scaling>
        <c:delete val="1"/>
        <c:axPos val="b"/>
        <c:numFmt formatCode="ge" sourceLinked="1"/>
        <c:majorTickMark val="none"/>
        <c:minorTickMark val="none"/>
        <c:tickLblPos val="none"/>
        <c:crossAx val="242501784"/>
        <c:crosses val="autoZero"/>
        <c:auto val="1"/>
        <c:lblOffset val="100"/>
        <c:baseTimeUnit val="years"/>
      </c:dateAx>
      <c:valAx>
        <c:axId val="242501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378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群馬県　神流町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D4</v>
      </c>
      <c r="X8" s="72"/>
      <c r="Y8" s="72"/>
      <c r="Z8" s="72"/>
      <c r="AA8" s="72"/>
      <c r="AB8" s="72"/>
      <c r="AC8" s="72"/>
      <c r="AD8" s="72" t="str">
        <f>データ!$M$6</f>
        <v>非設置</v>
      </c>
      <c r="AE8" s="72"/>
      <c r="AF8" s="72"/>
      <c r="AG8" s="72"/>
      <c r="AH8" s="72"/>
      <c r="AI8" s="72"/>
      <c r="AJ8" s="72"/>
      <c r="AK8" s="2"/>
      <c r="AL8" s="66">
        <f>データ!$R$6</f>
        <v>1921</v>
      </c>
      <c r="AM8" s="66"/>
      <c r="AN8" s="66"/>
      <c r="AO8" s="66"/>
      <c r="AP8" s="66"/>
      <c r="AQ8" s="66"/>
      <c r="AR8" s="66"/>
      <c r="AS8" s="66"/>
      <c r="AT8" s="65">
        <f>データ!$S$6</f>
        <v>114.6</v>
      </c>
      <c r="AU8" s="65"/>
      <c r="AV8" s="65"/>
      <c r="AW8" s="65"/>
      <c r="AX8" s="65"/>
      <c r="AY8" s="65"/>
      <c r="AZ8" s="65"/>
      <c r="BA8" s="65"/>
      <c r="BB8" s="65">
        <f>データ!$T$6</f>
        <v>16.760000000000002</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95.02</v>
      </c>
      <c r="Q10" s="65"/>
      <c r="R10" s="65"/>
      <c r="S10" s="65"/>
      <c r="T10" s="65"/>
      <c r="U10" s="65"/>
      <c r="V10" s="65"/>
      <c r="W10" s="66">
        <f>データ!$Q$6</f>
        <v>1620</v>
      </c>
      <c r="X10" s="66"/>
      <c r="Y10" s="66"/>
      <c r="Z10" s="66"/>
      <c r="AA10" s="66"/>
      <c r="AB10" s="66"/>
      <c r="AC10" s="66"/>
      <c r="AD10" s="2"/>
      <c r="AE10" s="2"/>
      <c r="AF10" s="2"/>
      <c r="AG10" s="2"/>
      <c r="AH10" s="2"/>
      <c r="AI10" s="2"/>
      <c r="AJ10" s="2"/>
      <c r="AK10" s="2"/>
      <c r="AL10" s="66">
        <f>データ!$U$6</f>
        <v>1794</v>
      </c>
      <c r="AM10" s="66"/>
      <c r="AN10" s="66"/>
      <c r="AO10" s="66"/>
      <c r="AP10" s="66"/>
      <c r="AQ10" s="66"/>
      <c r="AR10" s="66"/>
      <c r="AS10" s="66"/>
      <c r="AT10" s="65">
        <f>データ!$V$6</f>
        <v>111</v>
      </c>
      <c r="AU10" s="65"/>
      <c r="AV10" s="65"/>
      <c r="AW10" s="65"/>
      <c r="AX10" s="65"/>
      <c r="AY10" s="65"/>
      <c r="AZ10" s="65"/>
      <c r="BA10" s="65"/>
      <c r="BB10" s="65">
        <f>データ!$W$6</f>
        <v>16.16</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xjyRVtROwOcVn5LlAPyhediytHcihZCxF1Jhf7toRVQX14r+85ZHB468w2pI7NKfN3fPzxiePb2yxVGWh5F3Q==" saltValue="5+ljSQ4lJ3q9CMcpynYPX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103675</v>
      </c>
      <c r="D6" s="33">
        <f t="shared" si="3"/>
        <v>47</v>
      </c>
      <c r="E6" s="33">
        <f t="shared" si="3"/>
        <v>1</v>
      </c>
      <c r="F6" s="33">
        <f t="shared" si="3"/>
        <v>0</v>
      </c>
      <c r="G6" s="33">
        <f t="shared" si="3"/>
        <v>0</v>
      </c>
      <c r="H6" s="33" t="str">
        <f t="shared" si="3"/>
        <v>群馬県　神流町</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95.02</v>
      </c>
      <c r="Q6" s="34">
        <f t="shared" si="3"/>
        <v>1620</v>
      </c>
      <c r="R6" s="34">
        <f t="shared" si="3"/>
        <v>1921</v>
      </c>
      <c r="S6" s="34">
        <f t="shared" si="3"/>
        <v>114.6</v>
      </c>
      <c r="T6" s="34">
        <f t="shared" si="3"/>
        <v>16.760000000000002</v>
      </c>
      <c r="U6" s="34">
        <f t="shared" si="3"/>
        <v>1794</v>
      </c>
      <c r="V6" s="34">
        <f t="shared" si="3"/>
        <v>111</v>
      </c>
      <c r="W6" s="34">
        <f t="shared" si="3"/>
        <v>16.16</v>
      </c>
      <c r="X6" s="35">
        <f>IF(X7="",NA(),X7)</f>
        <v>44.2</v>
      </c>
      <c r="Y6" s="35">
        <f t="shared" ref="Y6:AG6" si="4">IF(Y7="",NA(),Y7)</f>
        <v>49.95</v>
      </c>
      <c r="Z6" s="35">
        <f t="shared" si="4"/>
        <v>58.44</v>
      </c>
      <c r="AA6" s="35">
        <f t="shared" si="4"/>
        <v>51.9</v>
      </c>
      <c r="AB6" s="35">
        <f t="shared" si="4"/>
        <v>49.08</v>
      </c>
      <c r="AC6" s="35">
        <f t="shared" si="4"/>
        <v>76.09</v>
      </c>
      <c r="AD6" s="35">
        <f t="shared" si="4"/>
        <v>75.87</v>
      </c>
      <c r="AE6" s="35">
        <f t="shared" si="4"/>
        <v>72.03</v>
      </c>
      <c r="AF6" s="35">
        <f t="shared" si="4"/>
        <v>72.11</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1349.24</v>
      </c>
      <c r="BF6" s="35">
        <f t="shared" ref="BF6:BN6" si="7">IF(BF7="",NA(),BF7)</f>
        <v>1741.43</v>
      </c>
      <c r="BG6" s="35">
        <f t="shared" si="7"/>
        <v>2036.15</v>
      </c>
      <c r="BH6" s="35">
        <f t="shared" si="7"/>
        <v>2251.04</v>
      </c>
      <c r="BI6" s="35">
        <f t="shared" si="7"/>
        <v>2526.63</v>
      </c>
      <c r="BJ6" s="35">
        <f t="shared" si="7"/>
        <v>1113.76</v>
      </c>
      <c r="BK6" s="35">
        <f t="shared" si="7"/>
        <v>1125.69</v>
      </c>
      <c r="BL6" s="35">
        <f t="shared" si="7"/>
        <v>1510.14</v>
      </c>
      <c r="BM6" s="35">
        <f t="shared" si="7"/>
        <v>1595.62</v>
      </c>
      <c r="BN6" s="35">
        <f t="shared" si="7"/>
        <v>1302.33</v>
      </c>
      <c r="BO6" s="34" t="str">
        <f>IF(BO7="","",IF(BO7="-","【-】","【"&amp;SUBSTITUTE(TEXT(BO7,"#,##0.00"),"-","△")&amp;"】"))</f>
        <v>【1,141.75】</v>
      </c>
      <c r="BP6" s="35">
        <f>IF(BP7="",NA(),BP7)</f>
        <v>31.32</v>
      </c>
      <c r="BQ6" s="35">
        <f t="shared" ref="BQ6:BY6" si="8">IF(BQ7="",NA(),BQ7)</f>
        <v>36.11</v>
      </c>
      <c r="BR6" s="35">
        <f t="shared" si="8"/>
        <v>34.590000000000003</v>
      </c>
      <c r="BS6" s="35">
        <f t="shared" si="8"/>
        <v>32.619999999999997</v>
      </c>
      <c r="BT6" s="35">
        <f t="shared" si="8"/>
        <v>33.369999999999997</v>
      </c>
      <c r="BU6" s="35">
        <f t="shared" si="8"/>
        <v>34.25</v>
      </c>
      <c r="BV6" s="35">
        <f t="shared" si="8"/>
        <v>46.48</v>
      </c>
      <c r="BW6" s="35">
        <f t="shared" si="8"/>
        <v>22.67</v>
      </c>
      <c r="BX6" s="35">
        <f t="shared" si="8"/>
        <v>37.92</v>
      </c>
      <c r="BY6" s="35">
        <f t="shared" si="8"/>
        <v>40.89</v>
      </c>
      <c r="BZ6" s="34" t="str">
        <f>IF(BZ7="","",IF(BZ7="-","【-】","【"&amp;SUBSTITUTE(TEXT(BZ7,"#,##0.00"),"-","△")&amp;"】"))</f>
        <v>【54.93】</v>
      </c>
      <c r="CA6" s="35">
        <f>IF(CA7="",NA(),CA7)</f>
        <v>312.60000000000002</v>
      </c>
      <c r="CB6" s="35">
        <f t="shared" ref="CB6:CJ6" si="9">IF(CB7="",NA(),CB7)</f>
        <v>280.57</v>
      </c>
      <c r="CC6" s="35">
        <f t="shared" si="9"/>
        <v>292.83999999999997</v>
      </c>
      <c r="CD6" s="35">
        <f t="shared" si="9"/>
        <v>315.8</v>
      </c>
      <c r="CE6" s="35">
        <f t="shared" si="9"/>
        <v>326.32</v>
      </c>
      <c r="CF6" s="35">
        <f t="shared" si="9"/>
        <v>501.18</v>
      </c>
      <c r="CG6" s="35">
        <f t="shared" si="9"/>
        <v>376.61</v>
      </c>
      <c r="CH6" s="35">
        <f t="shared" si="9"/>
        <v>789.62</v>
      </c>
      <c r="CI6" s="35">
        <f t="shared" si="9"/>
        <v>423.18</v>
      </c>
      <c r="CJ6" s="35">
        <f t="shared" si="9"/>
        <v>383.2</v>
      </c>
      <c r="CK6" s="34" t="str">
        <f>IF(CK7="","",IF(CK7="-","【-】","【"&amp;SUBSTITUTE(TEXT(CK7,"#,##0.00"),"-","△")&amp;"】"))</f>
        <v>【292.18】</v>
      </c>
      <c r="CL6" s="35">
        <f>IF(CL7="",NA(),CL7)</f>
        <v>30.54</v>
      </c>
      <c r="CM6" s="35">
        <f t="shared" ref="CM6:CU6" si="10">IF(CM7="",NA(),CM7)</f>
        <v>29.58</v>
      </c>
      <c r="CN6" s="35">
        <f t="shared" si="10"/>
        <v>28.97</v>
      </c>
      <c r="CO6" s="35">
        <f t="shared" si="10"/>
        <v>28.12</v>
      </c>
      <c r="CP6" s="35">
        <f t="shared" si="10"/>
        <v>27.85</v>
      </c>
      <c r="CQ6" s="35">
        <f t="shared" si="10"/>
        <v>57.55</v>
      </c>
      <c r="CR6" s="35">
        <f t="shared" si="10"/>
        <v>57.43</v>
      </c>
      <c r="CS6" s="35">
        <f t="shared" si="10"/>
        <v>48.7</v>
      </c>
      <c r="CT6" s="35">
        <f t="shared" si="10"/>
        <v>46.9</v>
      </c>
      <c r="CU6" s="35">
        <f t="shared" si="10"/>
        <v>47.95</v>
      </c>
      <c r="CV6" s="34" t="str">
        <f>IF(CV7="","",IF(CV7="-","【-】","【"&amp;SUBSTITUTE(TEXT(CV7,"#,##0.00"),"-","△")&amp;"】"))</f>
        <v>【56.91】</v>
      </c>
      <c r="CW6" s="35">
        <f>IF(CW7="",NA(),CW7)</f>
        <v>82.93</v>
      </c>
      <c r="CX6" s="35">
        <f t="shared" ref="CX6:DF6" si="11">IF(CX7="",NA(),CX7)</f>
        <v>82.96</v>
      </c>
      <c r="CY6" s="35">
        <f t="shared" si="11"/>
        <v>82.96</v>
      </c>
      <c r="CZ6" s="35">
        <f t="shared" si="11"/>
        <v>82.94</v>
      </c>
      <c r="DA6" s="35">
        <f t="shared" si="11"/>
        <v>83.14</v>
      </c>
      <c r="DB6" s="35">
        <f t="shared" si="11"/>
        <v>74.14</v>
      </c>
      <c r="DC6" s="35">
        <f t="shared" si="11"/>
        <v>73.83</v>
      </c>
      <c r="DD6" s="35">
        <f t="shared" si="11"/>
        <v>74.959999999999994</v>
      </c>
      <c r="DE6" s="35">
        <f t="shared" si="11"/>
        <v>74.63</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0.56000000000000005</v>
      </c>
      <c r="EE6" s="35">
        <f t="shared" ref="EE6:EM6" si="14">IF(EE7="",NA(),EE7)</f>
        <v>1.19</v>
      </c>
      <c r="EF6" s="35">
        <f t="shared" si="14"/>
        <v>2.61</v>
      </c>
      <c r="EG6" s="35">
        <f t="shared" si="14"/>
        <v>2.68</v>
      </c>
      <c r="EH6" s="35">
        <f t="shared" si="14"/>
        <v>3.03</v>
      </c>
      <c r="EI6" s="35">
        <f t="shared" si="14"/>
        <v>0.8</v>
      </c>
      <c r="EJ6" s="35">
        <f t="shared" si="14"/>
        <v>0.69</v>
      </c>
      <c r="EK6" s="35">
        <f t="shared" si="14"/>
        <v>1.26</v>
      </c>
      <c r="EL6" s="35">
        <f t="shared" si="14"/>
        <v>0.78</v>
      </c>
      <c r="EM6" s="35">
        <f t="shared" si="14"/>
        <v>0.56999999999999995</v>
      </c>
      <c r="EN6" s="34" t="str">
        <f>IF(EN7="","",IF(EN7="-","【-】","【"&amp;SUBSTITUTE(TEXT(EN7,"#,##0.00"),"-","△")&amp;"】"))</f>
        <v>【0.72】</v>
      </c>
    </row>
    <row r="7" spans="1:144" s="36" customFormat="1" x14ac:dyDescent="0.15">
      <c r="A7" s="28"/>
      <c r="B7" s="37">
        <v>2017</v>
      </c>
      <c r="C7" s="37">
        <v>103675</v>
      </c>
      <c r="D7" s="37">
        <v>47</v>
      </c>
      <c r="E7" s="37">
        <v>1</v>
      </c>
      <c r="F7" s="37">
        <v>0</v>
      </c>
      <c r="G7" s="37">
        <v>0</v>
      </c>
      <c r="H7" s="37" t="s">
        <v>108</v>
      </c>
      <c r="I7" s="37" t="s">
        <v>109</v>
      </c>
      <c r="J7" s="37" t="s">
        <v>110</v>
      </c>
      <c r="K7" s="37" t="s">
        <v>111</v>
      </c>
      <c r="L7" s="37" t="s">
        <v>112</v>
      </c>
      <c r="M7" s="37" t="s">
        <v>113</v>
      </c>
      <c r="N7" s="38" t="s">
        <v>114</v>
      </c>
      <c r="O7" s="38" t="s">
        <v>115</v>
      </c>
      <c r="P7" s="38">
        <v>95.02</v>
      </c>
      <c r="Q7" s="38">
        <v>1620</v>
      </c>
      <c r="R7" s="38">
        <v>1921</v>
      </c>
      <c r="S7" s="38">
        <v>114.6</v>
      </c>
      <c r="T7" s="38">
        <v>16.760000000000002</v>
      </c>
      <c r="U7" s="38">
        <v>1794</v>
      </c>
      <c r="V7" s="38">
        <v>111</v>
      </c>
      <c r="W7" s="38">
        <v>16.16</v>
      </c>
      <c r="X7" s="38">
        <v>44.2</v>
      </c>
      <c r="Y7" s="38">
        <v>49.95</v>
      </c>
      <c r="Z7" s="38">
        <v>58.44</v>
      </c>
      <c r="AA7" s="38">
        <v>51.9</v>
      </c>
      <c r="AB7" s="38">
        <v>49.08</v>
      </c>
      <c r="AC7" s="38">
        <v>76.09</v>
      </c>
      <c r="AD7" s="38">
        <v>75.87</v>
      </c>
      <c r="AE7" s="38">
        <v>72.03</v>
      </c>
      <c r="AF7" s="38">
        <v>72.11</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1349.24</v>
      </c>
      <c r="BF7" s="38">
        <v>1741.43</v>
      </c>
      <c r="BG7" s="38">
        <v>2036.15</v>
      </c>
      <c r="BH7" s="38">
        <v>2251.04</v>
      </c>
      <c r="BI7" s="38">
        <v>2526.63</v>
      </c>
      <c r="BJ7" s="38">
        <v>1113.76</v>
      </c>
      <c r="BK7" s="38">
        <v>1125.69</v>
      </c>
      <c r="BL7" s="38">
        <v>1510.14</v>
      </c>
      <c r="BM7" s="38">
        <v>1595.62</v>
      </c>
      <c r="BN7" s="38">
        <v>1302.33</v>
      </c>
      <c r="BO7" s="38">
        <v>1141.75</v>
      </c>
      <c r="BP7" s="38">
        <v>31.32</v>
      </c>
      <c r="BQ7" s="38">
        <v>36.11</v>
      </c>
      <c r="BR7" s="38">
        <v>34.590000000000003</v>
      </c>
      <c r="BS7" s="38">
        <v>32.619999999999997</v>
      </c>
      <c r="BT7" s="38">
        <v>33.369999999999997</v>
      </c>
      <c r="BU7" s="38">
        <v>34.25</v>
      </c>
      <c r="BV7" s="38">
        <v>46.48</v>
      </c>
      <c r="BW7" s="38">
        <v>22.67</v>
      </c>
      <c r="BX7" s="38">
        <v>37.92</v>
      </c>
      <c r="BY7" s="38">
        <v>40.89</v>
      </c>
      <c r="BZ7" s="38">
        <v>54.93</v>
      </c>
      <c r="CA7" s="38">
        <v>312.60000000000002</v>
      </c>
      <c r="CB7" s="38">
        <v>280.57</v>
      </c>
      <c r="CC7" s="38">
        <v>292.83999999999997</v>
      </c>
      <c r="CD7" s="38">
        <v>315.8</v>
      </c>
      <c r="CE7" s="38">
        <v>326.32</v>
      </c>
      <c r="CF7" s="38">
        <v>501.18</v>
      </c>
      <c r="CG7" s="38">
        <v>376.61</v>
      </c>
      <c r="CH7" s="38">
        <v>789.62</v>
      </c>
      <c r="CI7" s="38">
        <v>423.18</v>
      </c>
      <c r="CJ7" s="38">
        <v>383.2</v>
      </c>
      <c r="CK7" s="38">
        <v>292.18</v>
      </c>
      <c r="CL7" s="38">
        <v>30.54</v>
      </c>
      <c r="CM7" s="38">
        <v>29.58</v>
      </c>
      <c r="CN7" s="38">
        <v>28.97</v>
      </c>
      <c r="CO7" s="38">
        <v>28.12</v>
      </c>
      <c r="CP7" s="38">
        <v>27.85</v>
      </c>
      <c r="CQ7" s="38">
        <v>57.55</v>
      </c>
      <c r="CR7" s="38">
        <v>57.43</v>
      </c>
      <c r="CS7" s="38">
        <v>48.7</v>
      </c>
      <c r="CT7" s="38">
        <v>46.9</v>
      </c>
      <c r="CU7" s="38">
        <v>47.95</v>
      </c>
      <c r="CV7" s="38">
        <v>56.91</v>
      </c>
      <c r="CW7" s="38">
        <v>82.93</v>
      </c>
      <c r="CX7" s="38">
        <v>82.96</v>
      </c>
      <c r="CY7" s="38">
        <v>82.96</v>
      </c>
      <c r="CZ7" s="38">
        <v>82.94</v>
      </c>
      <c r="DA7" s="38">
        <v>83.14</v>
      </c>
      <c r="DB7" s="38">
        <v>74.14</v>
      </c>
      <c r="DC7" s="38">
        <v>73.83</v>
      </c>
      <c r="DD7" s="38">
        <v>74.959999999999994</v>
      </c>
      <c r="DE7" s="38">
        <v>74.63</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0.56000000000000005</v>
      </c>
      <c r="EE7" s="38">
        <v>1.19</v>
      </c>
      <c r="EF7" s="38">
        <v>2.61</v>
      </c>
      <c r="EG7" s="38">
        <v>2.68</v>
      </c>
      <c r="EH7" s="38">
        <v>3.03</v>
      </c>
      <c r="EI7" s="38">
        <v>0.8</v>
      </c>
      <c r="EJ7" s="38">
        <v>0.69</v>
      </c>
      <c r="EK7" s="38">
        <v>1.26</v>
      </c>
      <c r="EL7" s="38">
        <v>0.78</v>
      </c>
      <c r="EM7" s="38">
        <v>0.56999999999999995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2019-01-17T06:36:25Z</cp:lastPrinted>
  <dcterms:created xsi:type="dcterms:W3CDTF">2018-12-03T08:42:23Z</dcterms:created>
  <dcterms:modified xsi:type="dcterms:W3CDTF">2019-02-13T08:46:25Z</dcterms:modified>
  <cp:category/>
</cp:coreProperties>
</file>