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30(H29調査)\50_経営比較分析表\03 各団体回答\18○南牧村\"/>
    </mc:Choice>
  </mc:AlternateContent>
  <workbookProtection workbookAlgorithmName="SHA-512" workbookHashValue="h+WdDfdpTvMGHeWMxP6KRmMDZpNFAxS9eeWtNrK8Ha6AiaF9+Ep1+/kpQYHWZa1wXH3lawmXZib7oNPUOUSc9g==" workbookSaltValue="UokDAIhAb54+IvnGT3ZKlw==" workbookSpinCount="100000" lockStructure="1"/>
  <bookViews>
    <workbookView xWindow="0" yWindow="0" windowWidth="15360" windowHeight="7635"/>
  </bookViews>
  <sheets>
    <sheet name="法非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<sst xmlns="http://schemas.openxmlformats.org/spreadsheetml/2006/main" count="237" uniqueCount="124">
  <si>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</si>
  <si>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</si>
  <si>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</si>
  <si>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</si>
  <si>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</si>
  <si>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</si>
  <si>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</si>
  <si>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</si>
  <si>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</si>
  <si>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</si>
  <si>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</si>
  <si>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</si>
  <si>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</si>
  <si>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</si>
  <si>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</si>
  <si>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</si>
  <si>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</si>
  <si>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</si>
  <si>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</si>
  <si>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</si>
  <si>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</si>
  <si>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</si>
  <si>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</si>
  <si>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</si>
  <si>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</si>
  <si>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</si>
  <si>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</si>
  <si>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</si>
  <si>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</si>
  <si>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</si>
  <si>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</si>
  <si>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</si>
  <si>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</si>
  <si>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</si>
  <si>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</si>
  <si>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</si>
  <si>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</si>
  <si>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</si>
  <si>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</si>
  <si>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</si>
  <si>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</si>
  <si>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</si>
  <si>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</si>
  <si>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</si>
  <si>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</si>
  <si>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</si>
  <si>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</si>
  <si>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</si>
  <si>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</si>
  <si>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</si>
  <si>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</si>
  <si>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</si>
  <si>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</si>
  <si>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</si>
  <si>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</si>
  <si>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</si>
  <si>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</si>
  <si>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</si>
  <si>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</si>
  <si>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</si>
  <si>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</si>
  <si>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</si>
  <si>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</si>
  <si>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</si>
  <si>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</si>
  <si>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</si>
  <si>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</si>
  <si>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</si>
  <si>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</si>
  <si>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</si>
  <si>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</si>
  <si>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</si>
  <si>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</si>
  <si>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</si>
  <si>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</si>
  <si>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</si>
  <si>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</si>
  <si>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</si>
  <si>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</si>
  <si>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</si>
  <si>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</si>
  <si>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</si>
  <si>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</si>
  <si>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</si>
  <si>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</si>
  <si>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</si>
  <si>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</si>
  <si>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</si>
  <si>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</si>
  <si>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</si>
  <si>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</si>
  <si>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</si>
  <si>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</si>
  <si>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</si>
  <si>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</si>
  <si>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</si>
  <si>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</si>
  <si>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</si>
  <si>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</si>
  <si>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</si>
  <si>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</si>
  <si>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</si>
  <si>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</si>
  <si>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</si>
  <si>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</si>
  <si>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</si>
  <si>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</si>
  <si>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</si>
  <si>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南牧村</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</si>
  <si>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</si>
  <si>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</si>
  <si>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</si>
  <si>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</si>
  <si>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</si>
  <si>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</si>
  <si>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</si>
  <si>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</si>
  <si>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</si>
  <si>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</si>
  <si>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</si>
  <si>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</si>
  <si>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(１)①前年度より修繕料の増加等の影響で若干の減少はあったものの、100％を超えた。　　　　　　　　　　　　　　　　④他の類似団体と比べると大幅に低くなっている。その原因として施設設備の更新の先送りなどが考えられる。　　　　　　　　　　　　　　　　　　　⑤修繕費の増加はあったものの、料金収入が増加したことにより前年とほぼ同じ数値になっている。　　　　　　　　　　　　　　　　　　　　　⑥近年は類似団体と比較しても低い比率となっているが今後の更新等で比率が上がることも考えられる。                 　　　　　　　　　　　　⑦他の類似団体が約50％に対して、約85％を保っている。今後この比率が下がらないよう管理していく必要がある。　　                             ⑧施設利用率が高い比率に対して、この有収率は比較的低い比率である。　　　　　　　　　　　　　　(２)南牧村では今後、施設の老朽化等により施設の更新が必要となる箇所が多くなってくる。そのため今後は給水に係る費用の削減や料金回収率を現在の比率より高くなるような取り組みが必要になってくる。また、上記で⑧のグラフを比較した際にも述べたように、有収率が低くなっている主な原因として漏水が考えられる。南牧村では冬期に気温低下による凍結で水道管が破裂するなど、凍結による漏水が多くみられる。今後、有収率を上げるためには年間を通した漏水対策も重要だが、漏水が多くみられる冬期の漏水対策をより一層取り組んでいく必要がある。　　　　　　</t>
    <rPh sb="4" eb="7">
      <t>ゼンネンド</t>
    </rPh>
    <rPh sb="9" eb="11">
      <t>シュウゼン</t>
    </rPh>
    <rPh sb="11" eb="12">
      <t>リョウ</t>
    </rPh>
    <rPh sb="13" eb="15">
      <t>ゾウカ</t>
    </rPh>
    <rPh sb="15" eb="16">
      <t>トウ</t>
    </rPh>
    <rPh sb="17" eb="19">
      <t>エイキョウ</t>
    </rPh>
    <rPh sb="20" eb="22">
      <t>ジャッカン</t>
    </rPh>
    <rPh sb="23" eb="25">
      <t>ゲンショウ</t>
    </rPh>
    <rPh sb="38" eb="39">
      <t>コ</t>
    </rPh>
    <rPh sb="59" eb="60">
      <t>タ</t>
    </rPh>
    <rPh sb="61" eb="63">
      <t>ルイジ</t>
    </rPh>
    <rPh sb="63" eb="65">
      <t>ダンタイ</t>
    </rPh>
    <rPh sb="66" eb="67">
      <t>クラ</t>
    </rPh>
    <rPh sb="70" eb="72">
      <t>オオハバ</t>
    </rPh>
    <rPh sb="73" eb="74">
      <t>ヒク</t>
    </rPh>
    <rPh sb="83" eb="85">
      <t>ゲンイン</t>
    </rPh>
    <rPh sb="88" eb="90">
      <t>シセツ</t>
    </rPh>
    <rPh sb="90" eb="92">
      <t>セツビ</t>
    </rPh>
    <rPh sb="93" eb="95">
      <t>コウシン</t>
    </rPh>
    <rPh sb="96" eb="98">
      <t>サキオク</t>
    </rPh>
    <rPh sb="102" eb="103">
      <t>カンガ</t>
    </rPh>
    <rPh sb="128" eb="131">
      <t>シュウゼンヒ</t>
    </rPh>
    <rPh sb="132" eb="134">
      <t>ゾウカ</t>
    </rPh>
    <rPh sb="142" eb="144">
      <t>リョウキン</t>
    </rPh>
    <rPh sb="144" eb="146">
      <t>シュウニュウ</t>
    </rPh>
    <rPh sb="147" eb="149">
      <t>ゾウカ</t>
    </rPh>
    <rPh sb="156" eb="158">
      <t>ゼンネン</t>
    </rPh>
    <rPh sb="161" eb="162">
      <t>オナ</t>
    </rPh>
    <rPh sb="163" eb="165">
      <t>スウチ</t>
    </rPh>
    <rPh sb="194" eb="196">
      <t>キンネン</t>
    </rPh>
    <rPh sb="197" eb="199">
      <t>ルイジ</t>
    </rPh>
    <rPh sb="199" eb="201">
      <t>ダンタイ</t>
    </rPh>
    <rPh sb="202" eb="204">
      <t>ヒカク</t>
    </rPh>
    <rPh sb="207" eb="208">
      <t>ヒク</t>
    </rPh>
    <rPh sb="209" eb="211">
      <t>ヒリツ</t>
    </rPh>
    <rPh sb="218" eb="220">
      <t>コンゴ</t>
    </rPh>
    <rPh sb="221" eb="223">
      <t>コウシン</t>
    </rPh>
    <rPh sb="223" eb="224">
      <t>トウ</t>
    </rPh>
    <rPh sb="225" eb="227">
      <t>ヒリツ</t>
    </rPh>
    <rPh sb="228" eb="229">
      <t>ア</t>
    </rPh>
    <rPh sb="234" eb="235">
      <t>カンガ</t>
    </rPh>
    <rPh sb="270" eb="271">
      <t>タ</t>
    </rPh>
    <rPh sb="272" eb="274">
      <t>ルイジ</t>
    </rPh>
    <rPh sb="274" eb="276">
      <t>ダンタイ</t>
    </rPh>
    <rPh sb="277" eb="278">
      <t>ヤク</t>
    </rPh>
    <rPh sb="282" eb="283">
      <t>タイ</t>
    </rPh>
    <rPh sb="286" eb="287">
      <t>ヤク</t>
    </rPh>
    <rPh sb="291" eb="292">
      <t>タモ</t>
    </rPh>
    <rPh sb="297" eb="299">
      <t>コンゴ</t>
    </rPh>
    <rPh sb="301" eb="303">
      <t>ヒリツ</t>
    </rPh>
    <rPh sb="304" eb="305">
      <t>サ</t>
    </rPh>
    <rPh sb="311" eb="313">
      <t>カンリ</t>
    </rPh>
    <rPh sb="317" eb="319">
      <t>ヒツヨウ</t>
    </rPh>
    <rPh sb="355" eb="357">
      <t>シセツ</t>
    </rPh>
    <rPh sb="357" eb="360">
      <t>リヨウリツ</t>
    </rPh>
    <rPh sb="361" eb="362">
      <t>タカ</t>
    </rPh>
    <rPh sb="363" eb="365">
      <t>ヒリツ</t>
    </rPh>
    <rPh sb="366" eb="367">
      <t>タイ</t>
    </rPh>
    <rPh sb="372" eb="375">
      <t>ユウシュウリツ</t>
    </rPh>
    <rPh sb="376" eb="379">
      <t>ヒカクテキ</t>
    </rPh>
    <rPh sb="379" eb="380">
      <t>ヒク</t>
    </rPh>
    <rPh sb="381" eb="383">
      <t>ヒリツ</t>
    </rPh>
    <rPh sb="404" eb="407">
      <t>ナンモクムラ</t>
    </rPh>
    <rPh sb="409" eb="411">
      <t>コンゴ</t>
    </rPh>
    <rPh sb="412" eb="414">
      <t>シセツ</t>
    </rPh>
    <rPh sb="415" eb="418">
      <t>ロウキュウカ</t>
    </rPh>
    <rPh sb="418" eb="419">
      <t>トウ</t>
    </rPh>
    <rPh sb="422" eb="424">
      <t>シセツ</t>
    </rPh>
    <rPh sb="425" eb="427">
      <t>コウシン</t>
    </rPh>
    <rPh sb="428" eb="430">
      <t>ヒツヨウ</t>
    </rPh>
    <rPh sb="433" eb="435">
      <t>カショ</t>
    </rPh>
    <rPh sb="436" eb="437">
      <t>オオ</t>
    </rPh>
    <rPh sb="448" eb="450">
      <t>コンゴ</t>
    </rPh>
    <rPh sb="451" eb="453">
      <t>キュウスイ</t>
    </rPh>
    <rPh sb="454" eb="455">
      <t>カカ</t>
    </rPh>
    <rPh sb="456" eb="458">
      <t>ヒヨウ</t>
    </rPh>
    <rPh sb="459" eb="461">
      <t>サクゲン</t>
    </rPh>
    <rPh sb="462" eb="464">
      <t>リョウキン</t>
    </rPh>
    <rPh sb="464" eb="466">
      <t>カイシュウ</t>
    </rPh>
    <rPh sb="466" eb="467">
      <t>リツ</t>
    </rPh>
    <rPh sb="468" eb="470">
      <t>ゲンザイ</t>
    </rPh>
    <rPh sb="471" eb="473">
      <t>ヒリツ</t>
    </rPh>
    <rPh sb="475" eb="476">
      <t>タカ</t>
    </rPh>
    <rPh sb="482" eb="483">
      <t>ト</t>
    </rPh>
    <rPh sb="484" eb="485">
      <t>ク</t>
    </rPh>
    <rPh sb="487" eb="489">
      <t>ヒツヨウ</t>
    </rPh>
    <rPh sb="499" eb="501">
      <t>ジョウキ</t>
    </rPh>
    <rPh sb="508" eb="510">
      <t>ヒカク</t>
    </rPh>
    <rPh sb="512" eb="513">
      <t>サイ</t>
    </rPh>
    <rPh sb="515" eb="516">
      <t>ノ</t>
    </rPh>
    <rPh sb="522" eb="525">
      <t>ユウシュウリツ</t>
    </rPh>
    <rPh sb="526" eb="527">
      <t>ヒク</t>
    </rPh>
    <rPh sb="533" eb="534">
      <t>オモ</t>
    </rPh>
    <rPh sb="535" eb="537">
      <t>ゲンイン</t>
    </rPh>
    <rPh sb="540" eb="542">
      <t>ロウスイ</t>
    </rPh>
    <rPh sb="543" eb="544">
      <t>カンガ</t>
    </rPh>
    <rPh sb="549" eb="552">
      <t>ナンモクムラ</t>
    </rPh>
    <rPh sb="554" eb="556">
      <t>トウキ</t>
    </rPh>
    <rPh sb="557" eb="559">
      <t>キオン</t>
    </rPh>
    <rPh sb="559" eb="561">
      <t>テイカ</t>
    </rPh>
    <rPh sb="564" eb="566">
      <t>トウケツ</t>
    </rPh>
    <rPh sb="567" eb="570">
      <t>スイドウカン</t>
    </rPh>
    <rPh sb="571" eb="573">
      <t>ハレツ</t>
    </rPh>
    <rPh sb="578" eb="580">
      <t>トウケツ</t>
    </rPh>
    <rPh sb="583" eb="585">
      <t>ロウスイ</t>
    </rPh>
    <rPh sb="586" eb="587">
      <t>オオ</t>
    </rPh>
    <rPh sb="593" eb="595">
      <t>コンゴ</t>
    </rPh>
    <rPh sb="596" eb="599">
      <t>ユウシュウリツ</t>
    </rPh>
    <rPh sb="600" eb="601">
      <t>ア</t>
    </rPh>
    <rPh sb="607" eb="609">
      <t>ネンカン</t>
    </rPh>
    <rPh sb="610" eb="611">
      <t>トオ</t>
    </rPh>
    <rPh sb="613" eb="615">
      <t>ロウスイ</t>
    </rPh>
    <rPh sb="615" eb="617">
      <t>タイサク</t>
    </rPh>
    <rPh sb="618" eb="620">
      <t>ジュウヨウ</t>
    </rPh>
    <rPh sb="623" eb="625">
      <t>ロウスイ</t>
    </rPh>
    <rPh sb="626" eb="627">
      <t>オオ</t>
    </rPh>
    <rPh sb="632" eb="634">
      <t>トウキ</t>
    </rPh>
    <rPh sb="635" eb="637">
      <t>ロウスイ</t>
    </rPh>
    <rPh sb="637" eb="639">
      <t>タイサク</t>
    </rPh>
    <rPh sb="642" eb="644">
      <t>イッソウ</t>
    </rPh>
    <rPh sb="644" eb="645">
      <t>ト</t>
    </rPh>
    <rPh sb="646" eb="647">
      <t>ク</t>
    </rPh>
    <rPh sb="651" eb="653">
      <t>ヒツヨウ</t>
    </rPh>
    <phoneticPr fontId="16"/>
  </si>
  <si>
    <t>(1)③南牧村では現在異常のみられる管路から更新を行っているが、今後は古い管路から順に、更新計画などを立てて計画的な更新を行っていく必要がある。
(2)近年、管路の更新を行っていないというのは、管路に異状がなく使用できているという面もあるが、更新を先送りにしているという考え方もできる。今回の更新も老朽化・漏水により使用が難しくなってきた管路の更新のため、計画的な更新ではないのが現状である。そのため今後も引き続き、管路の経年数や状況を整理し現状を把握したうえで、管路の更新を少しずつでも行わなければならないという課題がある。</t>
    <rPh sb="4" eb="7">
      <t>ナンモクムラ</t>
    </rPh>
    <rPh sb="9" eb="11">
      <t>ゲンザイ</t>
    </rPh>
    <rPh sb="11" eb="13">
      <t>イジョウ</t>
    </rPh>
    <rPh sb="18" eb="20">
      <t>カンロ</t>
    </rPh>
    <rPh sb="22" eb="24">
      <t>コウシン</t>
    </rPh>
    <rPh sb="25" eb="26">
      <t>オコナ</t>
    </rPh>
    <rPh sb="32" eb="34">
      <t>コンゴ</t>
    </rPh>
    <rPh sb="35" eb="36">
      <t>フル</t>
    </rPh>
    <rPh sb="37" eb="39">
      <t>カンロ</t>
    </rPh>
    <rPh sb="41" eb="42">
      <t>ジュン</t>
    </rPh>
    <rPh sb="44" eb="46">
      <t>コウシン</t>
    </rPh>
    <rPh sb="46" eb="48">
      <t>ケイカク</t>
    </rPh>
    <rPh sb="51" eb="52">
      <t>タ</t>
    </rPh>
    <rPh sb="54" eb="57">
      <t>ケイカクテキ</t>
    </rPh>
    <rPh sb="58" eb="60">
      <t>コウシン</t>
    </rPh>
    <rPh sb="61" eb="62">
      <t>オコナ</t>
    </rPh>
    <rPh sb="66" eb="68">
      <t>ヒツヨウ</t>
    </rPh>
    <rPh sb="143" eb="145">
      <t>コンカイ</t>
    </rPh>
    <rPh sb="146" eb="148">
      <t>コウシン</t>
    </rPh>
    <rPh sb="149" eb="152">
      <t>ロウキュウカ</t>
    </rPh>
    <rPh sb="153" eb="155">
      <t>ロウスイ</t>
    </rPh>
    <rPh sb="158" eb="160">
      <t>シヨウ</t>
    </rPh>
    <rPh sb="161" eb="162">
      <t>ムズカ</t>
    </rPh>
    <rPh sb="169" eb="171">
      <t>カンロ</t>
    </rPh>
    <rPh sb="172" eb="174">
      <t>コウシン</t>
    </rPh>
    <rPh sb="178" eb="181">
      <t>ケイカクテキ</t>
    </rPh>
    <rPh sb="182" eb="184">
      <t>コウシン</t>
    </rPh>
    <rPh sb="190" eb="192">
      <t>ゲンジョウ</t>
    </rPh>
    <rPh sb="200" eb="202">
      <t>コンゴ</t>
    </rPh>
    <rPh sb="203" eb="204">
      <t>ヒ</t>
    </rPh>
    <rPh sb="205" eb="206">
      <t>ツヅ</t>
    </rPh>
    <rPh sb="208" eb="210">
      <t>カンロ</t>
    </rPh>
    <rPh sb="211" eb="213">
      <t>ケイネン</t>
    </rPh>
    <rPh sb="213" eb="214">
      <t>スウ</t>
    </rPh>
    <rPh sb="215" eb="217">
      <t>ジョウキョウ</t>
    </rPh>
    <rPh sb="218" eb="220">
      <t>セイリ</t>
    </rPh>
    <rPh sb="221" eb="223">
      <t>ゲンジョウ</t>
    </rPh>
    <rPh sb="224" eb="226">
      <t>ハアク</t>
    </rPh>
    <rPh sb="232" eb="234">
      <t>カンロ</t>
    </rPh>
    <rPh sb="235" eb="237">
      <t>コウシン</t>
    </rPh>
    <rPh sb="238" eb="239">
      <t>スコ</t>
    </rPh>
    <rPh sb="244" eb="245">
      <t>オコナ</t>
    </rPh>
    <rPh sb="257" eb="259">
      <t>カダイ</t>
    </rPh>
    <phoneticPr fontId="4"/>
  </si>
  <si>
    <t>(1)今後の課題として、施設・管路の老朽化に対して計画的な更新を行っていくこと、冬期に頻発する漏水に対して対策をより強化していくこと、などがあげられる。　　　　　　　　　　　　　　　　　　(2)これらの課題に対して、施設・管路の老朽化に対する更新については改めて経年数や現在の状況を整理し、施設設備については定期的に業者に点検等を依頼することで、必要な箇所から順を追って計画的な更新を行っていく。計画的な更新を行うことで費用の削減にも繋がることが考えられる。冬期の漏水対策については、現在村が管理している管については保温材などを使用しているが、気温がより低下する地域については保温材を見直すなどの取り組みを行っていく。家庭の水道に関しては、村の告知放送やテレビなどで凍結対策を定期的に呼びかけるなど、凍結による漏水に対しての注意を促す取り組みをより強化していく。</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</si>
</sst>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0;&quot;△&quot;#,##0.00"/>
    <numFmt numFmtId="178" formatCode="#,##0.00;&quot;△&quot;#,##0.00;&quot;-&quot;"/>
    <numFmt numFmtId="179" formatCode="ge"/>
  </numFmts>
  <fonts count="17">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c:v>
                </c:pt>
                <c:pt idx="1">
                  <c:v>0</c:v>
                </c:pt>
                <c:pt idx="2" formatCode="#,##0.00;&quot;△&quot;#,##0.00;&quot;-&quot;">
                  <c:v>0.61</c:v>
                </c:pt>
                <c:pt idx="3" formatCode="#,##0.00;&quot;△&quot;#,##0.00;&quot;-&quot;">
                  <c:v>0.03</c:v>
                </c:pt>
                <c:pt idx="4" formatCode="#,##0.00;&quot;△&quot;#,##0.00;&quot;-&quot;">
                  <c:v>0.04</c:v>
                </c:pt>
              </c:numCache>
            </c:numRef>
          </c:val>
          <c:extLst xmlns:c16r2="http://schemas.microsoft.com/office/drawing/2015/06/chart">
            <c:ext xmlns:c16="http://schemas.microsoft.com/office/drawing/2014/chart" uri="{C3380CC4-5D6E-409C-BE32-E72D297353CC}">
              <c16:uniqueId val="{00000000-EE81-462A-95AB-574A9A77F0ED}"/>
            </c:ext>
          </c:extLst>
        </c:ser>
        <c:dLbls>
          <c:showLegendKey val="0"/>
          <c:showVal val="0"/>
          <c:showCatName val="0"/>
          <c:showSerName val="0"/>
          <c:showPercent val="0"/>
          <c:showBubbleSize val="0"/>
        </c:dLbls>
        <c:gapWidth val="150"/>
        <c:axId val="162679096"/>
        <c:axId val="161057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c:v>
                </c:pt>
                <c:pt idx="1">
                  <c:v>0.69</c:v>
                </c:pt>
                <c:pt idx="2">
                  <c:v>1.26</c:v>
                </c:pt>
                <c:pt idx="3">
                  <c:v>0.78</c:v>
                </c:pt>
                <c:pt idx="4">
                  <c:v>0.56999999999999995</c:v>
                </c:pt>
              </c:numCache>
            </c:numRef>
          </c:val>
          <c:smooth val="0"/>
          <c:extLst xmlns:c16r2="http://schemas.microsoft.com/office/drawing/2015/06/chart">
            <c:ext xmlns:c16="http://schemas.microsoft.com/office/drawing/2014/chart" uri="{C3380CC4-5D6E-409C-BE32-E72D297353CC}">
              <c16:uniqueId val="{00000001-EE81-462A-95AB-574A9A77F0ED}"/>
            </c:ext>
          </c:extLst>
        </c:ser>
        <c:dLbls>
          <c:showLegendKey val="0"/>
          <c:showVal val="0"/>
          <c:showCatName val="0"/>
          <c:showSerName val="0"/>
          <c:showPercent val="0"/>
          <c:showBubbleSize val="0"/>
        </c:dLbls>
        <c:marker val="1"/>
        <c:smooth val="0"/>
        <c:axId val="162679096"/>
        <c:axId val="161057768"/>
      </c:lineChart>
      <c:dateAx>
        <c:axId val="162679096"/>
        <c:scaling>
          <c:orientation val="minMax"/>
        </c:scaling>
        <c:delete val="1"/>
        <c:axPos val="b"/>
        <c:numFmt formatCode="ge" sourceLinked="1"/>
        <c:majorTickMark val="none"/>
        <c:minorTickMark val="none"/>
        <c:tickLblPos val="none"/>
        <c:crossAx val="161057768"/>
        <c:crosses val="autoZero"/>
        <c:auto val="1"/>
        <c:lblOffset val="100"/>
        <c:baseTimeUnit val="years"/>
      </c:dateAx>
      <c:valAx>
        <c:axId val="161057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679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85</c:v>
                </c:pt>
                <c:pt idx="1">
                  <c:v>85</c:v>
                </c:pt>
                <c:pt idx="2">
                  <c:v>85</c:v>
                </c:pt>
                <c:pt idx="3">
                  <c:v>85.23</c:v>
                </c:pt>
                <c:pt idx="4">
                  <c:v>85.23</c:v>
                </c:pt>
              </c:numCache>
            </c:numRef>
          </c:val>
          <c:extLst xmlns:c16r2="http://schemas.microsoft.com/office/drawing/2015/06/chart">
            <c:ext xmlns:c16="http://schemas.microsoft.com/office/drawing/2014/chart" uri="{C3380CC4-5D6E-409C-BE32-E72D297353CC}">
              <c16:uniqueId val="{00000000-1373-449A-A578-330B36A52EE0}"/>
            </c:ext>
          </c:extLst>
        </c:ser>
        <c:dLbls>
          <c:showLegendKey val="0"/>
          <c:showVal val="0"/>
          <c:showCatName val="0"/>
          <c:showSerName val="0"/>
          <c:showPercent val="0"/>
          <c:showBubbleSize val="0"/>
        </c:dLbls>
        <c:gapWidth val="150"/>
        <c:axId val="253994648"/>
        <c:axId val="253545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57.55</c:v>
                </c:pt>
                <c:pt idx="1">
                  <c:v>57.43</c:v>
                </c:pt>
                <c:pt idx="2">
                  <c:v>48.7</c:v>
                </c:pt>
                <c:pt idx="3">
                  <c:v>46.9</c:v>
                </c:pt>
                <c:pt idx="4">
                  <c:v>47.95</c:v>
                </c:pt>
              </c:numCache>
            </c:numRef>
          </c:val>
          <c:smooth val="0"/>
          <c:extLst xmlns:c16r2="http://schemas.microsoft.com/office/drawing/2015/06/chart">
            <c:ext xmlns:c16="http://schemas.microsoft.com/office/drawing/2014/chart" uri="{C3380CC4-5D6E-409C-BE32-E72D297353CC}">
              <c16:uniqueId val="{00000001-1373-449A-A578-330B36A52EE0}"/>
            </c:ext>
          </c:extLst>
        </c:ser>
        <c:dLbls>
          <c:showLegendKey val="0"/>
          <c:showVal val="0"/>
          <c:showCatName val="0"/>
          <c:showSerName val="0"/>
          <c:showPercent val="0"/>
          <c:showBubbleSize val="0"/>
        </c:dLbls>
        <c:marker val="1"/>
        <c:smooth val="0"/>
        <c:axId val="253994648"/>
        <c:axId val="253545544"/>
      </c:lineChart>
      <c:dateAx>
        <c:axId val="253994648"/>
        <c:scaling>
          <c:orientation val="minMax"/>
        </c:scaling>
        <c:delete val="1"/>
        <c:axPos val="b"/>
        <c:numFmt formatCode="ge" sourceLinked="1"/>
        <c:majorTickMark val="none"/>
        <c:minorTickMark val="none"/>
        <c:tickLblPos val="none"/>
        <c:crossAx val="253545544"/>
        <c:crosses val="autoZero"/>
        <c:auto val="1"/>
        <c:lblOffset val="100"/>
        <c:baseTimeUnit val="years"/>
      </c:dateAx>
      <c:valAx>
        <c:axId val="253545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3994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60</c:v>
                </c:pt>
                <c:pt idx="1">
                  <c:v>60</c:v>
                </c:pt>
                <c:pt idx="2">
                  <c:v>60</c:v>
                </c:pt>
                <c:pt idx="3">
                  <c:v>60</c:v>
                </c:pt>
                <c:pt idx="4">
                  <c:v>60</c:v>
                </c:pt>
              </c:numCache>
            </c:numRef>
          </c:val>
          <c:extLst xmlns:c16r2="http://schemas.microsoft.com/office/drawing/2015/06/chart">
            <c:ext xmlns:c16="http://schemas.microsoft.com/office/drawing/2014/chart" uri="{C3380CC4-5D6E-409C-BE32-E72D297353CC}">
              <c16:uniqueId val="{00000000-B000-4DC3-84DA-CF6896E22647}"/>
            </c:ext>
          </c:extLst>
        </c:ser>
        <c:dLbls>
          <c:showLegendKey val="0"/>
          <c:showVal val="0"/>
          <c:showCatName val="0"/>
          <c:showSerName val="0"/>
          <c:showPercent val="0"/>
          <c:showBubbleSize val="0"/>
        </c:dLbls>
        <c:gapWidth val="150"/>
        <c:axId val="253546720"/>
        <c:axId val="253547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74.14</c:v>
                </c:pt>
                <c:pt idx="1">
                  <c:v>73.83</c:v>
                </c:pt>
                <c:pt idx="2">
                  <c:v>74.959999999999994</c:v>
                </c:pt>
                <c:pt idx="3">
                  <c:v>74.63</c:v>
                </c:pt>
                <c:pt idx="4">
                  <c:v>74.900000000000006</c:v>
                </c:pt>
              </c:numCache>
            </c:numRef>
          </c:val>
          <c:smooth val="0"/>
          <c:extLst xmlns:c16r2="http://schemas.microsoft.com/office/drawing/2015/06/chart">
            <c:ext xmlns:c16="http://schemas.microsoft.com/office/drawing/2014/chart" uri="{C3380CC4-5D6E-409C-BE32-E72D297353CC}">
              <c16:uniqueId val="{00000001-B000-4DC3-84DA-CF6896E22647}"/>
            </c:ext>
          </c:extLst>
        </c:ser>
        <c:dLbls>
          <c:showLegendKey val="0"/>
          <c:showVal val="0"/>
          <c:showCatName val="0"/>
          <c:showSerName val="0"/>
          <c:showPercent val="0"/>
          <c:showBubbleSize val="0"/>
        </c:dLbls>
        <c:marker val="1"/>
        <c:smooth val="0"/>
        <c:axId val="253546720"/>
        <c:axId val="253547112"/>
      </c:lineChart>
      <c:dateAx>
        <c:axId val="253546720"/>
        <c:scaling>
          <c:orientation val="minMax"/>
        </c:scaling>
        <c:delete val="1"/>
        <c:axPos val="b"/>
        <c:numFmt formatCode="ge" sourceLinked="1"/>
        <c:majorTickMark val="none"/>
        <c:minorTickMark val="none"/>
        <c:tickLblPos val="none"/>
        <c:crossAx val="253547112"/>
        <c:crosses val="autoZero"/>
        <c:auto val="1"/>
        <c:lblOffset val="100"/>
        <c:baseTimeUnit val="years"/>
      </c:dateAx>
      <c:valAx>
        <c:axId val="253547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3546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105.72</c:v>
                </c:pt>
                <c:pt idx="1">
                  <c:v>99.32</c:v>
                </c:pt>
                <c:pt idx="2">
                  <c:v>85.8</c:v>
                </c:pt>
                <c:pt idx="3">
                  <c:v>112.49</c:v>
                </c:pt>
                <c:pt idx="4">
                  <c:v>107.82</c:v>
                </c:pt>
              </c:numCache>
            </c:numRef>
          </c:val>
          <c:extLst xmlns:c16r2="http://schemas.microsoft.com/office/drawing/2015/06/chart">
            <c:ext xmlns:c16="http://schemas.microsoft.com/office/drawing/2014/chart" uri="{C3380CC4-5D6E-409C-BE32-E72D297353CC}">
              <c16:uniqueId val="{00000000-C60F-434A-AABB-CBBB8EBE800E}"/>
            </c:ext>
          </c:extLst>
        </c:ser>
        <c:dLbls>
          <c:showLegendKey val="0"/>
          <c:showVal val="0"/>
          <c:showCatName val="0"/>
          <c:showSerName val="0"/>
          <c:showPercent val="0"/>
          <c:showBubbleSize val="0"/>
        </c:dLbls>
        <c:gapWidth val="150"/>
        <c:axId val="162728600"/>
        <c:axId val="163523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76.09</c:v>
                </c:pt>
                <c:pt idx="1">
                  <c:v>75.87</c:v>
                </c:pt>
                <c:pt idx="2">
                  <c:v>72.03</c:v>
                </c:pt>
                <c:pt idx="3">
                  <c:v>72.11</c:v>
                </c:pt>
                <c:pt idx="4">
                  <c:v>74.05</c:v>
                </c:pt>
              </c:numCache>
            </c:numRef>
          </c:val>
          <c:smooth val="0"/>
          <c:extLst xmlns:c16r2="http://schemas.microsoft.com/office/drawing/2015/06/chart">
            <c:ext xmlns:c16="http://schemas.microsoft.com/office/drawing/2014/chart" uri="{C3380CC4-5D6E-409C-BE32-E72D297353CC}">
              <c16:uniqueId val="{00000001-C60F-434A-AABB-CBBB8EBE800E}"/>
            </c:ext>
          </c:extLst>
        </c:ser>
        <c:dLbls>
          <c:showLegendKey val="0"/>
          <c:showVal val="0"/>
          <c:showCatName val="0"/>
          <c:showSerName val="0"/>
          <c:showPercent val="0"/>
          <c:showBubbleSize val="0"/>
        </c:dLbls>
        <c:marker val="1"/>
        <c:smooth val="0"/>
        <c:axId val="162728600"/>
        <c:axId val="163523640"/>
      </c:lineChart>
      <c:dateAx>
        <c:axId val="162728600"/>
        <c:scaling>
          <c:orientation val="minMax"/>
        </c:scaling>
        <c:delete val="1"/>
        <c:axPos val="b"/>
        <c:numFmt formatCode="ge" sourceLinked="1"/>
        <c:majorTickMark val="none"/>
        <c:minorTickMark val="none"/>
        <c:tickLblPos val="none"/>
        <c:crossAx val="163523640"/>
        <c:crosses val="autoZero"/>
        <c:auto val="1"/>
        <c:lblOffset val="100"/>
        <c:baseTimeUnit val="years"/>
      </c:dateAx>
      <c:valAx>
        <c:axId val="163523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728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C39-466F-B7B8-DD455582F275}"/>
            </c:ext>
          </c:extLst>
        </c:ser>
        <c:dLbls>
          <c:showLegendKey val="0"/>
          <c:showVal val="0"/>
          <c:showCatName val="0"/>
          <c:showSerName val="0"/>
          <c:showPercent val="0"/>
          <c:showBubbleSize val="0"/>
        </c:dLbls>
        <c:gapWidth val="150"/>
        <c:axId val="163507448"/>
        <c:axId val="162358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C39-466F-B7B8-DD455582F275}"/>
            </c:ext>
          </c:extLst>
        </c:ser>
        <c:dLbls>
          <c:showLegendKey val="0"/>
          <c:showVal val="0"/>
          <c:showCatName val="0"/>
          <c:showSerName val="0"/>
          <c:showPercent val="0"/>
          <c:showBubbleSize val="0"/>
        </c:dLbls>
        <c:marker val="1"/>
        <c:smooth val="0"/>
        <c:axId val="163507448"/>
        <c:axId val="162358840"/>
      </c:lineChart>
      <c:dateAx>
        <c:axId val="163507448"/>
        <c:scaling>
          <c:orientation val="minMax"/>
        </c:scaling>
        <c:delete val="1"/>
        <c:axPos val="b"/>
        <c:numFmt formatCode="ge" sourceLinked="1"/>
        <c:majorTickMark val="none"/>
        <c:minorTickMark val="none"/>
        <c:tickLblPos val="none"/>
        <c:crossAx val="162358840"/>
        <c:crosses val="autoZero"/>
        <c:auto val="1"/>
        <c:lblOffset val="100"/>
        <c:baseTimeUnit val="years"/>
      </c:dateAx>
      <c:valAx>
        <c:axId val="162358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507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52F-47F5-B607-2A42998BC8DC}"/>
            </c:ext>
          </c:extLst>
        </c:ser>
        <c:dLbls>
          <c:showLegendKey val="0"/>
          <c:showVal val="0"/>
          <c:showCatName val="0"/>
          <c:showSerName val="0"/>
          <c:showPercent val="0"/>
          <c:showBubbleSize val="0"/>
        </c:dLbls>
        <c:gapWidth val="150"/>
        <c:axId val="163370912"/>
        <c:axId val="163519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52F-47F5-B607-2A42998BC8DC}"/>
            </c:ext>
          </c:extLst>
        </c:ser>
        <c:dLbls>
          <c:showLegendKey val="0"/>
          <c:showVal val="0"/>
          <c:showCatName val="0"/>
          <c:showSerName val="0"/>
          <c:showPercent val="0"/>
          <c:showBubbleSize val="0"/>
        </c:dLbls>
        <c:marker val="1"/>
        <c:smooth val="0"/>
        <c:axId val="163370912"/>
        <c:axId val="163519544"/>
      </c:lineChart>
      <c:dateAx>
        <c:axId val="163370912"/>
        <c:scaling>
          <c:orientation val="minMax"/>
        </c:scaling>
        <c:delete val="1"/>
        <c:axPos val="b"/>
        <c:numFmt formatCode="ge" sourceLinked="1"/>
        <c:majorTickMark val="none"/>
        <c:minorTickMark val="none"/>
        <c:tickLblPos val="none"/>
        <c:crossAx val="163519544"/>
        <c:crosses val="autoZero"/>
        <c:auto val="1"/>
        <c:lblOffset val="100"/>
        <c:baseTimeUnit val="years"/>
      </c:dateAx>
      <c:valAx>
        <c:axId val="163519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370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03D-4469-839B-CB382FCD7696}"/>
            </c:ext>
          </c:extLst>
        </c:ser>
        <c:dLbls>
          <c:showLegendKey val="0"/>
          <c:showVal val="0"/>
          <c:showCatName val="0"/>
          <c:showSerName val="0"/>
          <c:showPercent val="0"/>
          <c:showBubbleSize val="0"/>
        </c:dLbls>
        <c:gapWidth val="150"/>
        <c:axId val="161884832"/>
        <c:axId val="162434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03D-4469-839B-CB382FCD7696}"/>
            </c:ext>
          </c:extLst>
        </c:ser>
        <c:dLbls>
          <c:showLegendKey val="0"/>
          <c:showVal val="0"/>
          <c:showCatName val="0"/>
          <c:showSerName val="0"/>
          <c:showPercent val="0"/>
          <c:showBubbleSize val="0"/>
        </c:dLbls>
        <c:marker val="1"/>
        <c:smooth val="0"/>
        <c:axId val="161884832"/>
        <c:axId val="162434760"/>
      </c:lineChart>
      <c:dateAx>
        <c:axId val="161884832"/>
        <c:scaling>
          <c:orientation val="minMax"/>
        </c:scaling>
        <c:delete val="1"/>
        <c:axPos val="b"/>
        <c:numFmt formatCode="ge" sourceLinked="1"/>
        <c:majorTickMark val="none"/>
        <c:minorTickMark val="none"/>
        <c:tickLblPos val="none"/>
        <c:crossAx val="162434760"/>
        <c:crosses val="autoZero"/>
        <c:auto val="1"/>
        <c:lblOffset val="100"/>
        <c:baseTimeUnit val="years"/>
      </c:dateAx>
      <c:valAx>
        <c:axId val="162434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884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86B-45FF-8C17-4675834E79DC}"/>
            </c:ext>
          </c:extLst>
        </c:ser>
        <c:dLbls>
          <c:showLegendKey val="0"/>
          <c:showVal val="0"/>
          <c:showCatName val="0"/>
          <c:showSerName val="0"/>
          <c:showPercent val="0"/>
          <c:showBubbleSize val="0"/>
        </c:dLbls>
        <c:gapWidth val="150"/>
        <c:axId val="161884440"/>
        <c:axId val="161884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86B-45FF-8C17-4675834E79DC}"/>
            </c:ext>
          </c:extLst>
        </c:ser>
        <c:dLbls>
          <c:showLegendKey val="0"/>
          <c:showVal val="0"/>
          <c:showCatName val="0"/>
          <c:showSerName val="0"/>
          <c:showPercent val="0"/>
          <c:showBubbleSize val="0"/>
        </c:dLbls>
        <c:marker val="1"/>
        <c:smooth val="0"/>
        <c:axId val="161884440"/>
        <c:axId val="161884048"/>
      </c:lineChart>
      <c:dateAx>
        <c:axId val="161884440"/>
        <c:scaling>
          <c:orientation val="minMax"/>
        </c:scaling>
        <c:delete val="1"/>
        <c:axPos val="b"/>
        <c:numFmt formatCode="ge" sourceLinked="1"/>
        <c:majorTickMark val="none"/>
        <c:minorTickMark val="none"/>
        <c:tickLblPos val="none"/>
        <c:crossAx val="161884048"/>
        <c:crosses val="autoZero"/>
        <c:auto val="1"/>
        <c:lblOffset val="100"/>
        <c:baseTimeUnit val="years"/>
      </c:dateAx>
      <c:valAx>
        <c:axId val="161884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884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51.82</c:v>
                </c:pt>
                <c:pt idx="1">
                  <c:v>40.380000000000003</c:v>
                </c:pt>
                <c:pt idx="2">
                  <c:v>29.39</c:v>
                </c:pt>
                <c:pt idx="3">
                  <c:v>19.64</c:v>
                </c:pt>
                <c:pt idx="4">
                  <c:v>12.38</c:v>
                </c:pt>
              </c:numCache>
            </c:numRef>
          </c:val>
          <c:extLst xmlns:c16r2="http://schemas.microsoft.com/office/drawing/2015/06/chart">
            <c:ext xmlns:c16="http://schemas.microsoft.com/office/drawing/2014/chart" uri="{C3380CC4-5D6E-409C-BE32-E72D297353CC}">
              <c16:uniqueId val="{00000000-D32D-4439-B786-BC54557DCFB2}"/>
            </c:ext>
          </c:extLst>
        </c:ser>
        <c:dLbls>
          <c:showLegendKey val="0"/>
          <c:showVal val="0"/>
          <c:showCatName val="0"/>
          <c:showSerName val="0"/>
          <c:showPercent val="0"/>
          <c:showBubbleSize val="0"/>
        </c:dLbls>
        <c:gapWidth val="150"/>
        <c:axId val="162435936"/>
        <c:axId val="162436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1113.76</c:v>
                </c:pt>
                <c:pt idx="1">
                  <c:v>1125.69</c:v>
                </c:pt>
                <c:pt idx="2">
                  <c:v>1510.14</c:v>
                </c:pt>
                <c:pt idx="3">
                  <c:v>1595.62</c:v>
                </c:pt>
                <c:pt idx="4">
                  <c:v>1302.33</c:v>
                </c:pt>
              </c:numCache>
            </c:numRef>
          </c:val>
          <c:smooth val="0"/>
          <c:extLst xmlns:c16r2="http://schemas.microsoft.com/office/drawing/2015/06/chart">
            <c:ext xmlns:c16="http://schemas.microsoft.com/office/drawing/2014/chart" uri="{C3380CC4-5D6E-409C-BE32-E72D297353CC}">
              <c16:uniqueId val="{00000001-D32D-4439-B786-BC54557DCFB2}"/>
            </c:ext>
          </c:extLst>
        </c:ser>
        <c:dLbls>
          <c:showLegendKey val="0"/>
          <c:showVal val="0"/>
          <c:showCatName val="0"/>
          <c:showSerName val="0"/>
          <c:showPercent val="0"/>
          <c:showBubbleSize val="0"/>
        </c:dLbls>
        <c:marker val="1"/>
        <c:smooth val="0"/>
        <c:axId val="162435936"/>
        <c:axId val="162436328"/>
      </c:lineChart>
      <c:dateAx>
        <c:axId val="162435936"/>
        <c:scaling>
          <c:orientation val="minMax"/>
        </c:scaling>
        <c:delete val="1"/>
        <c:axPos val="b"/>
        <c:numFmt formatCode="ge" sourceLinked="1"/>
        <c:majorTickMark val="none"/>
        <c:minorTickMark val="none"/>
        <c:tickLblPos val="none"/>
        <c:crossAx val="162436328"/>
        <c:crosses val="autoZero"/>
        <c:auto val="1"/>
        <c:lblOffset val="100"/>
        <c:baseTimeUnit val="years"/>
      </c:dateAx>
      <c:valAx>
        <c:axId val="162436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435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86.66</c:v>
                </c:pt>
                <c:pt idx="1">
                  <c:v>81.67</c:v>
                </c:pt>
                <c:pt idx="2">
                  <c:v>71.45</c:v>
                </c:pt>
                <c:pt idx="3">
                  <c:v>92.47</c:v>
                </c:pt>
                <c:pt idx="4">
                  <c:v>93.79</c:v>
                </c:pt>
              </c:numCache>
            </c:numRef>
          </c:val>
          <c:extLst xmlns:c16r2="http://schemas.microsoft.com/office/drawing/2015/06/chart">
            <c:ext xmlns:c16="http://schemas.microsoft.com/office/drawing/2014/chart" uri="{C3380CC4-5D6E-409C-BE32-E72D297353CC}">
              <c16:uniqueId val="{00000000-BBF8-402B-8FF5-72811B6B5080}"/>
            </c:ext>
          </c:extLst>
        </c:ser>
        <c:dLbls>
          <c:showLegendKey val="0"/>
          <c:showVal val="0"/>
          <c:showCatName val="0"/>
          <c:showSerName val="0"/>
          <c:showPercent val="0"/>
          <c:showBubbleSize val="0"/>
        </c:dLbls>
        <c:gapWidth val="150"/>
        <c:axId val="164594184"/>
        <c:axId val="164594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34.25</c:v>
                </c:pt>
                <c:pt idx="1">
                  <c:v>46.48</c:v>
                </c:pt>
                <c:pt idx="2">
                  <c:v>22.67</c:v>
                </c:pt>
                <c:pt idx="3">
                  <c:v>37.92</c:v>
                </c:pt>
                <c:pt idx="4">
                  <c:v>40.89</c:v>
                </c:pt>
              </c:numCache>
            </c:numRef>
          </c:val>
          <c:smooth val="0"/>
          <c:extLst xmlns:c16r2="http://schemas.microsoft.com/office/drawing/2015/06/chart">
            <c:ext xmlns:c16="http://schemas.microsoft.com/office/drawing/2014/chart" uri="{C3380CC4-5D6E-409C-BE32-E72D297353CC}">
              <c16:uniqueId val="{00000001-BBF8-402B-8FF5-72811B6B5080}"/>
            </c:ext>
          </c:extLst>
        </c:ser>
        <c:dLbls>
          <c:showLegendKey val="0"/>
          <c:showVal val="0"/>
          <c:showCatName val="0"/>
          <c:showSerName val="0"/>
          <c:showPercent val="0"/>
          <c:showBubbleSize val="0"/>
        </c:dLbls>
        <c:marker val="1"/>
        <c:smooth val="0"/>
        <c:axId val="164594184"/>
        <c:axId val="164594576"/>
      </c:lineChart>
      <c:dateAx>
        <c:axId val="164594184"/>
        <c:scaling>
          <c:orientation val="minMax"/>
        </c:scaling>
        <c:delete val="1"/>
        <c:axPos val="b"/>
        <c:numFmt formatCode="ge" sourceLinked="1"/>
        <c:majorTickMark val="none"/>
        <c:minorTickMark val="none"/>
        <c:tickLblPos val="none"/>
        <c:crossAx val="164594576"/>
        <c:crosses val="autoZero"/>
        <c:auto val="1"/>
        <c:lblOffset val="100"/>
        <c:baseTimeUnit val="years"/>
      </c:dateAx>
      <c:valAx>
        <c:axId val="164594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594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63.1</c:v>
                </c:pt>
                <c:pt idx="1">
                  <c:v>67.38</c:v>
                </c:pt>
                <c:pt idx="2">
                  <c:v>75.52</c:v>
                </c:pt>
                <c:pt idx="3">
                  <c:v>59.63</c:v>
                </c:pt>
                <c:pt idx="4">
                  <c:v>59.44</c:v>
                </c:pt>
              </c:numCache>
            </c:numRef>
          </c:val>
          <c:extLst xmlns:c16r2="http://schemas.microsoft.com/office/drawing/2015/06/chart">
            <c:ext xmlns:c16="http://schemas.microsoft.com/office/drawing/2014/chart" uri="{C3380CC4-5D6E-409C-BE32-E72D297353CC}">
              <c16:uniqueId val="{00000000-3748-4AAF-8745-302B05A2045E}"/>
            </c:ext>
          </c:extLst>
        </c:ser>
        <c:dLbls>
          <c:showLegendKey val="0"/>
          <c:showVal val="0"/>
          <c:showCatName val="0"/>
          <c:showSerName val="0"/>
          <c:showPercent val="0"/>
          <c:showBubbleSize val="0"/>
        </c:dLbls>
        <c:gapWidth val="150"/>
        <c:axId val="253993080"/>
        <c:axId val="253993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501.18</c:v>
                </c:pt>
                <c:pt idx="1">
                  <c:v>376.61</c:v>
                </c:pt>
                <c:pt idx="2">
                  <c:v>789.62</c:v>
                </c:pt>
                <c:pt idx="3">
                  <c:v>423.18</c:v>
                </c:pt>
                <c:pt idx="4">
                  <c:v>383.2</c:v>
                </c:pt>
              </c:numCache>
            </c:numRef>
          </c:val>
          <c:smooth val="0"/>
          <c:extLst xmlns:c16r2="http://schemas.microsoft.com/office/drawing/2015/06/chart">
            <c:ext xmlns:c16="http://schemas.microsoft.com/office/drawing/2014/chart" uri="{C3380CC4-5D6E-409C-BE32-E72D297353CC}">
              <c16:uniqueId val="{00000001-3748-4AAF-8745-302B05A2045E}"/>
            </c:ext>
          </c:extLst>
        </c:ser>
        <c:dLbls>
          <c:showLegendKey val="0"/>
          <c:showVal val="0"/>
          <c:showCatName val="0"/>
          <c:showSerName val="0"/>
          <c:showPercent val="0"/>
          <c:showBubbleSize val="0"/>
        </c:dLbls>
        <c:marker val="1"/>
        <c:smooth val="0"/>
        <c:axId val="253993080"/>
        <c:axId val="253993472"/>
      </c:lineChart>
      <c:dateAx>
        <c:axId val="253993080"/>
        <c:scaling>
          <c:orientation val="minMax"/>
        </c:scaling>
        <c:delete val="1"/>
        <c:axPos val="b"/>
        <c:numFmt formatCode="ge" sourceLinked="1"/>
        <c:majorTickMark val="none"/>
        <c:minorTickMark val="none"/>
        <c:tickLblPos val="none"/>
        <c:crossAx val="253993472"/>
        <c:crosses val="autoZero"/>
        <c:auto val="1"/>
        <c:lblOffset val="100"/>
        <c:baseTimeUnit val="years"/>
      </c:dateAx>
      <c:valAx>
        <c:axId val="253993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3993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【1,141.75】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80" t="str">
        <f>データ!H6</f>
        <v>群馬県　南牧村</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7" t="s">
        <v>1</v>
      </c>
      <c r="C7" s="77"/>
      <c r="D7" s="77"/>
      <c r="E7" s="77"/>
      <c r="F7" s="77"/>
      <c r="G7" s="77"/>
      <c r="H7" s="77"/>
      <c r="I7" s="77" t="s">
        <v>2</v>
      </c>
      <c r="J7" s="77"/>
      <c r="K7" s="77"/>
      <c r="L7" s="77"/>
      <c r="M7" s="77"/>
      <c r="N7" s="77"/>
      <c r="O7" s="77"/>
      <c r="P7" s="77" t="s">
        <v>3</v>
      </c>
      <c r="Q7" s="77"/>
      <c r="R7" s="77"/>
      <c r="S7" s="77"/>
      <c r="T7" s="77"/>
      <c r="U7" s="77"/>
      <c r="V7" s="77"/>
      <c r="W7" s="77" t="s">
        <v>4</v>
      </c>
      <c r="X7" s="77"/>
      <c r="Y7" s="77"/>
      <c r="Z7" s="77"/>
      <c r="AA7" s="77"/>
      <c r="AB7" s="77"/>
      <c r="AC7" s="77"/>
      <c r="AD7" s="77" t="s">
        <v>5</v>
      </c>
      <c r="AE7" s="77"/>
      <c r="AF7" s="77"/>
      <c r="AG7" s="77"/>
      <c r="AH7" s="77"/>
      <c r="AI7" s="77"/>
      <c r="AJ7" s="77"/>
      <c r="AK7" s="2"/>
      <c r="AL7" s="77" t="s">
        <v>6</v>
      </c>
      <c r="AM7" s="77"/>
      <c r="AN7" s="77"/>
      <c r="AO7" s="77"/>
      <c r="AP7" s="77"/>
      <c r="AQ7" s="77"/>
      <c r="AR7" s="77"/>
      <c r="AS7" s="77"/>
      <c r="AT7" s="77" t="s">
        <v>7</v>
      </c>
      <c r="AU7" s="77"/>
      <c r="AV7" s="77"/>
      <c r="AW7" s="77"/>
      <c r="AX7" s="77"/>
      <c r="AY7" s="77"/>
      <c r="AZ7" s="77"/>
      <c r="BA7" s="77"/>
      <c r="BB7" s="77" t="s">
        <v>8</v>
      </c>
      <c r="BC7" s="77"/>
      <c r="BD7" s="77"/>
      <c r="BE7" s="77"/>
      <c r="BF7" s="77"/>
      <c r="BG7" s="77"/>
      <c r="BH7" s="77"/>
      <c r="BI7" s="77"/>
      <c r="BJ7" s="3"/>
      <c r="BK7" s="3"/>
      <c r="BL7" s="4" t="s">
        <v>9</v>
      </c>
      <c r="BM7" s="5"/>
      <c r="BN7" s="5"/>
      <c r="BO7" s="5"/>
      <c r="BP7" s="5"/>
      <c r="BQ7" s="5"/>
      <c r="BR7" s="5"/>
      <c r="BS7" s="5"/>
      <c r="BT7" s="5"/>
      <c r="BU7" s="5"/>
      <c r="BV7" s="5"/>
      <c r="BW7" s="5"/>
      <c r="BX7" s="5"/>
      <c r="BY7" s="6"/>
    </row>
    <row r="8" spans="1:78" ht="18.75" customHeight="1">
      <c r="A8" s="2"/>
      <c r="B8" s="78" t="str">
        <f>データ!$I$6</f>
        <v>法非適用</v>
      </c>
      <c r="C8" s="78"/>
      <c r="D8" s="78"/>
      <c r="E8" s="78"/>
      <c r="F8" s="78"/>
      <c r="G8" s="78"/>
      <c r="H8" s="78"/>
      <c r="I8" s="78" t="str">
        <f>データ!$J$6</f>
        <v>水道事業</v>
      </c>
      <c r="J8" s="78"/>
      <c r="K8" s="78"/>
      <c r="L8" s="78"/>
      <c r="M8" s="78"/>
      <c r="N8" s="78"/>
      <c r="O8" s="78"/>
      <c r="P8" s="78" t="str">
        <f>データ!$K$6</f>
        <v>簡易水道事業</v>
      </c>
      <c r="Q8" s="78"/>
      <c r="R8" s="78"/>
      <c r="S8" s="78"/>
      <c r="T8" s="78"/>
      <c r="U8" s="78"/>
      <c r="V8" s="78"/>
      <c r="W8" s="78" t="str">
        <f>データ!$L$6</f>
        <v>D4</v>
      </c>
      <c r="X8" s="78"/>
      <c r="Y8" s="78"/>
      <c r="Z8" s="78"/>
      <c r="AA8" s="78"/>
      <c r="AB8" s="78"/>
      <c r="AC8" s="78"/>
      <c r="AD8" s="78" t="str">
        <f>データ!$M$6</f>
        <v>非設置</v>
      </c>
      <c r="AE8" s="78"/>
      <c r="AF8" s="78"/>
      <c r="AG8" s="78"/>
      <c r="AH8" s="78"/>
      <c r="AI8" s="78"/>
      <c r="AJ8" s="78"/>
      <c r="AK8" s="2"/>
      <c r="AL8" s="72">
        <f>データ!$R$6</f>
        <v>1935</v>
      </c>
      <c r="AM8" s="72"/>
      <c r="AN8" s="72"/>
      <c r="AO8" s="72"/>
      <c r="AP8" s="72"/>
      <c r="AQ8" s="72"/>
      <c r="AR8" s="72"/>
      <c r="AS8" s="72"/>
      <c r="AT8" s="71">
        <f>データ!$S$6</f>
        <v>118.83</v>
      </c>
      <c r="AU8" s="71"/>
      <c r="AV8" s="71"/>
      <c r="AW8" s="71"/>
      <c r="AX8" s="71"/>
      <c r="AY8" s="71"/>
      <c r="AZ8" s="71"/>
      <c r="BA8" s="71"/>
      <c r="BB8" s="71">
        <f>データ!$T$6</f>
        <v>16.28</v>
      </c>
      <c r="BC8" s="71"/>
      <c r="BD8" s="71"/>
      <c r="BE8" s="71"/>
      <c r="BF8" s="71"/>
      <c r="BG8" s="71"/>
      <c r="BH8" s="71"/>
      <c r="BI8" s="71"/>
      <c r="BJ8" s="3"/>
      <c r="BK8" s="3"/>
      <c r="BL8" s="75" t="s">
        <v>10</v>
      </c>
      <c r="BM8" s="76"/>
      <c r="BN8" s="7" t="s">
        <v>11</v>
      </c>
      <c r="BO8" s="8"/>
      <c r="BP8" s="8"/>
      <c r="BQ8" s="8"/>
      <c r="BR8" s="8"/>
      <c r="BS8" s="8"/>
      <c r="BT8" s="8"/>
      <c r="BU8" s="8"/>
      <c r="BV8" s="8"/>
      <c r="BW8" s="8"/>
      <c r="BX8" s="8"/>
      <c r="BY8" s="9"/>
    </row>
    <row r="9" spans="1:78" ht="18.75" customHeight="1">
      <c r="A9" s="2"/>
      <c r="B9" s="77" t="s">
        <v>12</v>
      </c>
      <c r="C9" s="77"/>
      <c r="D9" s="77"/>
      <c r="E9" s="77"/>
      <c r="F9" s="77"/>
      <c r="G9" s="77"/>
      <c r="H9" s="77"/>
      <c r="I9" s="77" t="s">
        <v>13</v>
      </c>
      <c r="J9" s="77"/>
      <c r="K9" s="77"/>
      <c r="L9" s="77"/>
      <c r="M9" s="77"/>
      <c r="N9" s="77"/>
      <c r="O9" s="77"/>
      <c r="P9" s="77" t="s">
        <v>14</v>
      </c>
      <c r="Q9" s="77"/>
      <c r="R9" s="77"/>
      <c r="S9" s="77"/>
      <c r="T9" s="77"/>
      <c r="U9" s="77"/>
      <c r="V9" s="77"/>
      <c r="W9" s="77" t="s">
        <v>15</v>
      </c>
      <c r="X9" s="77"/>
      <c r="Y9" s="77"/>
      <c r="Z9" s="77"/>
      <c r="AA9" s="77"/>
      <c r="AB9" s="77"/>
      <c r="AC9" s="77"/>
      <c r="AD9" s="2"/>
      <c r="AE9" s="2"/>
      <c r="AF9" s="2"/>
      <c r="AG9" s="2"/>
      <c r="AH9" s="3"/>
      <c r="AI9" s="2"/>
      <c r="AJ9" s="2"/>
      <c r="AK9" s="2"/>
      <c r="AL9" s="77" t="s">
        <v>16</v>
      </c>
      <c r="AM9" s="77"/>
      <c r="AN9" s="77"/>
      <c r="AO9" s="77"/>
      <c r="AP9" s="77"/>
      <c r="AQ9" s="77"/>
      <c r="AR9" s="77"/>
      <c r="AS9" s="77"/>
      <c r="AT9" s="77" t="s">
        <v>17</v>
      </c>
      <c r="AU9" s="77"/>
      <c r="AV9" s="77"/>
      <c r="AW9" s="77"/>
      <c r="AX9" s="77"/>
      <c r="AY9" s="77"/>
      <c r="AZ9" s="77"/>
      <c r="BA9" s="77"/>
      <c r="BB9" s="77" t="s">
        <v>18</v>
      </c>
      <c r="BC9" s="77"/>
      <c r="BD9" s="77"/>
      <c r="BE9" s="77"/>
      <c r="BF9" s="77"/>
      <c r="BG9" s="77"/>
      <c r="BH9" s="77"/>
      <c r="BI9" s="77"/>
      <c r="BJ9" s="3"/>
      <c r="BK9" s="3"/>
      <c r="BL9" s="69" t="s">
        <v>19</v>
      </c>
      <c r="BM9" s="70"/>
      <c r="BN9" s="10" t="s">
        <v>20</v>
      </c>
      <c r="BO9" s="11"/>
      <c r="BP9" s="11"/>
      <c r="BQ9" s="11"/>
      <c r="BR9" s="11"/>
      <c r="BS9" s="11"/>
      <c r="BT9" s="11"/>
      <c r="BU9" s="11"/>
      <c r="BV9" s="11"/>
      <c r="BW9" s="11"/>
      <c r="BX9" s="11"/>
      <c r="BY9" s="12"/>
    </row>
    <row r="10" spans="1:78" ht="18.75" customHeight="1">
      <c r="A10" s="2"/>
      <c r="B10" s="71" t="str">
        <f>データ!$N$6</f>
        <v>-</v>
      </c>
      <c r="C10" s="71"/>
      <c r="D10" s="71"/>
      <c r="E10" s="71"/>
      <c r="F10" s="71"/>
      <c r="G10" s="71"/>
      <c r="H10" s="71"/>
      <c r="I10" s="71" t="str">
        <f>データ!$O$6</f>
        <v>該当数値なし</v>
      </c>
      <c r="J10" s="71"/>
      <c r="K10" s="71"/>
      <c r="L10" s="71"/>
      <c r="M10" s="71"/>
      <c r="N10" s="71"/>
      <c r="O10" s="71"/>
      <c r="P10" s="71">
        <f>データ!$P$6</f>
        <v>99.16</v>
      </c>
      <c r="Q10" s="71"/>
      <c r="R10" s="71"/>
      <c r="S10" s="71"/>
      <c r="T10" s="71"/>
      <c r="U10" s="71"/>
      <c r="V10" s="71"/>
      <c r="W10" s="72">
        <f>データ!$Q$6</f>
        <v>2160</v>
      </c>
      <c r="X10" s="72"/>
      <c r="Y10" s="72"/>
      <c r="Z10" s="72"/>
      <c r="AA10" s="72"/>
      <c r="AB10" s="72"/>
      <c r="AC10" s="72"/>
      <c r="AD10" s="2"/>
      <c r="AE10" s="2"/>
      <c r="AF10" s="2"/>
      <c r="AG10" s="2"/>
      <c r="AH10" s="2"/>
      <c r="AI10" s="2"/>
      <c r="AJ10" s="2"/>
      <c r="AK10" s="2"/>
      <c r="AL10" s="72">
        <f>データ!$U$6</f>
        <v>1896</v>
      </c>
      <c r="AM10" s="72"/>
      <c r="AN10" s="72"/>
      <c r="AO10" s="72"/>
      <c r="AP10" s="72"/>
      <c r="AQ10" s="72"/>
      <c r="AR10" s="72"/>
      <c r="AS10" s="72"/>
      <c r="AT10" s="71">
        <f>データ!$V$6</f>
        <v>24.3</v>
      </c>
      <c r="AU10" s="71"/>
      <c r="AV10" s="71"/>
      <c r="AW10" s="71"/>
      <c r="AX10" s="71"/>
      <c r="AY10" s="71"/>
      <c r="AZ10" s="71"/>
      <c r="BA10" s="71"/>
      <c r="BB10" s="71">
        <f>データ!$W$6</f>
        <v>78.02</v>
      </c>
      <c r="BC10" s="71"/>
      <c r="BD10" s="71"/>
      <c r="BE10" s="71"/>
      <c r="BF10" s="71"/>
      <c r="BG10" s="71"/>
      <c r="BH10" s="71"/>
      <c r="BI10" s="71"/>
      <c r="BJ10" s="2"/>
      <c r="BK10" s="2"/>
      <c r="BL10" s="73" t="s">
        <v>21</v>
      </c>
      <c r="BM10" s="74"/>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23</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24</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25</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3" t="s">
        <v>121</v>
      </c>
      <c r="BM16" s="64"/>
      <c r="BN16" s="64"/>
      <c r="BO16" s="64"/>
      <c r="BP16" s="64"/>
      <c r="BQ16" s="64"/>
      <c r="BR16" s="64"/>
      <c r="BS16" s="64"/>
      <c r="BT16" s="64"/>
      <c r="BU16" s="64"/>
      <c r="BV16" s="64"/>
      <c r="BW16" s="64"/>
      <c r="BX16" s="64"/>
      <c r="BY16" s="64"/>
      <c r="BZ16" s="65"/>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3"/>
      <c r="BM17" s="64"/>
      <c r="BN17" s="64"/>
      <c r="BO17" s="64"/>
      <c r="BP17" s="64"/>
      <c r="BQ17" s="64"/>
      <c r="BR17" s="64"/>
      <c r="BS17" s="64"/>
      <c r="BT17" s="64"/>
      <c r="BU17" s="64"/>
      <c r="BV17" s="64"/>
      <c r="BW17" s="64"/>
      <c r="BX17" s="64"/>
      <c r="BY17" s="64"/>
      <c r="BZ17" s="65"/>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3"/>
      <c r="BM18" s="64"/>
      <c r="BN18" s="64"/>
      <c r="BO18" s="64"/>
      <c r="BP18" s="64"/>
      <c r="BQ18" s="64"/>
      <c r="BR18" s="64"/>
      <c r="BS18" s="64"/>
      <c r="BT18" s="64"/>
      <c r="BU18" s="64"/>
      <c r="BV18" s="64"/>
      <c r="BW18" s="64"/>
      <c r="BX18" s="64"/>
      <c r="BY18" s="64"/>
      <c r="BZ18" s="65"/>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3"/>
      <c r="BM19" s="64"/>
      <c r="BN19" s="64"/>
      <c r="BO19" s="64"/>
      <c r="BP19" s="64"/>
      <c r="BQ19" s="64"/>
      <c r="BR19" s="64"/>
      <c r="BS19" s="64"/>
      <c r="BT19" s="64"/>
      <c r="BU19" s="64"/>
      <c r="BV19" s="64"/>
      <c r="BW19" s="64"/>
      <c r="BX19" s="64"/>
      <c r="BY19" s="64"/>
      <c r="BZ19" s="65"/>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3"/>
      <c r="BM20" s="64"/>
      <c r="BN20" s="64"/>
      <c r="BO20" s="64"/>
      <c r="BP20" s="64"/>
      <c r="BQ20" s="64"/>
      <c r="BR20" s="64"/>
      <c r="BS20" s="64"/>
      <c r="BT20" s="64"/>
      <c r="BU20" s="64"/>
      <c r="BV20" s="64"/>
      <c r="BW20" s="64"/>
      <c r="BX20" s="64"/>
      <c r="BY20" s="64"/>
      <c r="BZ20" s="65"/>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3"/>
      <c r="BM21" s="64"/>
      <c r="BN21" s="64"/>
      <c r="BO21" s="64"/>
      <c r="BP21" s="64"/>
      <c r="BQ21" s="64"/>
      <c r="BR21" s="64"/>
      <c r="BS21" s="64"/>
      <c r="BT21" s="64"/>
      <c r="BU21" s="64"/>
      <c r="BV21" s="64"/>
      <c r="BW21" s="64"/>
      <c r="BX21" s="64"/>
      <c r="BY21" s="64"/>
      <c r="BZ21" s="65"/>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3"/>
      <c r="BM22" s="64"/>
      <c r="BN22" s="64"/>
      <c r="BO22" s="64"/>
      <c r="BP22" s="64"/>
      <c r="BQ22" s="64"/>
      <c r="BR22" s="64"/>
      <c r="BS22" s="64"/>
      <c r="BT22" s="64"/>
      <c r="BU22" s="64"/>
      <c r="BV22" s="64"/>
      <c r="BW22" s="64"/>
      <c r="BX22" s="64"/>
      <c r="BY22" s="64"/>
      <c r="BZ22" s="65"/>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3"/>
      <c r="BM23" s="64"/>
      <c r="BN23" s="64"/>
      <c r="BO23" s="64"/>
      <c r="BP23" s="64"/>
      <c r="BQ23" s="64"/>
      <c r="BR23" s="64"/>
      <c r="BS23" s="64"/>
      <c r="BT23" s="64"/>
      <c r="BU23" s="64"/>
      <c r="BV23" s="64"/>
      <c r="BW23" s="64"/>
      <c r="BX23" s="64"/>
      <c r="BY23" s="64"/>
      <c r="BZ23" s="65"/>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3"/>
      <c r="BM24" s="64"/>
      <c r="BN24" s="64"/>
      <c r="BO24" s="64"/>
      <c r="BP24" s="64"/>
      <c r="BQ24" s="64"/>
      <c r="BR24" s="64"/>
      <c r="BS24" s="64"/>
      <c r="BT24" s="64"/>
      <c r="BU24" s="64"/>
      <c r="BV24" s="64"/>
      <c r="BW24" s="64"/>
      <c r="BX24" s="64"/>
      <c r="BY24" s="64"/>
      <c r="BZ24" s="65"/>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3"/>
      <c r="BM25" s="64"/>
      <c r="BN25" s="64"/>
      <c r="BO25" s="64"/>
      <c r="BP25" s="64"/>
      <c r="BQ25" s="64"/>
      <c r="BR25" s="64"/>
      <c r="BS25" s="64"/>
      <c r="BT25" s="64"/>
      <c r="BU25" s="64"/>
      <c r="BV25" s="64"/>
      <c r="BW25" s="64"/>
      <c r="BX25" s="64"/>
      <c r="BY25" s="64"/>
      <c r="BZ25" s="65"/>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3"/>
      <c r="BM26" s="64"/>
      <c r="BN26" s="64"/>
      <c r="BO26" s="64"/>
      <c r="BP26" s="64"/>
      <c r="BQ26" s="64"/>
      <c r="BR26" s="64"/>
      <c r="BS26" s="64"/>
      <c r="BT26" s="64"/>
      <c r="BU26" s="64"/>
      <c r="BV26" s="64"/>
      <c r="BW26" s="64"/>
      <c r="BX26" s="64"/>
      <c r="BY26" s="64"/>
      <c r="BZ26" s="65"/>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3"/>
      <c r="BM27" s="64"/>
      <c r="BN27" s="64"/>
      <c r="BO27" s="64"/>
      <c r="BP27" s="64"/>
      <c r="BQ27" s="64"/>
      <c r="BR27" s="64"/>
      <c r="BS27" s="64"/>
      <c r="BT27" s="64"/>
      <c r="BU27" s="64"/>
      <c r="BV27" s="64"/>
      <c r="BW27" s="64"/>
      <c r="BX27" s="64"/>
      <c r="BY27" s="64"/>
      <c r="BZ27" s="65"/>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3"/>
      <c r="BM28" s="64"/>
      <c r="BN28" s="64"/>
      <c r="BO28" s="64"/>
      <c r="BP28" s="64"/>
      <c r="BQ28" s="64"/>
      <c r="BR28" s="64"/>
      <c r="BS28" s="64"/>
      <c r="BT28" s="64"/>
      <c r="BU28" s="64"/>
      <c r="BV28" s="64"/>
      <c r="BW28" s="64"/>
      <c r="BX28" s="64"/>
      <c r="BY28" s="64"/>
      <c r="BZ28" s="65"/>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3"/>
      <c r="BM29" s="64"/>
      <c r="BN29" s="64"/>
      <c r="BO29" s="64"/>
      <c r="BP29" s="64"/>
      <c r="BQ29" s="64"/>
      <c r="BR29" s="64"/>
      <c r="BS29" s="64"/>
      <c r="BT29" s="64"/>
      <c r="BU29" s="64"/>
      <c r="BV29" s="64"/>
      <c r="BW29" s="64"/>
      <c r="BX29" s="64"/>
      <c r="BY29" s="64"/>
      <c r="BZ29" s="65"/>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3"/>
      <c r="BM30" s="64"/>
      <c r="BN30" s="64"/>
      <c r="BO30" s="64"/>
      <c r="BP30" s="64"/>
      <c r="BQ30" s="64"/>
      <c r="BR30" s="64"/>
      <c r="BS30" s="64"/>
      <c r="BT30" s="64"/>
      <c r="BU30" s="64"/>
      <c r="BV30" s="64"/>
      <c r="BW30" s="64"/>
      <c r="BX30" s="64"/>
      <c r="BY30" s="64"/>
      <c r="BZ30" s="65"/>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3"/>
      <c r="BM31" s="64"/>
      <c r="BN31" s="64"/>
      <c r="BO31" s="64"/>
      <c r="BP31" s="64"/>
      <c r="BQ31" s="64"/>
      <c r="BR31" s="64"/>
      <c r="BS31" s="64"/>
      <c r="BT31" s="64"/>
      <c r="BU31" s="64"/>
      <c r="BV31" s="64"/>
      <c r="BW31" s="64"/>
      <c r="BX31" s="64"/>
      <c r="BY31" s="64"/>
      <c r="BZ31" s="65"/>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3"/>
      <c r="BM32" s="64"/>
      <c r="BN32" s="64"/>
      <c r="BO32" s="64"/>
      <c r="BP32" s="64"/>
      <c r="BQ32" s="64"/>
      <c r="BR32" s="64"/>
      <c r="BS32" s="64"/>
      <c r="BT32" s="64"/>
      <c r="BU32" s="64"/>
      <c r="BV32" s="64"/>
      <c r="BW32" s="64"/>
      <c r="BX32" s="64"/>
      <c r="BY32" s="64"/>
      <c r="BZ32" s="65"/>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3"/>
      <c r="BM33" s="64"/>
      <c r="BN33" s="64"/>
      <c r="BO33" s="64"/>
      <c r="BP33" s="64"/>
      <c r="BQ33" s="64"/>
      <c r="BR33" s="64"/>
      <c r="BS33" s="64"/>
      <c r="BT33" s="64"/>
      <c r="BU33" s="64"/>
      <c r="BV33" s="64"/>
      <c r="BW33" s="64"/>
      <c r="BX33" s="64"/>
      <c r="BY33" s="64"/>
      <c r="BZ33" s="65"/>
    </row>
    <row r="34" spans="1:78" ht="13.5" customHeight="1">
      <c r="A34" s="2"/>
      <c r="B34" s="16"/>
      <c r="C34" s="54" t="s">
        <v>26</v>
      </c>
      <c r="D34" s="54"/>
      <c r="E34" s="54"/>
      <c r="F34" s="54"/>
      <c r="G34" s="54"/>
      <c r="H34" s="54"/>
      <c r="I34" s="54"/>
      <c r="J34" s="54"/>
      <c r="K34" s="54"/>
      <c r="L34" s="54"/>
      <c r="M34" s="54"/>
      <c r="N34" s="54"/>
      <c r="O34" s="54"/>
      <c r="P34" s="54"/>
      <c r="Q34" s="19"/>
      <c r="R34" s="54" t="s">
        <v>27</v>
      </c>
      <c r="S34" s="54"/>
      <c r="T34" s="54"/>
      <c r="U34" s="54"/>
      <c r="V34" s="54"/>
      <c r="W34" s="54"/>
      <c r="X34" s="54"/>
      <c r="Y34" s="54"/>
      <c r="Z34" s="54"/>
      <c r="AA34" s="54"/>
      <c r="AB34" s="54"/>
      <c r="AC34" s="54"/>
      <c r="AD34" s="54"/>
      <c r="AE34" s="54"/>
      <c r="AF34" s="19"/>
      <c r="AG34" s="54" t="s">
        <v>28</v>
      </c>
      <c r="AH34" s="54"/>
      <c r="AI34" s="54"/>
      <c r="AJ34" s="54"/>
      <c r="AK34" s="54"/>
      <c r="AL34" s="54"/>
      <c r="AM34" s="54"/>
      <c r="AN34" s="54"/>
      <c r="AO34" s="54"/>
      <c r="AP34" s="54"/>
      <c r="AQ34" s="54"/>
      <c r="AR34" s="54"/>
      <c r="AS34" s="54"/>
      <c r="AT34" s="54"/>
      <c r="AU34" s="19"/>
      <c r="AV34" s="54" t="s">
        <v>29</v>
      </c>
      <c r="AW34" s="54"/>
      <c r="AX34" s="54"/>
      <c r="AY34" s="54"/>
      <c r="AZ34" s="54"/>
      <c r="BA34" s="54"/>
      <c r="BB34" s="54"/>
      <c r="BC34" s="54"/>
      <c r="BD34" s="54"/>
      <c r="BE34" s="54"/>
      <c r="BF34" s="54"/>
      <c r="BG34" s="54"/>
      <c r="BH34" s="54"/>
      <c r="BI34" s="54"/>
      <c r="BJ34" s="18"/>
      <c r="BK34" s="2"/>
      <c r="BL34" s="63"/>
      <c r="BM34" s="64"/>
      <c r="BN34" s="64"/>
      <c r="BO34" s="64"/>
      <c r="BP34" s="64"/>
      <c r="BQ34" s="64"/>
      <c r="BR34" s="64"/>
      <c r="BS34" s="64"/>
      <c r="BT34" s="64"/>
      <c r="BU34" s="64"/>
      <c r="BV34" s="64"/>
      <c r="BW34" s="64"/>
      <c r="BX34" s="64"/>
      <c r="BY34" s="64"/>
      <c r="BZ34" s="65"/>
    </row>
    <row r="35" spans="1:78" ht="13.5" customHeight="1">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63"/>
      <c r="BM35" s="64"/>
      <c r="BN35" s="64"/>
      <c r="BO35" s="64"/>
      <c r="BP35" s="64"/>
      <c r="BQ35" s="64"/>
      <c r="BR35" s="64"/>
      <c r="BS35" s="64"/>
      <c r="BT35" s="64"/>
      <c r="BU35" s="64"/>
      <c r="BV35" s="64"/>
      <c r="BW35" s="64"/>
      <c r="BX35" s="64"/>
      <c r="BY35" s="64"/>
      <c r="BZ35" s="65"/>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3"/>
      <c r="BM36" s="64"/>
      <c r="BN36" s="64"/>
      <c r="BO36" s="64"/>
      <c r="BP36" s="64"/>
      <c r="BQ36" s="64"/>
      <c r="BR36" s="64"/>
      <c r="BS36" s="64"/>
      <c r="BT36" s="64"/>
      <c r="BU36" s="64"/>
      <c r="BV36" s="64"/>
      <c r="BW36" s="64"/>
      <c r="BX36" s="64"/>
      <c r="BY36" s="64"/>
      <c r="BZ36" s="65"/>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3"/>
      <c r="BM37" s="64"/>
      <c r="BN37" s="64"/>
      <c r="BO37" s="64"/>
      <c r="BP37" s="64"/>
      <c r="BQ37" s="64"/>
      <c r="BR37" s="64"/>
      <c r="BS37" s="64"/>
      <c r="BT37" s="64"/>
      <c r="BU37" s="64"/>
      <c r="BV37" s="64"/>
      <c r="BW37" s="64"/>
      <c r="BX37" s="64"/>
      <c r="BY37" s="64"/>
      <c r="BZ37" s="65"/>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3"/>
      <c r="BM38" s="64"/>
      <c r="BN38" s="64"/>
      <c r="BO38" s="64"/>
      <c r="BP38" s="64"/>
      <c r="BQ38" s="64"/>
      <c r="BR38" s="64"/>
      <c r="BS38" s="64"/>
      <c r="BT38" s="64"/>
      <c r="BU38" s="64"/>
      <c r="BV38" s="64"/>
      <c r="BW38" s="64"/>
      <c r="BX38" s="64"/>
      <c r="BY38" s="64"/>
      <c r="BZ38" s="65"/>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3"/>
      <c r="BM39" s="64"/>
      <c r="BN39" s="64"/>
      <c r="BO39" s="64"/>
      <c r="BP39" s="64"/>
      <c r="BQ39" s="64"/>
      <c r="BR39" s="64"/>
      <c r="BS39" s="64"/>
      <c r="BT39" s="64"/>
      <c r="BU39" s="64"/>
      <c r="BV39" s="64"/>
      <c r="BW39" s="64"/>
      <c r="BX39" s="64"/>
      <c r="BY39" s="64"/>
      <c r="BZ39" s="65"/>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3"/>
      <c r="BM40" s="64"/>
      <c r="BN40" s="64"/>
      <c r="BO40" s="64"/>
      <c r="BP40" s="64"/>
      <c r="BQ40" s="64"/>
      <c r="BR40" s="64"/>
      <c r="BS40" s="64"/>
      <c r="BT40" s="64"/>
      <c r="BU40" s="64"/>
      <c r="BV40" s="64"/>
      <c r="BW40" s="64"/>
      <c r="BX40" s="64"/>
      <c r="BY40" s="64"/>
      <c r="BZ40" s="65"/>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3"/>
      <c r="BM41" s="64"/>
      <c r="BN41" s="64"/>
      <c r="BO41" s="64"/>
      <c r="BP41" s="64"/>
      <c r="BQ41" s="64"/>
      <c r="BR41" s="64"/>
      <c r="BS41" s="64"/>
      <c r="BT41" s="64"/>
      <c r="BU41" s="64"/>
      <c r="BV41" s="64"/>
      <c r="BW41" s="64"/>
      <c r="BX41" s="64"/>
      <c r="BY41" s="64"/>
      <c r="BZ41" s="65"/>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3"/>
      <c r="BM42" s="64"/>
      <c r="BN42" s="64"/>
      <c r="BO42" s="64"/>
      <c r="BP42" s="64"/>
      <c r="BQ42" s="64"/>
      <c r="BR42" s="64"/>
      <c r="BS42" s="64"/>
      <c r="BT42" s="64"/>
      <c r="BU42" s="64"/>
      <c r="BV42" s="64"/>
      <c r="BW42" s="64"/>
      <c r="BX42" s="64"/>
      <c r="BY42" s="64"/>
      <c r="BZ42" s="65"/>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3"/>
      <c r="BM43" s="64"/>
      <c r="BN43" s="64"/>
      <c r="BO43" s="64"/>
      <c r="BP43" s="64"/>
      <c r="BQ43" s="64"/>
      <c r="BR43" s="64"/>
      <c r="BS43" s="64"/>
      <c r="BT43" s="64"/>
      <c r="BU43" s="64"/>
      <c r="BV43" s="64"/>
      <c r="BW43" s="64"/>
      <c r="BX43" s="64"/>
      <c r="BY43" s="64"/>
      <c r="BZ43" s="65"/>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6"/>
      <c r="BM44" s="67"/>
      <c r="BN44" s="67"/>
      <c r="BO44" s="67"/>
      <c r="BP44" s="67"/>
      <c r="BQ44" s="67"/>
      <c r="BR44" s="67"/>
      <c r="BS44" s="67"/>
      <c r="BT44" s="67"/>
      <c r="BU44" s="67"/>
      <c r="BV44" s="67"/>
      <c r="BW44" s="67"/>
      <c r="BX44" s="67"/>
      <c r="BY44" s="67"/>
      <c r="BZ44" s="68"/>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30</v>
      </c>
      <c r="BM45" s="43"/>
      <c r="BN45" s="43"/>
      <c r="BO45" s="43"/>
      <c r="BP45" s="43"/>
      <c r="BQ45" s="43"/>
      <c r="BR45" s="43"/>
      <c r="BS45" s="43"/>
      <c r="BT45" s="43"/>
      <c r="BU45" s="43"/>
      <c r="BV45" s="43"/>
      <c r="BW45" s="43"/>
      <c r="BX45" s="43"/>
      <c r="BY45" s="43"/>
      <c r="BZ45" s="4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122</v>
      </c>
      <c r="BM47" s="49"/>
      <c r="BN47" s="49"/>
      <c r="BO47" s="49"/>
      <c r="BP47" s="49"/>
      <c r="BQ47" s="49"/>
      <c r="BR47" s="49"/>
      <c r="BS47" s="49"/>
      <c r="BT47" s="49"/>
      <c r="BU47" s="49"/>
      <c r="BV47" s="49"/>
      <c r="BW47" s="49"/>
      <c r="BX47" s="49"/>
      <c r="BY47" s="49"/>
      <c r="BZ47" s="5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c r="A56" s="2"/>
      <c r="B56" s="16"/>
      <c r="C56" s="54" t="s">
        <v>31</v>
      </c>
      <c r="D56" s="54"/>
      <c r="E56" s="54"/>
      <c r="F56" s="54"/>
      <c r="G56" s="54"/>
      <c r="H56" s="54"/>
      <c r="I56" s="54"/>
      <c r="J56" s="54"/>
      <c r="K56" s="54"/>
      <c r="L56" s="54"/>
      <c r="M56" s="54"/>
      <c r="N56" s="54"/>
      <c r="O56" s="54"/>
      <c r="P56" s="54"/>
      <c r="Q56" s="19"/>
      <c r="R56" s="54" t="s">
        <v>32</v>
      </c>
      <c r="S56" s="54"/>
      <c r="T56" s="54"/>
      <c r="U56" s="54"/>
      <c r="V56" s="54"/>
      <c r="W56" s="54"/>
      <c r="X56" s="54"/>
      <c r="Y56" s="54"/>
      <c r="Z56" s="54"/>
      <c r="AA56" s="54"/>
      <c r="AB56" s="54"/>
      <c r="AC56" s="54"/>
      <c r="AD56" s="54"/>
      <c r="AE56" s="54"/>
      <c r="AF56" s="19"/>
      <c r="AG56" s="54" t="s">
        <v>33</v>
      </c>
      <c r="AH56" s="54"/>
      <c r="AI56" s="54"/>
      <c r="AJ56" s="54"/>
      <c r="AK56" s="54"/>
      <c r="AL56" s="54"/>
      <c r="AM56" s="54"/>
      <c r="AN56" s="54"/>
      <c r="AO56" s="54"/>
      <c r="AP56" s="54"/>
      <c r="AQ56" s="54"/>
      <c r="AR56" s="54"/>
      <c r="AS56" s="54"/>
      <c r="AT56" s="54"/>
      <c r="AU56" s="19"/>
      <c r="AV56" s="54" t="s">
        <v>34</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c r="A60" s="2"/>
      <c r="B60" s="55" t="s">
        <v>35</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36</v>
      </c>
      <c r="BM64" s="43"/>
      <c r="BN64" s="43"/>
      <c r="BO64" s="43"/>
      <c r="BP64" s="43"/>
      <c r="BQ64" s="43"/>
      <c r="BR64" s="43"/>
      <c r="BS64" s="43"/>
      <c r="BT64" s="43"/>
      <c r="BU64" s="43"/>
      <c r="BV64" s="43"/>
      <c r="BW64" s="43"/>
      <c r="BX64" s="43"/>
      <c r="BY64" s="43"/>
      <c r="BZ64" s="4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123</v>
      </c>
      <c r="BM66" s="49"/>
      <c r="BN66" s="49"/>
      <c r="BO66" s="49"/>
      <c r="BP66" s="49"/>
      <c r="BQ66" s="49"/>
      <c r="BR66" s="49"/>
      <c r="BS66" s="49"/>
      <c r="BT66" s="49"/>
      <c r="BU66" s="49"/>
      <c r="BV66" s="49"/>
      <c r="BW66" s="49"/>
      <c r="BX66" s="49"/>
      <c r="BY66" s="49"/>
      <c r="BZ66" s="5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c r="A79" s="2"/>
      <c r="B79" s="16"/>
      <c r="C79" s="54" t="s">
        <v>37</v>
      </c>
      <c r="D79" s="54"/>
      <c r="E79" s="54"/>
      <c r="F79" s="54"/>
      <c r="G79" s="54"/>
      <c r="H79" s="54"/>
      <c r="I79" s="54"/>
      <c r="J79" s="54"/>
      <c r="K79" s="54"/>
      <c r="L79" s="54"/>
      <c r="M79" s="54"/>
      <c r="N79" s="54"/>
      <c r="O79" s="54"/>
      <c r="P79" s="54"/>
      <c r="Q79" s="54"/>
      <c r="R79" s="54"/>
      <c r="S79" s="54"/>
      <c r="T79" s="54"/>
      <c r="U79" s="19"/>
      <c r="V79" s="19"/>
      <c r="W79" s="54" t="s">
        <v>38</v>
      </c>
      <c r="X79" s="54"/>
      <c r="Y79" s="54"/>
      <c r="Z79" s="54"/>
      <c r="AA79" s="54"/>
      <c r="AB79" s="54"/>
      <c r="AC79" s="54"/>
      <c r="AD79" s="54"/>
      <c r="AE79" s="54"/>
      <c r="AF79" s="54"/>
      <c r="AG79" s="54"/>
      <c r="AH79" s="54"/>
      <c r="AI79" s="54"/>
      <c r="AJ79" s="54"/>
      <c r="AK79" s="54"/>
      <c r="AL79" s="54"/>
      <c r="AM79" s="54"/>
      <c r="AN79" s="54"/>
      <c r="AO79" s="19"/>
      <c r="AP79" s="19"/>
      <c r="AQ79" s="54" t="s">
        <v>39</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c r="C83" s="25" t="s">
        <v>40</v>
      </c>
    </row>
    <row r="84" spans="1:78" hidden="1">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c r="B85" s="26"/>
      <c r="C85" s="26"/>
      <c r="D85" s="26"/>
      <c r="E85" s="26" t="str">
        <f>データ!AH6</f>
        <v>【75.76】</v>
      </c>
      <c r="F85" s="26" t="s">
        <v>53</v>
      </c>
      <c r="G85" s="26" t="s">
        <v>53</v>
      </c>
      <c r="H85" s="26" t="str">
        <f>データ!BO6</f>
        <v>【1,141.75】</v>
      </c>
      <c r="I85" s="26" t="str">
        <f>データ!BZ6</f>
        <v>【54.93】</v>
      </c>
      <c r="J85" s="26" t="str">
        <f>データ!CK6</f>
        <v>【292.18】</v>
      </c>
      <c r="K85" s="26" t="str">
        <f>データ!CV6</f>
        <v>【56.91】</v>
      </c>
      <c r="L85" s="26" t="str">
        <f>データ!DG6</f>
        <v>【74.25】</v>
      </c>
      <c r="M85" s="26" t="s">
        <v>54</v>
      </c>
      <c r="N85" s="26" t="s">
        <v>54</v>
      </c>
      <c r="O85" s="26" t="str">
        <f>データ!EN6</f>
        <v>【0.72】</v>
      </c>
    </row>
  </sheetData>
  <sheetProtection algorithmName="SHA-512" hashValue="9U6zrGcTWzVpA1aOA1O6OFihtfbvxsiInwO/WF7H4GqKS84TlsllHRuNYjbBM4a0nm2XF0ZE/3JvtSNazzEBHQ==" saltValue="xs3M9ESJigGBSWs1xBEttA=="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4" width="11.875" customWidth="1"/>
  </cols>
  <sheetData>
    <row r="1" spans="1:144">
      <c r="A1" t="s">
        <v>55</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c r="A2" s="28" t="s">
        <v>56</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c r="A3" s="28" t="s">
        <v>57</v>
      </c>
      <c r="B3" s="29" t="s">
        <v>58</v>
      </c>
      <c r="C3" s="29" t="s">
        <v>59</v>
      </c>
      <c r="D3" s="29" t="s">
        <v>60</v>
      </c>
      <c r="E3" s="29" t="s">
        <v>61</v>
      </c>
      <c r="F3" s="29" t="s">
        <v>62</v>
      </c>
      <c r="G3" s="29" t="s">
        <v>63</v>
      </c>
      <c r="H3" s="82" t="s">
        <v>64</v>
      </c>
      <c r="I3" s="83"/>
      <c r="J3" s="83"/>
      <c r="K3" s="83"/>
      <c r="L3" s="83"/>
      <c r="M3" s="83"/>
      <c r="N3" s="83"/>
      <c r="O3" s="83"/>
      <c r="P3" s="83"/>
      <c r="Q3" s="83"/>
      <c r="R3" s="83"/>
      <c r="S3" s="83"/>
      <c r="T3" s="83"/>
      <c r="U3" s="83"/>
      <c r="V3" s="83"/>
      <c r="W3" s="84"/>
      <c r="X3" s="88" t="s">
        <v>65</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66</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c r="A4" s="28" t="s">
        <v>67</v>
      </c>
      <c r="B4" s="30"/>
      <c r="C4" s="30"/>
      <c r="D4" s="30"/>
      <c r="E4" s="30"/>
      <c r="F4" s="30"/>
      <c r="G4" s="30"/>
      <c r="H4" s="85"/>
      <c r="I4" s="86"/>
      <c r="J4" s="86"/>
      <c r="K4" s="86"/>
      <c r="L4" s="86"/>
      <c r="M4" s="86"/>
      <c r="N4" s="86"/>
      <c r="O4" s="86"/>
      <c r="P4" s="86"/>
      <c r="Q4" s="86"/>
      <c r="R4" s="86"/>
      <c r="S4" s="86"/>
      <c r="T4" s="86"/>
      <c r="U4" s="86"/>
      <c r="V4" s="86"/>
      <c r="W4" s="87"/>
      <c r="X4" s="81" t="s">
        <v>68</v>
      </c>
      <c r="Y4" s="81"/>
      <c r="Z4" s="81"/>
      <c r="AA4" s="81"/>
      <c r="AB4" s="81"/>
      <c r="AC4" s="81"/>
      <c r="AD4" s="81"/>
      <c r="AE4" s="81"/>
      <c r="AF4" s="81"/>
      <c r="AG4" s="81"/>
      <c r="AH4" s="81"/>
      <c r="AI4" s="81" t="s">
        <v>69</v>
      </c>
      <c r="AJ4" s="81"/>
      <c r="AK4" s="81"/>
      <c r="AL4" s="81"/>
      <c r="AM4" s="81"/>
      <c r="AN4" s="81"/>
      <c r="AO4" s="81"/>
      <c r="AP4" s="81"/>
      <c r="AQ4" s="81"/>
      <c r="AR4" s="81"/>
      <c r="AS4" s="81"/>
      <c r="AT4" s="81" t="s">
        <v>70</v>
      </c>
      <c r="AU4" s="81"/>
      <c r="AV4" s="81"/>
      <c r="AW4" s="81"/>
      <c r="AX4" s="81"/>
      <c r="AY4" s="81"/>
      <c r="AZ4" s="81"/>
      <c r="BA4" s="81"/>
      <c r="BB4" s="81"/>
      <c r="BC4" s="81"/>
      <c r="BD4" s="81"/>
      <c r="BE4" s="81" t="s">
        <v>71</v>
      </c>
      <c r="BF4" s="81"/>
      <c r="BG4" s="81"/>
      <c r="BH4" s="81"/>
      <c r="BI4" s="81"/>
      <c r="BJ4" s="81"/>
      <c r="BK4" s="81"/>
      <c r="BL4" s="81"/>
      <c r="BM4" s="81"/>
      <c r="BN4" s="81"/>
      <c r="BO4" s="81"/>
      <c r="BP4" s="81" t="s">
        <v>72</v>
      </c>
      <c r="BQ4" s="81"/>
      <c r="BR4" s="81"/>
      <c r="BS4" s="81"/>
      <c r="BT4" s="81"/>
      <c r="BU4" s="81"/>
      <c r="BV4" s="81"/>
      <c r="BW4" s="81"/>
      <c r="BX4" s="81"/>
      <c r="BY4" s="81"/>
      <c r="BZ4" s="81"/>
      <c r="CA4" s="81" t="s">
        <v>73</v>
      </c>
      <c r="CB4" s="81"/>
      <c r="CC4" s="81"/>
      <c r="CD4" s="81"/>
      <c r="CE4" s="81"/>
      <c r="CF4" s="81"/>
      <c r="CG4" s="81"/>
      <c r="CH4" s="81"/>
      <c r="CI4" s="81"/>
      <c r="CJ4" s="81"/>
      <c r="CK4" s="81"/>
      <c r="CL4" s="81" t="s">
        <v>74</v>
      </c>
      <c r="CM4" s="81"/>
      <c r="CN4" s="81"/>
      <c r="CO4" s="81"/>
      <c r="CP4" s="81"/>
      <c r="CQ4" s="81"/>
      <c r="CR4" s="81"/>
      <c r="CS4" s="81"/>
      <c r="CT4" s="81"/>
      <c r="CU4" s="81"/>
      <c r="CV4" s="81"/>
      <c r="CW4" s="81" t="s">
        <v>75</v>
      </c>
      <c r="CX4" s="81"/>
      <c r="CY4" s="81"/>
      <c r="CZ4" s="81"/>
      <c r="DA4" s="81"/>
      <c r="DB4" s="81"/>
      <c r="DC4" s="81"/>
      <c r="DD4" s="81"/>
      <c r="DE4" s="81"/>
      <c r="DF4" s="81"/>
      <c r="DG4" s="81"/>
      <c r="DH4" s="81" t="s">
        <v>76</v>
      </c>
      <c r="DI4" s="81"/>
      <c r="DJ4" s="81"/>
      <c r="DK4" s="81"/>
      <c r="DL4" s="81"/>
      <c r="DM4" s="81"/>
      <c r="DN4" s="81"/>
      <c r="DO4" s="81"/>
      <c r="DP4" s="81"/>
      <c r="DQ4" s="81"/>
      <c r="DR4" s="81"/>
      <c r="DS4" s="81" t="s">
        <v>77</v>
      </c>
      <c r="DT4" s="81"/>
      <c r="DU4" s="81"/>
      <c r="DV4" s="81"/>
      <c r="DW4" s="81"/>
      <c r="DX4" s="81"/>
      <c r="DY4" s="81"/>
      <c r="DZ4" s="81"/>
      <c r="EA4" s="81"/>
      <c r="EB4" s="81"/>
      <c r="EC4" s="81"/>
      <c r="ED4" s="81" t="s">
        <v>78</v>
      </c>
      <c r="EE4" s="81"/>
      <c r="EF4" s="81"/>
      <c r="EG4" s="81"/>
      <c r="EH4" s="81"/>
      <c r="EI4" s="81"/>
      <c r="EJ4" s="81"/>
      <c r="EK4" s="81"/>
      <c r="EL4" s="81"/>
      <c r="EM4" s="81"/>
      <c r="EN4" s="81"/>
    </row>
    <row r="5" spans="1:144">
      <c r="A5" s="28" t="s">
        <v>79</v>
      </c>
      <c r="B5" s="31"/>
      <c r="C5" s="31"/>
      <c r="D5" s="31"/>
      <c r="E5" s="31"/>
      <c r="F5" s="31"/>
      <c r="G5" s="31"/>
      <c r="H5" s="32" t="s">
        <v>80</v>
      </c>
      <c r="I5" s="32" t="s">
        <v>81</v>
      </c>
      <c r="J5" s="32" t="s">
        <v>82</v>
      </c>
      <c r="K5" s="32" t="s">
        <v>83</v>
      </c>
      <c r="L5" s="32" t="s">
        <v>84</v>
      </c>
      <c r="M5" s="32" t="s">
        <v>85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41</v>
      </c>
      <c r="AI5" s="32" t="s">
        <v>96</v>
      </c>
      <c r="AJ5" s="32" t="s">
        <v>97</v>
      </c>
      <c r="AK5" s="32" t="s">
        <v>98</v>
      </c>
      <c r="AL5" s="32" t="s">
        <v>99</v>
      </c>
      <c r="AM5" s="32" t="s">
        <v>100</v>
      </c>
      <c r="AN5" s="32" t="s">
        <v>101</v>
      </c>
      <c r="AO5" s="32" t="s">
        <v>102</v>
      </c>
      <c r="AP5" s="32" t="s">
        <v>103</v>
      </c>
      <c r="AQ5" s="32" t="s">
        <v>104</v>
      </c>
      <c r="AR5" s="32" t="s">
        <v>105</v>
      </c>
      <c r="AS5" s="32" t="s">
        <v>106</v>
      </c>
      <c r="AT5" s="32" t="s">
        <v>96</v>
      </c>
      <c r="AU5" s="32" t="s">
        <v>97</v>
      </c>
      <c r="AV5" s="32" t="s">
        <v>98</v>
      </c>
      <c r="AW5" s="32" t="s">
        <v>99</v>
      </c>
      <c r="AX5" s="32" t="s">
        <v>100</v>
      </c>
      <c r="AY5" s="32" t="s">
        <v>101</v>
      </c>
      <c r="AZ5" s="32" t="s">
        <v>102</v>
      </c>
      <c r="BA5" s="32" t="s">
        <v>103</v>
      </c>
      <c r="BB5" s="32" t="s">
        <v>104</v>
      </c>
      <c r="BC5" s="32" t="s">
        <v>105</v>
      </c>
      <c r="BD5" s="32" t="s">
        <v>106</v>
      </c>
      <c r="BE5" s="32" t="s">
        <v>96</v>
      </c>
      <c r="BF5" s="32" t="s">
        <v>97</v>
      </c>
      <c r="BG5" s="32" t="s">
        <v>98</v>
      </c>
      <c r="BH5" s="32" t="s">
        <v>99</v>
      </c>
      <c r="BI5" s="32" t="s">
        <v>100</v>
      </c>
      <c r="BJ5" s="32" t="s">
        <v>101</v>
      </c>
      <c r="BK5" s="32" t="s">
        <v>102</v>
      </c>
      <c r="BL5" s="32" t="s">
        <v>103</v>
      </c>
      <c r="BM5" s="32" t="s">
        <v>104</v>
      </c>
      <c r="BN5" s="32" t="s">
        <v>105</v>
      </c>
      <c r="BO5" s="32" t="s">
        <v>106</v>
      </c>
      <c r="BP5" s="32" t="s">
        <v>96</v>
      </c>
      <c r="BQ5" s="32" t="s">
        <v>97</v>
      </c>
      <c r="BR5" s="32" t="s">
        <v>98</v>
      </c>
      <c r="BS5" s="32" t="s">
        <v>99</v>
      </c>
      <c r="BT5" s="32" t="s">
        <v>100</v>
      </c>
      <c r="BU5" s="32" t="s">
        <v>101</v>
      </c>
      <c r="BV5" s="32" t="s">
        <v>102</v>
      </c>
      <c r="BW5" s="32" t="s">
        <v>103</v>
      </c>
      <c r="BX5" s="32" t="s">
        <v>104</v>
      </c>
      <c r="BY5" s="32" t="s">
        <v>105</v>
      </c>
      <c r="BZ5" s="32" t="s">
        <v>106</v>
      </c>
      <c r="CA5" s="32" t="s">
        <v>96</v>
      </c>
      <c r="CB5" s="32" t="s">
        <v>97</v>
      </c>
      <c r="CC5" s="32" t="s">
        <v>98</v>
      </c>
      <c r="CD5" s="32" t="s">
        <v>99</v>
      </c>
      <c r="CE5" s="32" t="s">
        <v>100</v>
      </c>
      <c r="CF5" s="32" t="s">
        <v>101</v>
      </c>
      <c r="CG5" s="32" t="s">
        <v>102</v>
      </c>
      <c r="CH5" s="32" t="s">
        <v>103</v>
      </c>
      <c r="CI5" s="32" t="s">
        <v>104</v>
      </c>
      <c r="CJ5" s="32" t="s">
        <v>105</v>
      </c>
      <c r="CK5" s="32" t="s">
        <v>106</v>
      </c>
      <c r="CL5" s="32" t="s">
        <v>96</v>
      </c>
      <c r="CM5" s="32" t="s">
        <v>97</v>
      </c>
      <c r="CN5" s="32" t="s">
        <v>98</v>
      </c>
      <c r="CO5" s="32" t="s">
        <v>99</v>
      </c>
      <c r="CP5" s="32" t="s">
        <v>100</v>
      </c>
      <c r="CQ5" s="32" t="s">
        <v>101</v>
      </c>
      <c r="CR5" s="32" t="s">
        <v>102</v>
      </c>
      <c r="CS5" s="32" t="s">
        <v>103</v>
      </c>
      <c r="CT5" s="32" t="s">
        <v>104</v>
      </c>
      <c r="CU5" s="32" t="s">
        <v>105</v>
      </c>
      <c r="CV5" s="32" t="s">
        <v>106</v>
      </c>
      <c r="CW5" s="32" t="s">
        <v>96</v>
      </c>
      <c r="CX5" s="32" t="s">
        <v>97</v>
      </c>
      <c r="CY5" s="32" t="s">
        <v>98</v>
      </c>
      <c r="CZ5" s="32" t="s">
        <v>99</v>
      </c>
      <c r="DA5" s="32" t="s">
        <v>100</v>
      </c>
      <c r="DB5" s="32" t="s">
        <v>101</v>
      </c>
      <c r="DC5" s="32" t="s">
        <v>102</v>
      </c>
      <c r="DD5" s="32" t="s">
        <v>103</v>
      </c>
      <c r="DE5" s="32" t="s">
        <v>104</v>
      </c>
      <c r="DF5" s="32" t="s">
        <v>105</v>
      </c>
      <c r="DG5" s="32" t="s">
        <v>106</v>
      </c>
      <c r="DH5" s="32" t="s">
        <v>96</v>
      </c>
      <c r="DI5" s="32" t="s">
        <v>97</v>
      </c>
      <c r="DJ5" s="32" t="s">
        <v>98</v>
      </c>
      <c r="DK5" s="32" t="s">
        <v>99</v>
      </c>
      <c r="DL5" s="32" t="s">
        <v>100</v>
      </c>
      <c r="DM5" s="32" t="s">
        <v>101</v>
      </c>
      <c r="DN5" s="32" t="s">
        <v>102</v>
      </c>
      <c r="DO5" s="32" t="s">
        <v>103</v>
      </c>
      <c r="DP5" s="32" t="s">
        <v>104</v>
      </c>
      <c r="DQ5" s="32" t="s">
        <v>105</v>
      </c>
      <c r="DR5" s="32" t="s">
        <v>106</v>
      </c>
      <c r="DS5" s="32" t="s">
        <v>96</v>
      </c>
      <c r="DT5" s="32" t="s">
        <v>97</v>
      </c>
      <c r="DU5" s="32" t="s">
        <v>98</v>
      </c>
      <c r="DV5" s="32" t="s">
        <v>99</v>
      </c>
      <c r="DW5" s="32" t="s">
        <v>100</v>
      </c>
      <c r="DX5" s="32" t="s">
        <v>101</v>
      </c>
      <c r="DY5" s="32" t="s">
        <v>102</v>
      </c>
      <c r="DZ5" s="32" t="s">
        <v>103</v>
      </c>
      <c r="EA5" s="32" t="s">
        <v>104</v>
      </c>
      <c r="EB5" s="32" t="s">
        <v>105</v>
      </c>
      <c r="EC5" s="32" t="s">
        <v>106</v>
      </c>
      <c r="ED5" s="32" t="s">
        <v>96</v>
      </c>
      <c r="EE5" s="32" t="s">
        <v>97</v>
      </c>
      <c r="EF5" s="32" t="s">
        <v>98</v>
      </c>
      <c r="EG5" s="32" t="s">
        <v>99</v>
      </c>
      <c r="EH5" s="32" t="s">
        <v>100</v>
      </c>
      <c r="EI5" s="32" t="s">
        <v>101</v>
      </c>
      <c r="EJ5" s="32" t="s">
        <v>102</v>
      </c>
      <c r="EK5" s="32" t="s">
        <v>103</v>
      </c>
      <c r="EL5" s="32" t="s">
        <v>104</v>
      </c>
      <c r="EM5" s="32" t="s">
        <v>105</v>
      </c>
      <c r="EN5" s="32" t="s">
        <v>106</v>
      </c>
    </row>
    <row r="6" spans="1:144" s="36" customFormat="1">
      <c r="A6" s="28" t="s">
        <v>107</v>
      </c>
      <c r="B6" s="33">
        <f>B7</f>
        <v>2017</v>
      </c>
      <c r="C6" s="33">
        <f t="shared" ref="C6:W6" si="3">C7</f>
        <v>103837</v>
      </c>
      <c r="D6" s="33">
        <f t="shared" si="3"/>
        <v>47</v>
      </c>
      <c r="E6" s="33">
        <f t="shared" si="3"/>
        <v>1</v>
      </c>
      <c r="F6" s="33">
        <f t="shared" si="3"/>
        <v>0</v>
      </c>
      <c r="G6" s="33">
        <f t="shared" si="3"/>
        <v>0</v>
      </c>
      <c r="H6" s="33" t="str">
        <f t="shared" si="3"/>
        <v>群馬県　南牧村</v>
      </c>
      <c r="I6" s="33" t="str">
        <f t="shared" si="3"/>
        <v>法非適用</v>
      </c>
      <c r="J6" s="33" t="str">
        <f t="shared" si="3"/>
        <v>水道事業</v>
      </c>
      <c r="K6" s="33" t="str">
        <f t="shared" si="3"/>
        <v>簡易水道事業</v>
      </c>
      <c r="L6" s="33" t="str">
        <f t="shared" si="3"/>
        <v>D4</v>
      </c>
      <c r="M6" s="33" t="str">
        <f t="shared" si="3"/>
        <v>非設置</v>
      </c>
      <c r="N6" s="34" t="str">
        <f t="shared" si="3"/>
        <v>-</v>
      </c>
      <c r="O6" s="34" t="str">
        <f t="shared" si="3"/>
        <v>該当数値なし</v>
      </c>
      <c r="P6" s="34">
        <f t="shared" si="3"/>
        <v>99.16</v>
      </c>
      <c r="Q6" s="34">
        <f t="shared" si="3"/>
        <v>2160</v>
      </c>
      <c r="R6" s="34">
        <f t="shared" si="3"/>
        <v>1935</v>
      </c>
      <c r="S6" s="34">
        <f t="shared" si="3"/>
        <v>118.83</v>
      </c>
      <c r="T6" s="34">
        <f t="shared" si="3"/>
        <v>16.28</v>
      </c>
      <c r="U6" s="34">
        <f t="shared" si="3"/>
        <v>1896</v>
      </c>
      <c r="V6" s="34">
        <f t="shared" si="3"/>
        <v>24.3</v>
      </c>
      <c r="W6" s="34">
        <f t="shared" si="3"/>
        <v>78.02</v>
      </c>
      <c r="X6" s="35">
        <f>IF(X7="",NA(),X7)</f>
        <v>105.72</v>
      </c>
      <c r="Y6" s="35">
        <f t="shared" ref="Y6:AG6" si="4">IF(Y7="",NA(),Y7)</f>
        <v>99.32</v>
      </c>
      <c r="Z6" s="35">
        <f t="shared" si="4"/>
        <v>85.8</v>
      </c>
      <c r="AA6" s="35">
        <f t="shared" si="4"/>
        <v>112.49</v>
      </c>
      <c r="AB6" s="35">
        <f t="shared" si="4"/>
        <v>107.82</v>
      </c>
      <c r="AC6" s="35">
        <f t="shared" si="4"/>
        <v>76.09</v>
      </c>
      <c r="AD6" s="35">
        <f t="shared" si="4"/>
        <v>75.87</v>
      </c>
      <c r="AE6" s="35">
        <f t="shared" si="4"/>
        <v>72.03</v>
      </c>
      <c r="AF6" s="35">
        <f t="shared" si="4"/>
        <v>72.11</v>
      </c>
      <c r="AG6" s="35">
        <f t="shared" si="4"/>
        <v>74.05</v>
      </c>
      <c r="AH6" s="34" t="str">
        <f>IF(AH7="","",IF(AH7="-","【-】","【"&amp;SUBSTITUTE(TEXT(AH7,"#,##0.00"),"-","△")&amp;"】"))</f>
        <v>【75.76】</v>
      </c>
      <c r="AI6" s="34" t="e">
        <f>IF(AI7="",NA(),AI7)</f>
        <v>#N/A</v>
      </c>
      <c r="AJ6" s="34" t="e">
        <f t="shared" ref="AJ6:AR6" si="5">IF(AJ7="",NA(),AJ7)</f>
        <v>#N/A</v>
      </c>
      <c r="AK6" s="34" t="e">
        <f t="shared" si="5"/>
        <v>#N/A</v>
      </c>
      <c r="AL6" s="34" t="e">
        <f t="shared" si="5"/>
        <v>#N/A</v>
      </c>
      <c r="AM6" s="34" t="e">
        <f t="shared" si="5"/>
        <v>#N/A</v>
      </c>
      <c r="AN6" s="34" t="e">
        <f t="shared" si="5"/>
        <v>#N/A</v>
      </c>
      <c r="AO6" s="34" t="e">
        <f t="shared" si="5"/>
        <v>#N/A</v>
      </c>
      <c r="AP6" s="34" t="e">
        <f t="shared" si="5"/>
        <v>#N/A</v>
      </c>
      <c r="AQ6" s="34" t="e">
        <f t="shared" si="5"/>
        <v>#N/A</v>
      </c>
      <c r="AR6" s="34" t="e">
        <f t="shared" si="5"/>
        <v>#N/A</v>
      </c>
      <c r="AS6" s="34" t="str">
        <f>IF(AS7="","",IF(AS7="-","【-】","【"&amp;SUBSTITUTE(TEXT(AS7,"#,##0.00"),"-","△")&amp;"】"))</f>
        <v/>
      </c>
      <c r="AT6" s="34" t="e">
        <f>IF(AT7="",NA(),AT7)</f>
        <v>#N/A</v>
      </c>
      <c r="AU6" s="34" t="e">
        <f t="shared" ref="AU6:BC6" si="6">IF(AU7="",NA(),AU7)</f>
        <v>#N/A</v>
      </c>
      <c r="AV6" s="34" t="e">
        <f t="shared" si="6"/>
        <v>#N/A</v>
      </c>
      <c r="AW6" s="34" t="e">
        <f t="shared" si="6"/>
        <v>#N/A</v>
      </c>
      <c r="AX6" s="34" t="e">
        <f t="shared" si="6"/>
        <v>#N/A</v>
      </c>
      <c r="AY6" s="34" t="e">
        <f t="shared" si="6"/>
        <v>#N/A</v>
      </c>
      <c r="AZ6" s="34" t="e">
        <f t="shared" si="6"/>
        <v>#N/A</v>
      </c>
      <c r="BA6" s="34" t="e">
        <f t="shared" si="6"/>
        <v>#N/A</v>
      </c>
      <c r="BB6" s="34" t="e">
        <f t="shared" si="6"/>
        <v>#N/A</v>
      </c>
      <c r="BC6" s="34" t="e">
        <f t="shared" si="6"/>
        <v>#N/A</v>
      </c>
      <c r="BD6" s="34" t="str">
        <f>IF(BD7="","",IF(BD7="-","【-】","【"&amp;SUBSTITUTE(TEXT(BD7,"#,##0.00"),"-","△")&amp;"】"))</f>
        <v/>
      </c>
      <c r="BE6" s="35">
        <f>IF(BE7="",NA(),BE7)</f>
        <v>51.82</v>
      </c>
      <c r="BF6" s="35">
        <f t="shared" ref="BF6:BN6" si="7">IF(BF7="",NA(),BF7)</f>
        <v>40.380000000000003</v>
      </c>
      <c r="BG6" s="35">
        <f t="shared" si="7"/>
        <v>29.39</v>
      </c>
      <c r="BH6" s="35">
        <f t="shared" si="7"/>
        <v>19.64</v>
      </c>
      <c r="BI6" s="35">
        <f t="shared" si="7"/>
        <v>12.38</v>
      </c>
      <c r="BJ6" s="35">
        <f t="shared" si="7"/>
        <v>1113.76</v>
      </c>
      <c r="BK6" s="35">
        <f t="shared" si="7"/>
        <v>1125.69</v>
      </c>
      <c r="BL6" s="35">
        <f t="shared" si="7"/>
        <v>1510.14</v>
      </c>
      <c r="BM6" s="35">
        <f t="shared" si="7"/>
        <v>1595.62</v>
      </c>
      <c r="BN6" s="35">
        <f t="shared" si="7"/>
        <v>1302.33</v>
      </c>
      <c r="BO6" s="34" t="str">
        <f>IF(BO7="","",IF(BO7="-","【-】","【"&amp;SUBSTITUTE(TEXT(BO7,"#,##0.00"),"-","△")&amp;"】"))</f>
        <v>【1,141.75】</v>
      </c>
      <c r="BP6" s="35">
        <f>IF(BP7="",NA(),BP7)</f>
        <v>86.66</v>
      </c>
      <c r="BQ6" s="35">
        <f t="shared" ref="BQ6:BY6" si="8">IF(BQ7="",NA(),BQ7)</f>
        <v>81.67</v>
      </c>
      <c r="BR6" s="35">
        <f t="shared" si="8"/>
        <v>71.45</v>
      </c>
      <c r="BS6" s="35">
        <f t="shared" si="8"/>
        <v>92.47</v>
      </c>
      <c r="BT6" s="35">
        <f t="shared" si="8"/>
        <v>93.79</v>
      </c>
      <c r="BU6" s="35">
        <f t="shared" si="8"/>
        <v>34.25</v>
      </c>
      <c r="BV6" s="35">
        <f t="shared" si="8"/>
        <v>46.48</v>
      </c>
      <c r="BW6" s="35">
        <f t="shared" si="8"/>
        <v>22.67</v>
      </c>
      <c r="BX6" s="35">
        <f t="shared" si="8"/>
        <v>37.92</v>
      </c>
      <c r="BY6" s="35">
        <f t="shared" si="8"/>
        <v>40.89</v>
      </c>
      <c r="BZ6" s="34" t="str">
        <f>IF(BZ7="","",IF(BZ7="-","【-】","【"&amp;SUBSTITUTE(TEXT(BZ7,"#,##0.00"),"-","△")&amp;"】"))</f>
        <v>【54.93】</v>
      </c>
      <c r="CA6" s="35">
        <f>IF(CA7="",NA(),CA7)</f>
        <v>63.1</v>
      </c>
      <c r="CB6" s="35">
        <f t="shared" ref="CB6:CJ6" si="9">IF(CB7="",NA(),CB7)</f>
        <v>67.38</v>
      </c>
      <c r="CC6" s="35">
        <f t="shared" si="9"/>
        <v>75.52</v>
      </c>
      <c r="CD6" s="35">
        <f t="shared" si="9"/>
        <v>59.63</v>
      </c>
      <c r="CE6" s="35">
        <f t="shared" si="9"/>
        <v>59.44</v>
      </c>
      <c r="CF6" s="35">
        <f t="shared" si="9"/>
        <v>501.18</v>
      </c>
      <c r="CG6" s="35">
        <f t="shared" si="9"/>
        <v>376.61</v>
      </c>
      <c r="CH6" s="35">
        <f t="shared" si="9"/>
        <v>789.62</v>
      </c>
      <c r="CI6" s="35">
        <f t="shared" si="9"/>
        <v>423.18</v>
      </c>
      <c r="CJ6" s="35">
        <f t="shared" si="9"/>
        <v>383.2</v>
      </c>
      <c r="CK6" s="34" t="str">
        <f>IF(CK7="","",IF(CK7="-","【-】","【"&amp;SUBSTITUTE(TEXT(CK7,"#,##0.00"),"-","△")&amp;"】"))</f>
        <v>【292.18】</v>
      </c>
      <c r="CL6" s="35">
        <f>IF(CL7="",NA(),CL7)</f>
        <v>85</v>
      </c>
      <c r="CM6" s="35">
        <f t="shared" ref="CM6:CU6" si="10">IF(CM7="",NA(),CM7)</f>
        <v>85</v>
      </c>
      <c r="CN6" s="35">
        <f t="shared" si="10"/>
        <v>85</v>
      </c>
      <c r="CO6" s="35">
        <f t="shared" si="10"/>
        <v>85.23</v>
      </c>
      <c r="CP6" s="35">
        <f t="shared" si="10"/>
        <v>85.23</v>
      </c>
      <c r="CQ6" s="35">
        <f t="shared" si="10"/>
        <v>57.55</v>
      </c>
      <c r="CR6" s="35">
        <f t="shared" si="10"/>
        <v>57.43</v>
      </c>
      <c r="CS6" s="35">
        <f t="shared" si="10"/>
        <v>48.7</v>
      </c>
      <c r="CT6" s="35">
        <f t="shared" si="10"/>
        <v>46.9</v>
      </c>
      <c r="CU6" s="35">
        <f t="shared" si="10"/>
        <v>47.95</v>
      </c>
      <c r="CV6" s="34" t="str">
        <f>IF(CV7="","",IF(CV7="-","【-】","【"&amp;SUBSTITUTE(TEXT(CV7,"#,##0.00"),"-","△")&amp;"】"))</f>
        <v>【56.91】</v>
      </c>
      <c r="CW6" s="35">
        <f>IF(CW7="",NA(),CW7)</f>
        <v>60</v>
      </c>
      <c r="CX6" s="35">
        <f t="shared" ref="CX6:DF6" si="11">IF(CX7="",NA(),CX7)</f>
        <v>60</v>
      </c>
      <c r="CY6" s="35">
        <f t="shared" si="11"/>
        <v>60</v>
      </c>
      <c r="CZ6" s="35">
        <f t="shared" si="11"/>
        <v>60</v>
      </c>
      <c r="DA6" s="35">
        <f t="shared" si="11"/>
        <v>60</v>
      </c>
      <c r="DB6" s="35">
        <f t="shared" si="11"/>
        <v>74.14</v>
      </c>
      <c r="DC6" s="35">
        <f t="shared" si="11"/>
        <v>73.83</v>
      </c>
      <c r="DD6" s="35">
        <f t="shared" si="11"/>
        <v>74.959999999999994</v>
      </c>
      <c r="DE6" s="35">
        <f t="shared" si="11"/>
        <v>74.63</v>
      </c>
      <c r="DF6" s="35">
        <f t="shared" si="11"/>
        <v>74.900000000000006</v>
      </c>
      <c r="DG6" s="34" t="str">
        <f>IF(DG7="","",IF(DG7="-","【-】","【"&amp;SUBSTITUTE(TEXT(DG7,"#,##0.00"),"-","△")&amp;"】"))</f>
        <v>【74.25】</v>
      </c>
      <c r="DH6" s="34" t="e">
        <f>IF(DH7="",NA(),DH7)</f>
        <v>#N/A</v>
      </c>
      <c r="DI6" s="34" t="e">
        <f t="shared" ref="DI6:DQ6" si="12">IF(DI7="",NA(),DI7)</f>
        <v>#N/A</v>
      </c>
      <c r="DJ6" s="34" t="e">
        <f t="shared" si="12"/>
        <v>#N/A</v>
      </c>
      <c r="DK6" s="34" t="e">
        <f t="shared" si="12"/>
        <v>#N/A</v>
      </c>
      <c r="DL6" s="34" t="e">
        <f t="shared" si="12"/>
        <v>#N/A</v>
      </c>
      <c r="DM6" s="34" t="e">
        <f t="shared" si="12"/>
        <v>#N/A</v>
      </c>
      <c r="DN6" s="34" t="e">
        <f t="shared" si="12"/>
        <v>#N/A</v>
      </c>
      <c r="DO6" s="34" t="e">
        <f t="shared" si="12"/>
        <v>#N/A</v>
      </c>
      <c r="DP6" s="34" t="e">
        <f t="shared" si="12"/>
        <v>#N/A</v>
      </c>
      <c r="DQ6" s="34" t="e">
        <f t="shared" si="12"/>
        <v>#N/A</v>
      </c>
      <c r="DR6" s="34" t="str">
        <f>IF(DR7="","",IF(DR7="-","【-】","【"&amp;SUBSTITUTE(TEXT(DR7,"#,##0.00"),"-","△")&amp;"】"))</f>
        <v/>
      </c>
      <c r="DS6" s="34" t="e">
        <f>IF(DS7="",NA(),DS7)</f>
        <v>#N/A</v>
      </c>
      <c r="DT6" s="34" t="e">
        <f t="shared" ref="DT6:EB6" si="13">IF(DT7="",NA(),DT7)</f>
        <v>#N/A</v>
      </c>
      <c r="DU6" s="34" t="e">
        <f t="shared" si="13"/>
        <v>#N/A</v>
      </c>
      <c r="DV6" s="34" t="e">
        <f t="shared" si="13"/>
        <v>#N/A</v>
      </c>
      <c r="DW6" s="34" t="e">
        <f t="shared" si="13"/>
        <v>#N/A</v>
      </c>
      <c r="DX6" s="34" t="e">
        <f t="shared" si="13"/>
        <v>#N/A</v>
      </c>
      <c r="DY6" s="34" t="e">
        <f t="shared" si="13"/>
        <v>#N/A</v>
      </c>
      <c r="DZ6" s="34" t="e">
        <f t="shared" si="13"/>
        <v>#N/A</v>
      </c>
      <c r="EA6" s="34" t="e">
        <f t="shared" si="13"/>
        <v>#N/A</v>
      </c>
      <c r="EB6" s="34" t="e">
        <f t="shared" si="13"/>
        <v>#N/A</v>
      </c>
      <c r="EC6" s="34" t="str">
        <f>IF(EC7="","",IF(EC7="-","【-】","【"&amp;SUBSTITUTE(TEXT(EC7,"#,##0.00"),"-","△")&amp;"】"))</f>
        <v/>
      </c>
      <c r="ED6" s="34">
        <f>IF(ED7="",NA(),ED7)</f>
        <v>0</v>
      </c>
      <c r="EE6" s="34">
        <f t="shared" ref="EE6:EM6" si="14">IF(EE7="",NA(),EE7)</f>
        <v>0</v>
      </c>
      <c r="EF6" s="35">
        <f t="shared" si="14"/>
        <v>0.61</v>
      </c>
      <c r="EG6" s="35">
        <f t="shared" si="14"/>
        <v>0.03</v>
      </c>
      <c r="EH6" s="35">
        <f t="shared" si="14"/>
        <v>0.04</v>
      </c>
      <c r="EI6" s="35">
        <f t="shared" si="14"/>
        <v>0.8</v>
      </c>
      <c r="EJ6" s="35">
        <f t="shared" si="14"/>
        <v>0.69</v>
      </c>
      <c r="EK6" s="35">
        <f t="shared" si="14"/>
        <v>1.26</v>
      </c>
      <c r="EL6" s="35">
        <f t="shared" si="14"/>
        <v>0.78</v>
      </c>
      <c r="EM6" s="35">
        <f t="shared" si="14"/>
        <v>0.56999999999999995</v>
      </c>
      <c r="EN6" s="34" t="str">
        <f>IF(EN7="","",IF(EN7="-","【-】","【"&amp;SUBSTITUTE(TEXT(EN7,"#,##0.00"),"-","△")&amp;"】"))</f>
        <v>【0.72】</v>
      </c>
    </row>
    <row r="7" spans="1:144" s="36" customFormat="1">
      <c r="A7" s="28"/>
      <c r="B7" s="37">
        <v>2017</v>
      </c>
      <c r="C7" s="37">
        <v>103837</v>
      </c>
      <c r="D7" s="37">
        <v>47</v>
      </c>
      <c r="E7" s="37">
        <v>1</v>
      </c>
      <c r="F7" s="37">
        <v>0</v>
      </c>
      <c r="G7" s="37">
        <v>0</v>
      </c>
      <c r="H7" s="37" t="s">
        <v>108</v>
      </c>
      <c r="I7" s="37" t="s">
        <v>109</v>
      </c>
      <c r="J7" s="37" t="s">
        <v>110</v>
      </c>
      <c r="K7" s="37" t="s">
        <v>111</v>
      </c>
      <c r="L7" s="37" t="s">
        <v>112</v>
      </c>
      <c r="M7" s="37" t="s">
        <v>113</v>
      </c>
      <c r="N7" s="38" t="s">
        <v>114</v>
      </c>
      <c r="O7" s="38" t="s">
        <v>115</v>
      </c>
      <c r="P7" s="38">
        <v>99.16</v>
      </c>
      <c r="Q7" s="38">
        <v>2160</v>
      </c>
      <c r="R7" s="38">
        <v>1935</v>
      </c>
      <c r="S7" s="38">
        <v>118.83</v>
      </c>
      <c r="T7" s="38">
        <v>16.28</v>
      </c>
      <c r="U7" s="38">
        <v>1896</v>
      </c>
      <c r="V7" s="38">
        <v>24.3</v>
      </c>
      <c r="W7" s="38">
        <v>78.02</v>
      </c>
      <c r="X7" s="38">
        <v>105.72</v>
      </c>
      <c r="Y7" s="38">
        <v>99.32</v>
      </c>
      <c r="Z7" s="38">
        <v>85.8</v>
      </c>
      <c r="AA7" s="38">
        <v>112.49</v>
      </c>
      <c r="AB7" s="38">
        <v>107.82</v>
      </c>
      <c r="AC7" s="38">
        <v>76.09</v>
      </c>
      <c r="AD7" s="38">
        <v>75.87</v>
      </c>
      <c r="AE7" s="38">
        <v>72.03</v>
      </c>
      <c r="AF7" s="38">
        <v>72.11</v>
      </c>
      <c r="AG7" s="38">
        <v>74.05</v>
      </c>
      <c r="AH7" s="38">
        <v>75.760000000000005</v>
      </c>
      <c r="AI7" s="38"/>
      <c r="AJ7" s="38"/>
      <c r="AK7" s="38"/>
      <c r="AL7" s="38"/>
      <c r="AM7" s="38"/>
      <c r="AN7" s="38"/>
      <c r="AO7" s="38"/>
      <c r="AP7" s="38"/>
      <c r="AQ7" s="38"/>
      <c r="AR7" s="38"/>
      <c r="AS7" s="38"/>
      <c r="AT7" s="38"/>
      <c r="AU7" s="38"/>
      <c r="AV7" s="38"/>
      <c r="AW7" s="38"/>
      <c r="AX7" s="38"/>
      <c r="AY7" s="38"/>
      <c r="AZ7" s="38"/>
      <c r="BA7" s="38"/>
      <c r="BB7" s="38"/>
      <c r="BC7" s="38"/>
      <c r="BD7" s="38"/>
      <c r="BE7" s="38">
        <v>51.82</v>
      </c>
      <c r="BF7" s="38">
        <v>40.380000000000003</v>
      </c>
      <c r="BG7" s="38">
        <v>29.39</v>
      </c>
      <c r="BH7" s="38">
        <v>19.64</v>
      </c>
      <c r="BI7" s="38">
        <v>12.38</v>
      </c>
      <c r="BJ7" s="38">
        <v>1113.76</v>
      </c>
      <c r="BK7" s="38">
        <v>1125.69</v>
      </c>
      <c r="BL7" s="38">
        <v>1510.14</v>
      </c>
      <c r="BM7" s="38">
        <v>1595.62</v>
      </c>
      <c r="BN7" s="38">
        <v>1302.33</v>
      </c>
      <c r="BO7" s="38">
        <v>1141.75</v>
      </c>
      <c r="BP7" s="38">
        <v>86.66</v>
      </c>
      <c r="BQ7" s="38">
        <v>81.67</v>
      </c>
      <c r="BR7" s="38">
        <v>71.45</v>
      </c>
      <c r="BS7" s="38">
        <v>92.47</v>
      </c>
      <c r="BT7" s="38">
        <v>93.79</v>
      </c>
      <c r="BU7" s="38">
        <v>34.25</v>
      </c>
      <c r="BV7" s="38">
        <v>46.48</v>
      </c>
      <c r="BW7" s="38">
        <v>22.67</v>
      </c>
      <c r="BX7" s="38">
        <v>37.92</v>
      </c>
      <c r="BY7" s="38">
        <v>40.89</v>
      </c>
      <c r="BZ7" s="38">
        <v>54.93</v>
      </c>
      <c r="CA7" s="38">
        <v>63.1</v>
      </c>
      <c r="CB7" s="38">
        <v>67.38</v>
      </c>
      <c r="CC7" s="38">
        <v>75.52</v>
      </c>
      <c r="CD7" s="38">
        <v>59.63</v>
      </c>
      <c r="CE7" s="38">
        <v>59.44</v>
      </c>
      <c r="CF7" s="38">
        <v>501.18</v>
      </c>
      <c r="CG7" s="38">
        <v>376.61</v>
      </c>
      <c r="CH7" s="38">
        <v>789.62</v>
      </c>
      <c r="CI7" s="38">
        <v>423.18</v>
      </c>
      <c r="CJ7" s="38">
        <v>383.2</v>
      </c>
      <c r="CK7" s="38">
        <v>292.18</v>
      </c>
      <c r="CL7" s="38">
        <v>85</v>
      </c>
      <c r="CM7" s="38">
        <v>85</v>
      </c>
      <c r="CN7" s="38">
        <v>85</v>
      </c>
      <c r="CO7" s="38">
        <v>85.23</v>
      </c>
      <c r="CP7" s="38">
        <v>85.23</v>
      </c>
      <c r="CQ7" s="38">
        <v>57.55</v>
      </c>
      <c r="CR7" s="38">
        <v>57.43</v>
      </c>
      <c r="CS7" s="38">
        <v>48.7</v>
      </c>
      <c r="CT7" s="38">
        <v>46.9</v>
      </c>
      <c r="CU7" s="38">
        <v>47.95</v>
      </c>
      <c r="CV7" s="38">
        <v>56.91</v>
      </c>
      <c r="CW7" s="38">
        <v>60</v>
      </c>
      <c r="CX7" s="38">
        <v>60</v>
      </c>
      <c r="CY7" s="38">
        <v>60</v>
      </c>
      <c r="CZ7" s="38">
        <v>60</v>
      </c>
      <c r="DA7" s="38">
        <v>60</v>
      </c>
      <c r="DB7" s="38">
        <v>74.14</v>
      </c>
      <c r="DC7" s="38">
        <v>73.83</v>
      </c>
      <c r="DD7" s="38">
        <v>74.959999999999994</v>
      </c>
      <c r="DE7" s="38">
        <v>74.63</v>
      </c>
      <c r="DF7" s="38">
        <v>74.900000000000006</v>
      </c>
      <c r="DG7" s="38">
        <v>74.25</v>
      </c>
      <c r="DH7" s="38"/>
      <c r="DI7" s="38"/>
      <c r="DJ7" s="38"/>
      <c r="DK7" s="38"/>
      <c r="DL7" s="38"/>
      <c r="DM7" s="38"/>
      <c r="DN7" s="38"/>
      <c r="DO7" s="38"/>
      <c r="DP7" s="38"/>
      <c r="DQ7" s="38"/>
      <c r="DR7" s="38"/>
      <c r="DS7" s="38"/>
      <c r="DT7" s="38"/>
      <c r="DU7" s="38"/>
      <c r="DV7" s="38"/>
      <c r="DW7" s="38"/>
      <c r="DX7" s="38"/>
      <c r="DY7" s="38"/>
      <c r="DZ7" s="38"/>
      <c r="EA7" s="38"/>
      <c r="EB7" s="38"/>
      <c r="EC7" s="38"/>
      <c r="ED7" s="38">
        <v>0</v>
      </c>
      <c r="EE7" s="38">
        <v>0</v>
      </c>
      <c r="EF7" s="38">
        <v>0.61</v>
      </c>
      <c r="EG7" s="38">
        <v>0.03</v>
      </c>
      <c r="EH7" s="38">
        <v>0.04</v>
      </c>
      <c r="EI7" s="38">
        <v>0.8</v>
      </c>
      <c r="EJ7" s="38">
        <v>0.69</v>
      </c>
      <c r="EK7" s="38">
        <v>1.26</v>
      </c>
      <c r="EL7" s="38">
        <v>0.78</v>
      </c>
      <c r="EM7" s="38">
        <v>0.56999999999999995</v>
      </c>
      <c r="EN7" s="38">
        <v>0.72</v>
      </c>
    </row>
    <row r="8" spans="1:144">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row>
    <row r="9" spans="1:144">
      <c r="A9" s="40"/>
      <c r="B9" s="40" t="s">
        <v>116</v>
      </c>
      <c r="C9" s="40" t="s">
        <v>117</v>
      </c>
      <c r="D9" s="40" t="s">
        <v>118</v>
      </c>
      <c r="E9" s="40" t="s">
        <v>119</v>
      </c>
      <c r="F9" s="40" t="s">
        <v>120</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dcterms:created xsi:type="dcterms:W3CDTF">2018-12-03T08:42:23Z</dcterms:created>
  <dcterms:modified xsi:type="dcterms:W3CDTF">2019-02-13T08:52:13Z</dcterms:modified>
  <cp:category/>
</cp:coreProperties>
</file>