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0(H29調査)\50_経営比較分析表\03 各団体回答\25○東吾妻町\"/>
    </mc:Choice>
  </mc:AlternateContent>
  <workbookProtection workbookAlgorithmName="SHA-512" workbookHashValue="YattZii/jSlSV8W7MrwJRjjoss8xPJETixRRTBsHJmgVZhB2nD+1jWdL903dgxuHeD53JQrD3kQPHhCLNUrNLg==" workbookSaltValue="wXBkD2lXcSFu3Atw4Jf/KQ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<sst xmlns="http://schemas.openxmlformats.org/spreadsheetml/2006/main" count="237" uniqueCount="124">
  <si>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</si>
  <si>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</si>
  <si>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</si>
  <si>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</si>
  <si>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</si>
  <si>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</si>
  <si>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</si>
  <si>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</si>
  <si>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</si>
  <si>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</si>
  <si>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</si>
  <si>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</si>
  <si>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</si>
  <si>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</si>
  <si>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</si>
  <si>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</si>
  <si>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</si>
  <si>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</si>
  <si>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</si>
  <si>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</si>
  <si>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</si>
  <si>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</si>
  <si>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</si>
  <si>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</si>
  <si>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</si>
  <si>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</si>
  <si>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</si>
  <si>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</si>
  <si>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</si>
  <si>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</si>
  <si>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</si>
  <si>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</si>
  <si>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</si>
  <si>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</si>
  <si>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</si>
  <si>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</si>
  <si>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</si>
  <si>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</si>
  <si>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</si>
  <si>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</si>
  <si>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</si>
  <si>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</si>
  <si>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</si>
  <si>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</si>
  <si>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</si>
  <si>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</si>
  <si>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</si>
  <si>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</si>
  <si>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</si>
  <si>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</si>
  <si>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</si>
  <si>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</si>
  <si>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</si>
  <si>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</si>
  <si>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</si>
  <si>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</si>
  <si>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</si>
  <si>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</si>
  <si>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</si>
  <si>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</si>
  <si>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</si>
  <si>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</si>
  <si>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</si>
  <si>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</si>
  <si>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</si>
  <si>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</si>
  <si>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</si>
  <si>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</si>
  <si>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</si>
  <si>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</si>
  <si>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</si>
  <si>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</si>
  <si>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</si>
  <si>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</si>
  <si>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</si>
  <si>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</si>
  <si>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</si>
  <si>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</si>
  <si>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</si>
  <si>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</si>
  <si>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</si>
  <si>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</si>
  <si>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</si>
  <si>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</si>
  <si>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</si>
  <si>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</si>
  <si>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</si>
  <si>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</si>
  <si>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</si>
  <si>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</si>
  <si>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</si>
  <si>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</si>
  <si>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</si>
  <si>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</si>
  <si>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</si>
  <si>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</si>
  <si>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</si>
  <si>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</si>
  <si>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</si>
  <si>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</si>
  <si>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</si>
  <si>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</si>
  <si>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</si>
  <si>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</si>
  <si>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</si>
  <si>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</si>
  <si>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</si>
  <si>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</si>
  <si>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東吾妻町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</si>
  <si>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</si>
  <si>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</si>
  <si>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</si>
  <si>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</si>
  <si>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</si>
  <si>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</si>
  <si>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</si>
  <si>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</si>
  <si>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</si>
  <si>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</si>
  <si>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</si>
  <si>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</si>
  <si>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、H25年～H28年まで約75～90％の範囲で推移していたが、H29年の数値が75％を下回り、類似団体と比較して低い状況である。費用削減や更新投資等に充てる財源を確保しながら、経営改善を図っていく必要がある。企業債残高対給水収益比率は、類似団体より、企業債残高の割合が少ない状況が近年続いているが、簡易水道施設の必要な整備において、毎年有利な起債を選択し、事業実施を行っている。料金回収率は、類似団体より高い数値となっているが、繰入金によって収入不足を補填している状況であり、適切な料金収入及び必要な更新投資等を見定める必要がある。給水原価は、類似団体より低い状況であるが、投資の効率化や維持管理費の削減などの経営改善に取組み、効率性の向上に努める。施設利用率は、類似団体より良い数値となっているが、施設規模の最適化に努めていく。有収率は、類似団体より低い数値であり、老朽管の布設替えを実施し、有収率を上げる。</t>
    <rPh sb="1" eb="4">
      <t>シュウエキテキ</t>
    </rPh>
    <rPh sb="4" eb="6">
      <t>シュウシ</t>
    </rPh>
    <rPh sb="6" eb="8">
      <t>ヒリツ</t>
    </rPh>
    <rPh sb="13" eb="14">
      <t>ネン</t>
    </rPh>
    <rPh sb="18" eb="19">
      <t>ネン</t>
    </rPh>
    <rPh sb="21" eb="22">
      <t>ヤク</t>
    </rPh>
    <rPh sb="29" eb="31">
      <t>ハンイ</t>
    </rPh>
    <rPh sb="32" eb="34">
      <t>スイイ</t>
    </rPh>
    <rPh sb="43" eb="44">
      <t>ネン</t>
    </rPh>
    <rPh sb="45" eb="47">
      <t>スウチ</t>
    </rPh>
    <rPh sb="52" eb="54">
      <t>シタマワ</t>
    </rPh>
    <rPh sb="56" eb="58">
      <t>ルイジ</t>
    </rPh>
    <rPh sb="58" eb="60">
      <t>ダンタイ</t>
    </rPh>
    <rPh sb="61" eb="63">
      <t>ヒカク</t>
    </rPh>
    <rPh sb="65" eb="66">
      <t>ヒク</t>
    </rPh>
    <rPh sb="73" eb="75">
      <t>ヒヨウ</t>
    </rPh>
    <rPh sb="75" eb="77">
      <t>サクゲン</t>
    </rPh>
    <rPh sb="78" eb="80">
      <t>コウシン</t>
    </rPh>
    <rPh sb="80" eb="82">
      <t>トウシ</t>
    </rPh>
    <rPh sb="82" eb="83">
      <t>トウ</t>
    </rPh>
    <rPh sb="84" eb="85">
      <t>ア</t>
    </rPh>
    <rPh sb="87" eb="89">
      <t>ザイゲン</t>
    </rPh>
    <rPh sb="90" eb="92">
      <t>カクホ</t>
    </rPh>
    <rPh sb="97" eb="99">
      <t>ケイエイ</t>
    </rPh>
    <rPh sb="99" eb="101">
      <t>カイゼン</t>
    </rPh>
    <rPh sb="102" eb="103">
      <t>ハカ</t>
    </rPh>
    <rPh sb="107" eb="109">
      <t>ヒツヨウ</t>
    </rPh>
    <rPh sb="113" eb="116">
      <t>キギョウサイ</t>
    </rPh>
    <rPh sb="116" eb="118">
      <t>ザンダカ</t>
    </rPh>
    <rPh sb="118" eb="119">
      <t>タイ</t>
    </rPh>
    <rPh sb="119" eb="121">
      <t>キュウスイ</t>
    </rPh>
    <rPh sb="121" eb="123">
      <t>シュウエキ</t>
    </rPh>
    <rPh sb="123" eb="125">
      <t>ヒリツ</t>
    </rPh>
    <rPh sb="127" eb="129">
      <t>ルイジ</t>
    </rPh>
    <rPh sb="129" eb="131">
      <t>ダンタイ</t>
    </rPh>
    <rPh sb="134" eb="137">
      <t>キギョウサイ</t>
    </rPh>
    <rPh sb="137" eb="139">
      <t>ザンダカ</t>
    </rPh>
    <rPh sb="140" eb="142">
      <t>ワリアイ</t>
    </rPh>
    <rPh sb="143" eb="144">
      <t>スク</t>
    </rPh>
    <rPh sb="146" eb="148">
      <t>ジョウキョウ</t>
    </rPh>
    <rPh sb="149" eb="151">
      <t>キンネン</t>
    </rPh>
    <rPh sb="151" eb="152">
      <t>ツヅ</t>
    </rPh>
    <rPh sb="158" eb="160">
      <t>カンイ</t>
    </rPh>
    <rPh sb="160" eb="162">
      <t>スイドウ</t>
    </rPh>
    <rPh sb="162" eb="164">
      <t>シセツ</t>
    </rPh>
    <rPh sb="165" eb="167">
      <t>ヒツヨウ</t>
    </rPh>
    <rPh sb="168" eb="170">
      <t>セイビ</t>
    </rPh>
    <rPh sb="175" eb="177">
      <t>マイトシ</t>
    </rPh>
    <rPh sb="177" eb="179">
      <t>ユウリ</t>
    </rPh>
    <rPh sb="180" eb="182">
      <t>キサイ</t>
    </rPh>
    <rPh sb="183" eb="185">
      <t>センタク</t>
    </rPh>
    <rPh sb="187" eb="189">
      <t>ジギョウ</t>
    </rPh>
    <rPh sb="189" eb="191">
      <t>ジッシ</t>
    </rPh>
    <rPh sb="192" eb="193">
      <t>オコナ</t>
    </rPh>
    <rPh sb="198" eb="200">
      <t>リョウキン</t>
    </rPh>
    <rPh sb="200" eb="203">
      <t>カイシュウリツ</t>
    </rPh>
    <rPh sb="205" eb="207">
      <t>ルイジ</t>
    </rPh>
    <rPh sb="207" eb="209">
      <t>ダンタイ</t>
    </rPh>
    <rPh sb="211" eb="212">
      <t>タカ</t>
    </rPh>
    <rPh sb="213" eb="215">
      <t>スウチ</t>
    </rPh>
    <rPh sb="223" eb="226">
      <t>クリイレキン</t>
    </rPh>
    <rPh sb="230" eb="232">
      <t>シュウニュウ</t>
    </rPh>
    <rPh sb="232" eb="234">
      <t>フソク</t>
    </rPh>
    <rPh sb="235" eb="237">
      <t>ホテン</t>
    </rPh>
    <rPh sb="241" eb="243">
      <t>ジョウキョウ</t>
    </rPh>
    <rPh sb="247" eb="249">
      <t>テキセツ</t>
    </rPh>
    <rPh sb="250" eb="252">
      <t>リョウキン</t>
    </rPh>
    <rPh sb="252" eb="254">
      <t>シュウニュウ</t>
    </rPh>
    <rPh sb="254" eb="255">
      <t>オヨ</t>
    </rPh>
    <rPh sb="256" eb="258">
      <t>ヒツヨウ</t>
    </rPh>
    <rPh sb="259" eb="261">
      <t>コウシン</t>
    </rPh>
    <rPh sb="261" eb="263">
      <t>トウシ</t>
    </rPh>
    <rPh sb="263" eb="264">
      <t>トウ</t>
    </rPh>
    <rPh sb="265" eb="267">
      <t>ミサダ</t>
    </rPh>
    <rPh sb="269" eb="271">
      <t>ヒツヨウ</t>
    </rPh>
    <rPh sb="275" eb="277">
      <t>キュウスイ</t>
    </rPh>
    <rPh sb="277" eb="279">
      <t>ゲンカ</t>
    </rPh>
    <rPh sb="281" eb="283">
      <t>ルイジ</t>
    </rPh>
    <rPh sb="283" eb="285">
      <t>ダンタイ</t>
    </rPh>
    <rPh sb="287" eb="288">
      <t>ヒク</t>
    </rPh>
    <rPh sb="289" eb="291">
      <t>ジョウキョウ</t>
    </rPh>
    <rPh sb="296" eb="298">
      <t>トウシ</t>
    </rPh>
    <rPh sb="299" eb="302">
      <t>コウリツカ</t>
    </rPh>
    <rPh sb="303" eb="305">
      <t>イジ</t>
    </rPh>
    <rPh sb="305" eb="307">
      <t>カンリ</t>
    </rPh>
    <rPh sb="307" eb="308">
      <t>ヒ</t>
    </rPh>
    <rPh sb="309" eb="311">
      <t>サクゲン</t>
    </rPh>
    <rPh sb="314" eb="316">
      <t>ケイエイ</t>
    </rPh>
    <rPh sb="316" eb="318">
      <t>カイゼン</t>
    </rPh>
    <rPh sb="319" eb="321">
      <t>トリク</t>
    </rPh>
    <rPh sb="323" eb="326">
      <t>コウリツセイ</t>
    </rPh>
    <rPh sb="327" eb="329">
      <t>コウジョウ</t>
    </rPh>
    <rPh sb="330" eb="331">
      <t>ツト</t>
    </rPh>
    <rPh sb="334" eb="336">
      <t>シセツ</t>
    </rPh>
    <rPh sb="336" eb="339">
      <t>リヨウリツ</t>
    </rPh>
    <rPh sb="341" eb="343">
      <t>ルイジ</t>
    </rPh>
    <rPh sb="343" eb="345">
      <t>ダンタイ</t>
    </rPh>
    <rPh sb="347" eb="348">
      <t>ヨ</t>
    </rPh>
    <rPh sb="349" eb="351">
      <t>スウチ</t>
    </rPh>
    <rPh sb="359" eb="361">
      <t>シセツ</t>
    </rPh>
    <rPh sb="361" eb="363">
      <t>キボ</t>
    </rPh>
    <rPh sb="364" eb="367">
      <t>サイテキカ</t>
    </rPh>
    <rPh sb="368" eb="369">
      <t>ツト</t>
    </rPh>
    <rPh sb="374" eb="375">
      <t>ユウ</t>
    </rPh>
    <rPh sb="375" eb="377">
      <t>シュウリツ</t>
    </rPh>
    <rPh sb="379" eb="381">
      <t>ルイジ</t>
    </rPh>
    <rPh sb="381" eb="383">
      <t>ダンタイ</t>
    </rPh>
    <rPh sb="385" eb="386">
      <t>ヒク</t>
    </rPh>
    <rPh sb="387" eb="389">
      <t>スウチ</t>
    </rPh>
    <rPh sb="393" eb="396">
      <t>ロウキュウカン</t>
    </rPh>
    <rPh sb="397" eb="399">
      <t>フセツ</t>
    </rPh>
    <rPh sb="399" eb="400">
      <t>カ</t>
    </rPh>
    <rPh sb="402" eb="404">
      <t>ジッシ</t>
    </rPh>
    <rPh sb="406" eb="407">
      <t>ユウ</t>
    </rPh>
    <rPh sb="407" eb="409">
      <t>シュウリツ</t>
    </rPh>
    <rPh sb="410" eb="411">
      <t>ア</t>
    </rPh>
    <phoneticPr fontId="4"/>
  </si>
  <si>
    <t>　管路更新率は、H25年の数値が高いが、H25年～H29年までの合計数値で類似団体と比較すると、同等程度で推移している。管路更新については、経過年数や漏水状況等を考慮して、計画的に実施していく。なお、東吾妻町簡易水道の管路で石綿セメント管は無く、主に塩ビ管が使用されている。</t>
    <rPh sb="1" eb="3">
      <t>カンロ</t>
    </rPh>
    <rPh sb="3" eb="5">
      <t>コウシン</t>
    </rPh>
    <rPh sb="5" eb="6">
      <t>リツ</t>
    </rPh>
    <rPh sb="32" eb="34">
      <t>ゴウケイ</t>
    </rPh>
    <rPh sb="34" eb="36">
      <t>スウチ</t>
    </rPh>
    <rPh sb="37" eb="39">
      <t>ルイジ</t>
    </rPh>
    <rPh sb="39" eb="41">
      <t>ダンタイ</t>
    </rPh>
    <rPh sb="42" eb="44">
      <t>ヒカク</t>
    </rPh>
    <rPh sb="48" eb="50">
      <t>ドウトウ</t>
    </rPh>
    <rPh sb="50" eb="52">
      <t>テイド</t>
    </rPh>
    <rPh sb="53" eb="55">
      <t>スイイ</t>
    </rPh>
    <rPh sb="60" eb="62">
      <t>カンロ</t>
    </rPh>
    <rPh sb="62" eb="64">
      <t>コウシン</t>
    </rPh>
    <rPh sb="70" eb="72">
      <t>ケイカ</t>
    </rPh>
    <rPh sb="72" eb="74">
      <t>ネンスウ</t>
    </rPh>
    <rPh sb="75" eb="77">
      <t>ロウスイ</t>
    </rPh>
    <rPh sb="77" eb="79">
      <t>ジョウキョウ</t>
    </rPh>
    <rPh sb="79" eb="80">
      <t>トウ</t>
    </rPh>
    <rPh sb="81" eb="83">
      <t>コウリョ</t>
    </rPh>
    <rPh sb="86" eb="89">
      <t>ケイカクテキ</t>
    </rPh>
    <rPh sb="90" eb="92">
      <t>ジッシ</t>
    </rPh>
    <rPh sb="100" eb="101">
      <t>ヒガシ</t>
    </rPh>
    <rPh sb="101" eb="104">
      <t>アガツママチ</t>
    </rPh>
    <rPh sb="104" eb="106">
      <t>カンイ</t>
    </rPh>
    <rPh sb="106" eb="108">
      <t>スイドウ</t>
    </rPh>
    <rPh sb="109" eb="111">
      <t>カンロ</t>
    </rPh>
    <rPh sb="112" eb="114">
      <t>セキメン</t>
    </rPh>
    <rPh sb="118" eb="119">
      <t>カン</t>
    </rPh>
    <rPh sb="120" eb="121">
      <t>ナ</t>
    </rPh>
    <rPh sb="123" eb="124">
      <t>オモ</t>
    </rPh>
    <rPh sb="125" eb="126">
      <t>エン</t>
    </rPh>
    <rPh sb="127" eb="128">
      <t>カン</t>
    </rPh>
    <rPh sb="129" eb="131">
      <t>シヨウ</t>
    </rPh>
    <phoneticPr fontId="4"/>
  </si>
  <si>
    <t>　東吾妻町簡易水道給水エリアは、旧東村と旧吾妻町の山間部で形成されており、町内で特に人口が減少（料金収入の減少）している地域であるため、独立採算が非常に厳しい状況である。その中で、安心・安全の給水を維持する必要があり、今後は、H29年度に策定した「水道事業基本計画（新水道ビジョン）」及び「経営戦略」を基に、水道施設による給水サービスを継続していくために必要な補修、更新といった施設管理に必要な費用と、そのための財源を算定し、長期的視点に立った経営を目指します。</t>
    <rPh sb="1" eb="2">
      <t>ヒガシ</t>
    </rPh>
    <rPh sb="2" eb="5">
      <t>アガツママチ</t>
    </rPh>
    <rPh sb="5" eb="7">
      <t>カンイ</t>
    </rPh>
    <rPh sb="7" eb="9">
      <t>スイドウ</t>
    </rPh>
    <rPh sb="9" eb="11">
      <t>キュウスイ</t>
    </rPh>
    <rPh sb="16" eb="17">
      <t>キュウ</t>
    </rPh>
    <rPh sb="17" eb="19">
      <t>アズマムラ</t>
    </rPh>
    <rPh sb="20" eb="21">
      <t>キュウ</t>
    </rPh>
    <rPh sb="21" eb="24">
      <t>アガツママチ</t>
    </rPh>
    <rPh sb="25" eb="28">
      <t>サンカンブ</t>
    </rPh>
    <rPh sb="29" eb="31">
      <t>ケイセイ</t>
    </rPh>
    <rPh sb="37" eb="39">
      <t>チョウナイ</t>
    </rPh>
    <rPh sb="40" eb="41">
      <t>トク</t>
    </rPh>
    <rPh sb="42" eb="44">
      <t>ジンコウ</t>
    </rPh>
    <rPh sb="45" eb="47">
      <t>ゲンショウ</t>
    </rPh>
    <rPh sb="48" eb="50">
      <t>リョウキン</t>
    </rPh>
    <rPh sb="50" eb="52">
      <t>シュウニュウ</t>
    </rPh>
    <rPh sb="53" eb="55">
      <t>ゲンショウ</t>
    </rPh>
    <rPh sb="60" eb="62">
      <t>チイキ</t>
    </rPh>
    <rPh sb="68" eb="70">
      <t>ドクリツ</t>
    </rPh>
    <rPh sb="70" eb="72">
      <t>サイサン</t>
    </rPh>
    <rPh sb="73" eb="75">
      <t>ヒジョウ</t>
    </rPh>
    <rPh sb="76" eb="77">
      <t>キビ</t>
    </rPh>
    <rPh sb="79" eb="81">
      <t>ジョウキョウ</t>
    </rPh>
    <rPh sb="87" eb="88">
      <t>ナカ</t>
    </rPh>
    <rPh sb="90" eb="92">
      <t>アンシン</t>
    </rPh>
    <rPh sb="93" eb="95">
      <t>アンゼン</t>
    </rPh>
    <rPh sb="96" eb="98">
      <t>キュウスイ</t>
    </rPh>
    <rPh sb="99" eb="101">
      <t>イジ</t>
    </rPh>
    <rPh sb="103" eb="105">
      <t>ヒツヨウ</t>
    </rPh>
    <rPh sb="109" eb="111">
      <t>コンゴ</t>
    </rPh>
    <rPh sb="116" eb="117">
      <t>ネン</t>
    </rPh>
    <rPh sb="117" eb="118">
      <t>ド</t>
    </rPh>
    <rPh sb="119" eb="121">
      <t>サクテイ</t>
    </rPh>
    <rPh sb="124" eb="126">
      <t>スイドウ</t>
    </rPh>
    <rPh sb="126" eb="128">
      <t>ジギョウ</t>
    </rPh>
    <rPh sb="128" eb="130">
      <t>キホン</t>
    </rPh>
    <rPh sb="130" eb="132">
      <t>ケイカク</t>
    </rPh>
    <rPh sb="133" eb="134">
      <t>シン</t>
    </rPh>
    <rPh sb="134" eb="136">
      <t>スイドウ</t>
    </rPh>
    <rPh sb="142" eb="143">
      <t>オヨ</t>
    </rPh>
    <rPh sb="145" eb="147">
      <t>ケイエイ</t>
    </rPh>
    <rPh sb="147" eb="149">
      <t>センリャク</t>
    </rPh>
    <rPh sb="151" eb="152">
      <t>モト</t>
    </rPh>
    <rPh sb="154" eb="156">
      <t>スイドウ</t>
    </rPh>
    <rPh sb="156" eb="158">
      <t>シセツ</t>
    </rPh>
    <rPh sb="161" eb="163">
      <t>キュウスイ</t>
    </rPh>
    <rPh sb="168" eb="170">
      <t>ケイゾク</t>
    </rPh>
    <rPh sb="177" eb="179">
      <t>ヒツヨウ</t>
    </rPh>
    <rPh sb="180" eb="182">
      <t>ホシュウ</t>
    </rPh>
    <rPh sb="183" eb="185">
      <t>コウシン</t>
    </rPh>
    <rPh sb="189" eb="191">
      <t>シセツ</t>
    </rPh>
    <rPh sb="191" eb="193">
      <t>カンリ</t>
    </rPh>
    <rPh sb="194" eb="196">
      <t>ヒツヨウ</t>
    </rPh>
    <rPh sb="197" eb="199">
      <t>ヒヨウ</t>
    </rPh>
    <rPh sb="206" eb="208">
      <t>ザイゲン</t>
    </rPh>
    <rPh sb="209" eb="211">
      <t>サンテイ</t>
    </rPh>
    <rPh sb="213" eb="216">
      <t>チョウキテキ</t>
    </rPh>
    <rPh sb="216" eb="218">
      <t>シテン</t>
    </rPh>
    <rPh sb="219" eb="220">
      <t>タ</t>
    </rPh>
    <rPh sb="222" eb="224">
      <t>ケイエイ</t>
    </rPh>
    <rPh sb="225" eb="227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</si>
</sst>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2.23</c:v>
                </c:pt>
                <c:pt idx="1">
                  <c:v>0.18</c:v>
                </c:pt>
                <c:pt idx="2">
                  <c:v>0.31</c:v>
                </c:pt>
                <c:pt idx="3">
                  <c:v>0.16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A1-4EAA-9227-1D8703A42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54624"/>
        <c:axId val="108655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0.69</c:v>
                </c:pt>
                <c:pt idx="2">
                  <c:v>0.65</c:v>
                </c:pt>
                <c:pt idx="3">
                  <c:v>0.53</c:v>
                </c:pt>
                <c:pt idx="4">
                  <c:v>0.72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A1-4EAA-9227-1D8703A42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54624"/>
        <c:axId val="108655016"/>
      </c:lineChart>
      <c:dateAx>
        <c:axId val="10865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655016"/>
        <c:crosses val="autoZero"/>
        <c:auto val="1"/>
        <c:lblOffset val="100"/>
        <c:baseTimeUnit val="years"/>
      </c:dateAx>
      <c:valAx>
        <c:axId val="108655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65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59.02</c:v>
                </c:pt>
                <c:pt idx="1">
                  <c:v>57.97</c:v>
                </c:pt>
                <c:pt idx="2">
                  <c:v>59.26</c:v>
                </c:pt>
                <c:pt idx="3">
                  <c:v>58.59</c:v>
                </c:pt>
                <c:pt idx="4">
                  <c:v>59.31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8D-413A-BE09-51AA5027A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439992"/>
        <c:axId val="241944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57.55</c:v>
                </c:pt>
                <c:pt idx="1">
                  <c:v>57.43</c:v>
                </c:pt>
                <c:pt idx="2">
                  <c:v>57.29</c:v>
                </c:pt>
                <c:pt idx="3">
                  <c:v>55.9</c:v>
                </c:pt>
                <c:pt idx="4">
                  <c:v>57.3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8D-413A-BE09-51AA5027A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439992"/>
        <c:axId val="241944584"/>
      </c:lineChart>
      <c:dateAx>
        <c:axId val="241439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944584"/>
        <c:crosses val="autoZero"/>
        <c:auto val="1"/>
        <c:lblOffset val="100"/>
        <c:baseTimeUnit val="years"/>
      </c:dateAx>
      <c:valAx>
        <c:axId val="241944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439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57.09</c:v>
                </c:pt>
                <c:pt idx="1">
                  <c:v>54.32</c:v>
                </c:pt>
                <c:pt idx="2">
                  <c:v>51.87</c:v>
                </c:pt>
                <c:pt idx="3">
                  <c:v>52.04</c:v>
                </c:pt>
                <c:pt idx="4">
                  <c:v>52.01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94-4D4A-8F83-0A085D511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45760"/>
        <c:axId val="241946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74.14</c:v>
                </c:pt>
                <c:pt idx="1">
                  <c:v>73.83</c:v>
                </c:pt>
                <c:pt idx="2">
                  <c:v>73.69</c:v>
                </c:pt>
                <c:pt idx="3">
                  <c:v>73.28</c:v>
                </c:pt>
                <c:pt idx="4">
                  <c:v>72.42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94-4D4A-8F83-0A085D511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5760"/>
        <c:axId val="241946152"/>
      </c:lineChart>
      <c:dateAx>
        <c:axId val="241945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946152"/>
        <c:crosses val="autoZero"/>
        <c:auto val="1"/>
        <c:lblOffset val="100"/>
        <c:baseTimeUnit val="years"/>
      </c:dateAx>
      <c:valAx>
        <c:axId val="241946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945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79.27</c:v>
                </c:pt>
                <c:pt idx="1">
                  <c:v>79.86</c:v>
                </c:pt>
                <c:pt idx="2">
                  <c:v>78.09</c:v>
                </c:pt>
                <c:pt idx="3">
                  <c:v>77.55</c:v>
                </c:pt>
                <c:pt idx="4">
                  <c:v>74.98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4B-47F0-B676-4C74B6D14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56192"/>
        <c:axId val="108656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76.09</c:v>
                </c:pt>
                <c:pt idx="1">
                  <c:v>75.87</c:v>
                </c:pt>
                <c:pt idx="2">
                  <c:v>76.27</c:v>
                </c:pt>
                <c:pt idx="3">
                  <c:v>77.56</c:v>
                </c:pt>
                <c:pt idx="4">
                  <c:v>78.510000000000005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4B-47F0-B676-4C74B6D14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56192"/>
        <c:axId val="108656584"/>
      </c:lineChart>
      <c:dateAx>
        <c:axId val="10865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656584"/>
        <c:crosses val="autoZero"/>
        <c:auto val="1"/>
        <c:lblOffset val="100"/>
        <c:baseTimeUnit val="years"/>
      </c:dateAx>
      <c:valAx>
        <c:axId val="108656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65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0E-4D78-B5C1-C8FDE90C6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819528"/>
        <c:axId val="17581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0E-4D78-B5C1-C8FDE90C6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19528"/>
        <c:axId val="175819920"/>
      </c:lineChart>
      <c:dateAx>
        <c:axId val="175819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819920"/>
        <c:crosses val="autoZero"/>
        <c:auto val="1"/>
        <c:lblOffset val="100"/>
        <c:baseTimeUnit val="years"/>
      </c:dateAx>
      <c:valAx>
        <c:axId val="17581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819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0F-416C-A01D-999249641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821096"/>
        <c:axId val="17582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0F-416C-A01D-999249641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21096"/>
        <c:axId val="175821488"/>
      </c:lineChart>
      <c:dateAx>
        <c:axId val="175821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821488"/>
        <c:crosses val="autoZero"/>
        <c:auto val="1"/>
        <c:lblOffset val="100"/>
        <c:baseTimeUnit val="years"/>
      </c:dateAx>
      <c:valAx>
        <c:axId val="17582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821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61-4ED5-8BBE-9A4474D8C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440384"/>
        <c:axId val="241440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61-4ED5-8BBE-9A4474D8C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440384"/>
        <c:axId val="241440776"/>
      </c:lineChart>
      <c:dateAx>
        <c:axId val="24144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440776"/>
        <c:crosses val="autoZero"/>
        <c:auto val="1"/>
        <c:lblOffset val="100"/>
        <c:baseTimeUnit val="years"/>
      </c:dateAx>
      <c:valAx>
        <c:axId val="241440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44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A7-4DDC-B4B0-D3652595E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441952"/>
        <c:axId val="241442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A7-4DDC-B4B0-D3652595E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441952"/>
        <c:axId val="241442344"/>
      </c:lineChart>
      <c:dateAx>
        <c:axId val="24144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442344"/>
        <c:crosses val="autoZero"/>
        <c:auto val="1"/>
        <c:lblOffset val="100"/>
        <c:baseTimeUnit val="years"/>
      </c:dateAx>
      <c:valAx>
        <c:axId val="241442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441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521.98</c:v>
                </c:pt>
                <c:pt idx="1">
                  <c:v>522.29</c:v>
                </c:pt>
                <c:pt idx="2">
                  <c:v>507.01</c:v>
                </c:pt>
                <c:pt idx="3">
                  <c:v>539.17999999999995</c:v>
                </c:pt>
                <c:pt idx="4">
                  <c:v>522.80999999999995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35-4C76-89BF-00CA9C264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524560"/>
        <c:axId val="241524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1113.76</c:v>
                </c:pt>
                <c:pt idx="1">
                  <c:v>1125.69</c:v>
                </c:pt>
                <c:pt idx="2">
                  <c:v>1134.67</c:v>
                </c:pt>
                <c:pt idx="3">
                  <c:v>1144.79</c:v>
                </c:pt>
                <c:pt idx="4">
                  <c:v>1061.58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35-4C76-89BF-00CA9C264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524560"/>
        <c:axId val="241524952"/>
      </c:lineChart>
      <c:dateAx>
        <c:axId val="241524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524952"/>
        <c:crosses val="autoZero"/>
        <c:auto val="1"/>
        <c:lblOffset val="100"/>
        <c:baseTimeUnit val="years"/>
      </c:dateAx>
      <c:valAx>
        <c:axId val="241524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524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78.38</c:v>
                </c:pt>
                <c:pt idx="1">
                  <c:v>78.23</c:v>
                </c:pt>
                <c:pt idx="2">
                  <c:v>76.02</c:v>
                </c:pt>
                <c:pt idx="3">
                  <c:v>77.290000000000006</c:v>
                </c:pt>
                <c:pt idx="4">
                  <c:v>71.010000000000005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9F-4E12-9948-5A424AEB4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526128"/>
        <c:axId val="241526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34.25</c:v>
                </c:pt>
                <c:pt idx="1">
                  <c:v>46.48</c:v>
                </c:pt>
                <c:pt idx="2">
                  <c:v>40.6</c:v>
                </c:pt>
                <c:pt idx="3">
                  <c:v>56.04</c:v>
                </c:pt>
                <c:pt idx="4">
                  <c:v>58.52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9F-4E12-9948-5A424AEB4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526128"/>
        <c:axId val="241526520"/>
      </c:lineChart>
      <c:dateAx>
        <c:axId val="24152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526520"/>
        <c:crosses val="autoZero"/>
        <c:auto val="1"/>
        <c:lblOffset val="100"/>
        <c:baseTimeUnit val="years"/>
      </c:dateAx>
      <c:valAx>
        <c:axId val="241526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52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127.73</c:v>
                </c:pt>
                <c:pt idx="1">
                  <c:v>131.87</c:v>
                </c:pt>
                <c:pt idx="2">
                  <c:v>139.43</c:v>
                </c:pt>
                <c:pt idx="3">
                  <c:v>137.44</c:v>
                </c:pt>
                <c:pt idx="4">
                  <c:v>146.53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10-458E-9102-0DE2D0BD5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439600"/>
        <c:axId val="241439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501.18</c:v>
                </c:pt>
                <c:pt idx="1">
                  <c:v>376.61</c:v>
                </c:pt>
                <c:pt idx="2">
                  <c:v>440.03</c:v>
                </c:pt>
                <c:pt idx="3">
                  <c:v>304.35000000000002</c:v>
                </c:pt>
                <c:pt idx="4">
                  <c:v>296.3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10-458E-9102-0DE2D0BD5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439600"/>
        <c:axId val="241439208"/>
      </c:lineChart>
      <c:dateAx>
        <c:axId val="24143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439208"/>
        <c:crosses val="autoZero"/>
        <c:auto val="1"/>
        <c:lblOffset val="100"/>
        <c:baseTimeUnit val="years"/>
      </c:dateAx>
      <c:valAx>
        <c:axId val="241439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43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群馬県　東吾妻町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D3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14218</v>
      </c>
      <c r="AM8" s="49"/>
      <c r="AN8" s="49"/>
      <c r="AO8" s="49"/>
      <c r="AP8" s="49"/>
      <c r="AQ8" s="49"/>
      <c r="AR8" s="49"/>
      <c r="AS8" s="49"/>
      <c r="AT8" s="45">
        <f>データ!$S$6</f>
        <v>253.91</v>
      </c>
      <c r="AU8" s="45"/>
      <c r="AV8" s="45"/>
      <c r="AW8" s="45"/>
      <c r="AX8" s="45"/>
      <c r="AY8" s="45"/>
      <c r="AZ8" s="45"/>
      <c r="BA8" s="45"/>
      <c r="BB8" s="45">
        <f>データ!$T$6</f>
        <v>56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20.87</v>
      </c>
      <c r="Q10" s="45"/>
      <c r="R10" s="45"/>
      <c r="S10" s="45"/>
      <c r="T10" s="45"/>
      <c r="U10" s="45"/>
      <c r="V10" s="45"/>
      <c r="W10" s="49">
        <f>データ!$Q$6</f>
        <v>1728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2939</v>
      </c>
      <c r="AM10" s="49"/>
      <c r="AN10" s="49"/>
      <c r="AO10" s="49"/>
      <c r="AP10" s="49"/>
      <c r="AQ10" s="49"/>
      <c r="AR10" s="49"/>
      <c r="AS10" s="49"/>
      <c r="AT10" s="45">
        <f>データ!$V$6</f>
        <v>13.58</v>
      </c>
      <c r="AU10" s="45"/>
      <c r="AV10" s="45"/>
      <c r="AW10" s="45"/>
      <c r="AX10" s="45"/>
      <c r="AY10" s="45"/>
      <c r="AZ10" s="45"/>
      <c r="BA10" s="45"/>
      <c r="BB10" s="45">
        <f>データ!$W$6</f>
        <v>216.42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121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122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53</v>
      </c>
      <c r="N85" s="26" t="s">
        <v>54</v>
      </c>
      <c r="O85" s="26" t="str">
        <f>データ!EN6</f>
        <v>【0.72】</v>
      </c>
    </row>
  </sheetData>
  <sheetProtection algorithmName="SHA-512" hashValue="+OSJdirS4KMkdMUJ5yiIJ+ChICv3UO8dboKz1TgBYNnIqFb2nSyhsiopQVd8s6126rrUF5uq+a28v6xJAjo2dQ==" saltValue="HIIqb6UGzKRIyD9iotW85w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66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68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69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70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71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72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73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74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75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76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77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78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85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41</v>
      </c>
      <c r="AI5" s="32" t="s">
        <v>96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96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96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96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96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96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96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96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96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96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</row>
    <row r="6" spans="1:144" s="36" customFormat="1" x14ac:dyDescent="0.15">
      <c r="A6" s="28" t="s">
        <v>107</v>
      </c>
      <c r="B6" s="33">
        <f>B7</f>
        <v>2017</v>
      </c>
      <c r="C6" s="33">
        <f t="shared" ref="C6:W6" si="3">C7</f>
        <v>104299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群馬県　東吾妻町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20.87</v>
      </c>
      <c r="Q6" s="34">
        <f t="shared" si="3"/>
        <v>1728</v>
      </c>
      <c r="R6" s="34">
        <f t="shared" si="3"/>
        <v>14218</v>
      </c>
      <c r="S6" s="34">
        <f t="shared" si="3"/>
        <v>253.91</v>
      </c>
      <c r="T6" s="34">
        <f t="shared" si="3"/>
        <v>56</v>
      </c>
      <c r="U6" s="34">
        <f t="shared" si="3"/>
        <v>2939</v>
      </c>
      <c r="V6" s="34">
        <f t="shared" si="3"/>
        <v>13.58</v>
      </c>
      <c r="W6" s="34">
        <f t="shared" si="3"/>
        <v>216.42</v>
      </c>
      <c r="X6" s="35">
        <f>IF(X7="",NA(),X7)</f>
        <v>79.27</v>
      </c>
      <c r="Y6" s="35">
        <f t="shared" ref="Y6:AG6" si="4">IF(Y7="",NA(),Y7)</f>
        <v>79.86</v>
      </c>
      <c r="Z6" s="35">
        <f t="shared" si="4"/>
        <v>78.09</v>
      </c>
      <c r="AA6" s="35">
        <f t="shared" si="4"/>
        <v>77.55</v>
      </c>
      <c r="AB6" s="35">
        <f t="shared" si="4"/>
        <v>74.98</v>
      </c>
      <c r="AC6" s="35">
        <f t="shared" si="4"/>
        <v>76.09</v>
      </c>
      <c r="AD6" s="35">
        <f t="shared" si="4"/>
        <v>75.87</v>
      </c>
      <c r="AE6" s="35">
        <f t="shared" si="4"/>
        <v>76.27</v>
      </c>
      <c r="AF6" s="35">
        <f t="shared" si="4"/>
        <v>77.56</v>
      </c>
      <c r="AG6" s="35">
        <f t="shared" si="4"/>
        <v>78.510000000000005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521.98</v>
      </c>
      <c r="BF6" s="35">
        <f t="shared" ref="BF6:BN6" si="7">IF(BF7="",NA(),BF7)</f>
        <v>522.29</v>
      </c>
      <c r="BG6" s="35">
        <f t="shared" si="7"/>
        <v>507.01</v>
      </c>
      <c r="BH6" s="35">
        <f t="shared" si="7"/>
        <v>539.17999999999995</v>
      </c>
      <c r="BI6" s="35">
        <f t="shared" si="7"/>
        <v>522.80999999999995</v>
      </c>
      <c r="BJ6" s="35">
        <f t="shared" si="7"/>
        <v>1113.76</v>
      </c>
      <c r="BK6" s="35">
        <f t="shared" si="7"/>
        <v>1125.69</v>
      </c>
      <c r="BL6" s="35">
        <f t="shared" si="7"/>
        <v>1134.67</v>
      </c>
      <c r="BM6" s="35">
        <f t="shared" si="7"/>
        <v>1144.79</v>
      </c>
      <c r="BN6" s="35">
        <f t="shared" si="7"/>
        <v>1061.58</v>
      </c>
      <c r="BO6" s="34" t="str">
        <f>IF(BO7="","",IF(BO7="-","【-】","【"&amp;SUBSTITUTE(TEXT(BO7,"#,##0.00"),"-","△")&amp;"】"))</f>
        <v>【1,141.75】</v>
      </c>
      <c r="BP6" s="35">
        <f>IF(BP7="",NA(),BP7)</f>
        <v>78.38</v>
      </c>
      <c r="BQ6" s="35">
        <f t="shared" ref="BQ6:BY6" si="8">IF(BQ7="",NA(),BQ7)</f>
        <v>78.23</v>
      </c>
      <c r="BR6" s="35">
        <f t="shared" si="8"/>
        <v>76.02</v>
      </c>
      <c r="BS6" s="35">
        <f t="shared" si="8"/>
        <v>77.290000000000006</v>
      </c>
      <c r="BT6" s="35">
        <f t="shared" si="8"/>
        <v>71.010000000000005</v>
      </c>
      <c r="BU6" s="35">
        <f t="shared" si="8"/>
        <v>34.25</v>
      </c>
      <c r="BV6" s="35">
        <f t="shared" si="8"/>
        <v>46.48</v>
      </c>
      <c r="BW6" s="35">
        <f t="shared" si="8"/>
        <v>40.6</v>
      </c>
      <c r="BX6" s="35">
        <f t="shared" si="8"/>
        <v>56.04</v>
      </c>
      <c r="BY6" s="35">
        <f t="shared" si="8"/>
        <v>58.52</v>
      </c>
      <c r="BZ6" s="34" t="str">
        <f>IF(BZ7="","",IF(BZ7="-","【-】","【"&amp;SUBSTITUTE(TEXT(BZ7,"#,##0.00"),"-","△")&amp;"】"))</f>
        <v>【54.93】</v>
      </c>
      <c r="CA6" s="35">
        <f>IF(CA7="",NA(),CA7)</f>
        <v>127.73</v>
      </c>
      <c r="CB6" s="35">
        <f t="shared" ref="CB6:CJ6" si="9">IF(CB7="",NA(),CB7)</f>
        <v>131.87</v>
      </c>
      <c r="CC6" s="35">
        <f t="shared" si="9"/>
        <v>139.43</v>
      </c>
      <c r="CD6" s="35">
        <f t="shared" si="9"/>
        <v>137.44</v>
      </c>
      <c r="CE6" s="35">
        <f t="shared" si="9"/>
        <v>146.53</v>
      </c>
      <c r="CF6" s="35">
        <f t="shared" si="9"/>
        <v>501.18</v>
      </c>
      <c r="CG6" s="35">
        <f t="shared" si="9"/>
        <v>376.61</v>
      </c>
      <c r="CH6" s="35">
        <f t="shared" si="9"/>
        <v>440.03</v>
      </c>
      <c r="CI6" s="35">
        <f t="shared" si="9"/>
        <v>304.35000000000002</v>
      </c>
      <c r="CJ6" s="35">
        <f t="shared" si="9"/>
        <v>296.3</v>
      </c>
      <c r="CK6" s="34" t="str">
        <f>IF(CK7="","",IF(CK7="-","【-】","【"&amp;SUBSTITUTE(TEXT(CK7,"#,##0.00"),"-","△")&amp;"】"))</f>
        <v>【292.18】</v>
      </c>
      <c r="CL6" s="35">
        <f>IF(CL7="",NA(),CL7)</f>
        <v>59.02</v>
      </c>
      <c r="CM6" s="35">
        <f t="shared" ref="CM6:CU6" si="10">IF(CM7="",NA(),CM7)</f>
        <v>57.97</v>
      </c>
      <c r="CN6" s="35">
        <f t="shared" si="10"/>
        <v>59.26</v>
      </c>
      <c r="CO6" s="35">
        <f t="shared" si="10"/>
        <v>58.59</v>
      </c>
      <c r="CP6" s="35">
        <f t="shared" si="10"/>
        <v>59.31</v>
      </c>
      <c r="CQ6" s="35">
        <f t="shared" si="10"/>
        <v>57.55</v>
      </c>
      <c r="CR6" s="35">
        <f t="shared" si="10"/>
        <v>57.43</v>
      </c>
      <c r="CS6" s="35">
        <f t="shared" si="10"/>
        <v>57.29</v>
      </c>
      <c r="CT6" s="35">
        <f t="shared" si="10"/>
        <v>55.9</v>
      </c>
      <c r="CU6" s="35">
        <f t="shared" si="10"/>
        <v>57.3</v>
      </c>
      <c r="CV6" s="34" t="str">
        <f>IF(CV7="","",IF(CV7="-","【-】","【"&amp;SUBSTITUTE(TEXT(CV7,"#,##0.00"),"-","△")&amp;"】"))</f>
        <v>【56.91】</v>
      </c>
      <c r="CW6" s="35">
        <f>IF(CW7="",NA(),CW7)</f>
        <v>57.09</v>
      </c>
      <c r="CX6" s="35">
        <f t="shared" ref="CX6:DF6" si="11">IF(CX7="",NA(),CX7)</f>
        <v>54.32</v>
      </c>
      <c r="CY6" s="35">
        <f t="shared" si="11"/>
        <v>51.87</v>
      </c>
      <c r="CZ6" s="35">
        <f t="shared" si="11"/>
        <v>52.04</v>
      </c>
      <c r="DA6" s="35">
        <f t="shared" si="11"/>
        <v>52.01</v>
      </c>
      <c r="DB6" s="35">
        <f t="shared" si="11"/>
        <v>74.14</v>
      </c>
      <c r="DC6" s="35">
        <f t="shared" si="11"/>
        <v>73.83</v>
      </c>
      <c r="DD6" s="35">
        <f t="shared" si="11"/>
        <v>73.69</v>
      </c>
      <c r="DE6" s="35">
        <f t="shared" si="11"/>
        <v>73.28</v>
      </c>
      <c r="DF6" s="35">
        <f t="shared" si="11"/>
        <v>72.42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5">
        <f>IF(ED7="",NA(),ED7)</f>
        <v>2.23</v>
      </c>
      <c r="EE6" s="35">
        <f t="shared" ref="EE6:EM6" si="14">IF(EE7="",NA(),EE7)</f>
        <v>0.18</v>
      </c>
      <c r="EF6" s="35">
        <f t="shared" si="14"/>
        <v>0.31</v>
      </c>
      <c r="EG6" s="35">
        <f t="shared" si="14"/>
        <v>0.16</v>
      </c>
      <c r="EH6" s="34">
        <f t="shared" si="14"/>
        <v>0</v>
      </c>
      <c r="EI6" s="35">
        <f t="shared" si="14"/>
        <v>0.8</v>
      </c>
      <c r="EJ6" s="35">
        <f t="shared" si="14"/>
        <v>0.69</v>
      </c>
      <c r="EK6" s="35">
        <f t="shared" si="14"/>
        <v>0.65</v>
      </c>
      <c r="EL6" s="35">
        <f t="shared" si="14"/>
        <v>0.53</v>
      </c>
      <c r="EM6" s="35">
        <f t="shared" si="14"/>
        <v>0.72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104299</v>
      </c>
      <c r="D7" s="37">
        <v>47</v>
      </c>
      <c r="E7" s="37">
        <v>1</v>
      </c>
      <c r="F7" s="37">
        <v>0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 t="s">
        <v>115</v>
      </c>
      <c r="P7" s="38">
        <v>20.87</v>
      </c>
      <c r="Q7" s="38">
        <v>1728</v>
      </c>
      <c r="R7" s="38">
        <v>14218</v>
      </c>
      <c r="S7" s="38">
        <v>253.91</v>
      </c>
      <c r="T7" s="38">
        <v>56</v>
      </c>
      <c r="U7" s="38">
        <v>2939</v>
      </c>
      <c r="V7" s="38">
        <v>13.58</v>
      </c>
      <c r="W7" s="38">
        <v>216.42</v>
      </c>
      <c r="X7" s="38">
        <v>79.27</v>
      </c>
      <c r="Y7" s="38">
        <v>79.86</v>
      </c>
      <c r="Z7" s="38">
        <v>78.09</v>
      </c>
      <c r="AA7" s="38">
        <v>77.55</v>
      </c>
      <c r="AB7" s="38">
        <v>74.98</v>
      </c>
      <c r="AC7" s="38">
        <v>76.09</v>
      </c>
      <c r="AD7" s="38">
        <v>75.87</v>
      </c>
      <c r="AE7" s="38">
        <v>76.27</v>
      </c>
      <c r="AF7" s="38">
        <v>77.56</v>
      </c>
      <c r="AG7" s="38">
        <v>78.510000000000005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521.98</v>
      </c>
      <c r="BF7" s="38">
        <v>522.29</v>
      </c>
      <c r="BG7" s="38">
        <v>507.01</v>
      </c>
      <c r="BH7" s="38">
        <v>539.17999999999995</v>
      </c>
      <c r="BI7" s="38">
        <v>522.80999999999995</v>
      </c>
      <c r="BJ7" s="38">
        <v>1113.76</v>
      </c>
      <c r="BK7" s="38">
        <v>1125.69</v>
      </c>
      <c r="BL7" s="38">
        <v>1134.67</v>
      </c>
      <c r="BM7" s="38">
        <v>1144.79</v>
      </c>
      <c r="BN7" s="38">
        <v>1061.58</v>
      </c>
      <c r="BO7" s="38">
        <v>1141.75</v>
      </c>
      <c r="BP7" s="38">
        <v>78.38</v>
      </c>
      <c r="BQ7" s="38">
        <v>78.23</v>
      </c>
      <c r="BR7" s="38">
        <v>76.02</v>
      </c>
      <c r="BS7" s="38">
        <v>77.290000000000006</v>
      </c>
      <c r="BT7" s="38">
        <v>71.010000000000005</v>
      </c>
      <c r="BU7" s="38">
        <v>34.25</v>
      </c>
      <c r="BV7" s="38">
        <v>46.48</v>
      </c>
      <c r="BW7" s="38">
        <v>40.6</v>
      </c>
      <c r="BX7" s="38">
        <v>56.04</v>
      </c>
      <c r="BY7" s="38">
        <v>58.52</v>
      </c>
      <c r="BZ7" s="38">
        <v>54.93</v>
      </c>
      <c r="CA7" s="38">
        <v>127.73</v>
      </c>
      <c r="CB7" s="38">
        <v>131.87</v>
      </c>
      <c r="CC7" s="38">
        <v>139.43</v>
      </c>
      <c r="CD7" s="38">
        <v>137.44</v>
      </c>
      <c r="CE7" s="38">
        <v>146.53</v>
      </c>
      <c r="CF7" s="38">
        <v>501.18</v>
      </c>
      <c r="CG7" s="38">
        <v>376.61</v>
      </c>
      <c r="CH7" s="38">
        <v>440.03</v>
      </c>
      <c r="CI7" s="38">
        <v>304.35000000000002</v>
      </c>
      <c r="CJ7" s="38">
        <v>296.3</v>
      </c>
      <c r="CK7" s="38">
        <v>292.18</v>
      </c>
      <c r="CL7" s="38">
        <v>59.02</v>
      </c>
      <c r="CM7" s="38">
        <v>57.97</v>
      </c>
      <c r="CN7" s="38">
        <v>59.26</v>
      </c>
      <c r="CO7" s="38">
        <v>58.59</v>
      </c>
      <c r="CP7" s="38">
        <v>59.31</v>
      </c>
      <c r="CQ7" s="38">
        <v>57.55</v>
      </c>
      <c r="CR7" s="38">
        <v>57.43</v>
      </c>
      <c r="CS7" s="38">
        <v>57.29</v>
      </c>
      <c r="CT7" s="38">
        <v>55.9</v>
      </c>
      <c r="CU7" s="38">
        <v>57.3</v>
      </c>
      <c r="CV7" s="38">
        <v>56.91</v>
      </c>
      <c r="CW7" s="38">
        <v>57.09</v>
      </c>
      <c r="CX7" s="38">
        <v>54.32</v>
      </c>
      <c r="CY7" s="38">
        <v>51.87</v>
      </c>
      <c r="CZ7" s="38">
        <v>52.04</v>
      </c>
      <c r="DA7" s="38">
        <v>52.01</v>
      </c>
      <c r="DB7" s="38">
        <v>74.14</v>
      </c>
      <c r="DC7" s="38">
        <v>73.83</v>
      </c>
      <c r="DD7" s="38">
        <v>73.69</v>
      </c>
      <c r="DE7" s="38">
        <v>73.28</v>
      </c>
      <c r="DF7" s="38">
        <v>72.42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2.23</v>
      </c>
      <c r="EE7" s="38">
        <v>0.18</v>
      </c>
      <c r="EF7" s="38">
        <v>0.31</v>
      </c>
      <c r="EG7" s="38">
        <v>0.16</v>
      </c>
      <c r="EH7" s="38">
        <v>0</v>
      </c>
      <c r="EI7" s="38">
        <v>0.8</v>
      </c>
      <c r="EJ7" s="38">
        <v>0.69</v>
      </c>
      <c r="EK7" s="38">
        <v>0.65</v>
      </c>
      <c r="EL7" s="38">
        <v>0.53</v>
      </c>
      <c r="EM7" s="38">
        <v>0.72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2019-01-22T02:29:52Z</cp:lastPrinted>
  <dcterms:created xsi:type="dcterms:W3CDTF">2018-12-03T08:42:28Z</dcterms:created>
  <dcterms:modified xsi:type="dcterms:W3CDTF">2019-02-13T09:06:39Z</dcterms:modified>
</cp:coreProperties>
</file>