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7○川場村\"/>
    </mc:Choice>
  </mc:AlternateContent>
  <workbookProtection workbookAlgorithmName="SHA-512" workbookHashValue="fuLgAaZvBz62IB0ynfvj//jYYhr9fp9lzX8IaqZQ4Td0F0XwB97zUhfcp2PCSEJKL0+XG17POqpwUS/6CZ8+qQ==" workbookSaltValue="Q4QlaXLCtxv3cl/QAxo6e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<sst xmlns="http://schemas.openxmlformats.org/spreadsheetml/2006/main" count="237" uniqueCount="125">
  <si>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</si>
  <si>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</si>
  <si>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</si>
  <si>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</si>
  <si>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</si>
  <si>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</si>
  <si>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</si>
  <si>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</si>
  <si>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</si>
  <si>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</si>
  <si>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</si>
  <si>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</si>
  <si>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</si>
  <si>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</si>
  <si>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</si>
  <si>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</si>
  <si>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</si>
  <si>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</si>
  <si>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</si>
  <si>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</si>
  <si>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</si>
  <si>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</si>
  <si>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</si>
  <si>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</si>
  <si>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</si>
  <si>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</si>
  <si>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</si>
  <si>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</si>
  <si>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</si>
  <si>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</si>
  <si>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</si>
  <si>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</si>
  <si>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</si>
  <si>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</si>
  <si>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</si>
  <si>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</si>
  <si>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</si>
  <si>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</si>
  <si>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</si>
  <si>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</si>
  <si>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</si>
  <si>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</si>
  <si>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</si>
  <si>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</si>
  <si>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</si>
  <si>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</si>
  <si>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</si>
  <si>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</si>
  <si>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</si>
  <si>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</si>
  <si>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</si>
  <si>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</si>
  <si>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</si>
  <si>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</si>
  <si>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</si>
  <si>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</si>
  <si>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</si>
  <si>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</si>
  <si>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</si>
  <si>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</si>
  <si>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</si>
  <si>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</si>
  <si>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</si>
  <si>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</si>
  <si>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</si>
  <si>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</si>
  <si>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</si>
  <si>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</si>
  <si>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</si>
  <si>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</si>
  <si>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</si>
  <si>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</si>
  <si>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</si>
  <si>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</si>
  <si>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</si>
  <si>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</si>
  <si>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</si>
  <si>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</si>
  <si>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</si>
  <si>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</si>
  <si>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</si>
  <si>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</si>
  <si>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</si>
  <si>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</si>
  <si>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</si>
  <si>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</si>
  <si>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</si>
  <si>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</si>
  <si>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</si>
  <si>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</si>
  <si>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</si>
  <si>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</si>
  <si>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</si>
  <si>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</si>
  <si>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</si>
  <si>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</si>
  <si>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</si>
  <si>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</si>
  <si>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</si>
  <si>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</si>
  <si>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</si>
  <si>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</si>
  <si>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</si>
  <si>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</si>
  <si>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</si>
  <si>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</si>
  <si>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</si>
  <si>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</si>
  <si>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</si>
  <si>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</si>
  <si>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</si>
  <si>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</si>
  <si>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</si>
  <si>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</si>
  <si>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</si>
  <si>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</si>
  <si>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</si>
  <si>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</si>
  <si>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</si>
  <si>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</si>
  <si>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</si>
  <si>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</si>
  <si>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管路整備後、更新もしておらず、また、施設設備も小破修繕で補っている。
　今後、長寿命化計画を視野に入れながら計画的な改修を検討する。</t>
    <rPh sb="1" eb="3">
      <t>カンロ</t>
    </rPh>
    <rPh sb="3" eb="5">
      <t>セイビ</t>
    </rPh>
    <rPh sb="5" eb="6">
      <t>ゴ</t>
    </rPh>
    <rPh sb="7" eb="9">
      <t>コウシン</t>
    </rPh>
    <rPh sb="19" eb="21">
      <t>シセツ</t>
    </rPh>
    <rPh sb="21" eb="23">
      <t>セツビ</t>
    </rPh>
    <rPh sb="24" eb="26">
      <t>ショウハ</t>
    </rPh>
    <rPh sb="26" eb="28">
      <t>シュウゼン</t>
    </rPh>
    <rPh sb="29" eb="30">
      <t>オギナ</t>
    </rPh>
    <rPh sb="37" eb="39">
      <t>コンゴ</t>
    </rPh>
    <rPh sb="40" eb="44">
      <t>チョウジュミョウカ</t>
    </rPh>
    <rPh sb="44" eb="46">
      <t>ケイカク</t>
    </rPh>
    <rPh sb="47" eb="49">
      <t>シヤ</t>
    </rPh>
    <rPh sb="50" eb="51">
      <t>イ</t>
    </rPh>
    <rPh sb="55" eb="58">
      <t>ケイカクテキ</t>
    </rPh>
    <rPh sb="59" eb="61">
      <t>カイシュウ</t>
    </rPh>
    <rPh sb="62" eb="64">
      <t>ケントウ</t>
    </rPh>
    <phoneticPr fontId="16"/>
  </si>
  <si>
    <t xml:space="preserve">　収益的収支比率及び企業債残高対給水収益比率の結果を見る限り、安定した経営が保たれているように見えるが、主立った工事や管路更新を行っていないためであり、今後、大がかりな施設の改修や管路の更新が必要になることが想定される。
　有収水量に対し、各種経費がかかっているため給水原価も前年度より上がり、尚且つ料金回収率も下がっていることから、経営状態が良好とは言い難い。
</t>
    <rPh sb="1" eb="3">
      <t>シュウエキ</t>
    </rPh>
    <rPh sb="3" eb="4">
      <t>テキ</t>
    </rPh>
    <rPh sb="4" eb="6">
      <t>シュウシ</t>
    </rPh>
    <rPh sb="6" eb="8">
      <t>ヒリツ</t>
    </rPh>
    <rPh sb="8" eb="9">
      <t>オヨ</t>
    </rPh>
    <rPh sb="10" eb="13">
      <t>キギョウサイ</t>
    </rPh>
    <rPh sb="13" eb="15">
      <t>ザンダカ</t>
    </rPh>
    <rPh sb="15" eb="16">
      <t>タイ</t>
    </rPh>
    <rPh sb="16" eb="18">
      <t>キュウスイ</t>
    </rPh>
    <rPh sb="18" eb="20">
      <t>シュウエキ</t>
    </rPh>
    <rPh sb="20" eb="22">
      <t>ヒリツ</t>
    </rPh>
    <rPh sb="23" eb="25">
      <t>ケッカ</t>
    </rPh>
    <rPh sb="26" eb="27">
      <t>ミ</t>
    </rPh>
    <rPh sb="28" eb="29">
      <t>カギ</t>
    </rPh>
    <rPh sb="31" eb="33">
      <t>アンテイ</t>
    </rPh>
    <rPh sb="35" eb="37">
      <t>ケイエイ</t>
    </rPh>
    <rPh sb="38" eb="39">
      <t>タモ</t>
    </rPh>
    <rPh sb="47" eb="48">
      <t>ミ</t>
    </rPh>
    <rPh sb="52" eb="54">
      <t>オモダ</t>
    </rPh>
    <rPh sb="56" eb="58">
      <t>コウジ</t>
    </rPh>
    <rPh sb="59" eb="61">
      <t>カンロ</t>
    </rPh>
    <rPh sb="61" eb="63">
      <t>コウシン</t>
    </rPh>
    <rPh sb="64" eb="65">
      <t>オコナ</t>
    </rPh>
    <rPh sb="76" eb="78">
      <t>コンゴ</t>
    </rPh>
    <rPh sb="79" eb="80">
      <t>オオ</t>
    </rPh>
    <rPh sb="84" eb="86">
      <t>シセツ</t>
    </rPh>
    <rPh sb="87" eb="89">
      <t>カイシュウ</t>
    </rPh>
    <rPh sb="90" eb="92">
      <t>カンロ</t>
    </rPh>
    <rPh sb="93" eb="95">
      <t>コウシン</t>
    </rPh>
    <rPh sb="96" eb="98">
      <t>ヒツヨウ</t>
    </rPh>
    <rPh sb="104" eb="106">
      <t>ソウテイ</t>
    </rPh>
    <rPh sb="112" eb="114">
      <t>ユウシュウ</t>
    </rPh>
    <rPh sb="114" eb="116">
      <t>スイリョウ</t>
    </rPh>
    <rPh sb="117" eb="118">
      <t>タイ</t>
    </rPh>
    <rPh sb="120" eb="122">
      <t>カクシュ</t>
    </rPh>
    <rPh sb="122" eb="124">
      <t>ケイヒ</t>
    </rPh>
    <rPh sb="133" eb="137">
      <t>キュウスイゲンカ</t>
    </rPh>
    <rPh sb="138" eb="141">
      <t>ゼンネンド</t>
    </rPh>
    <rPh sb="143" eb="144">
      <t>ア</t>
    </rPh>
    <rPh sb="147" eb="149">
      <t>ナオカ</t>
    </rPh>
    <rPh sb="150" eb="152">
      <t>リョウキン</t>
    </rPh>
    <rPh sb="152" eb="155">
      <t>カイシュウリツ</t>
    </rPh>
    <rPh sb="156" eb="157">
      <t>サ</t>
    </rPh>
    <rPh sb="167" eb="169">
      <t>ケイエイ</t>
    </rPh>
    <rPh sb="169" eb="171">
      <t>ジョウタイ</t>
    </rPh>
    <rPh sb="172" eb="174">
      <t>リョウコウ</t>
    </rPh>
    <rPh sb="176" eb="177">
      <t>イ</t>
    </rPh>
    <rPh sb="178" eb="179">
      <t>ガタ</t>
    </rPh>
    <phoneticPr fontId="16"/>
  </si>
  <si>
    <t>　施設台帳が整備されていないことから日常の点検で不良箇所を改善しているが、今後施設の老朽化対策や管路更新等、大規模な経費が予想されるため、早期に施設台帳を整備し、長寿命化計画の策定を視野に入れながら経費の平準化を図る。
　また、料金を見直すことで今後必要と財源を確保し、適切な管理ができるように経営改善に努める。</t>
    <rPh sb="29" eb="31">
      <t>カイゼン</t>
    </rPh>
    <rPh sb="37" eb="39">
      <t>コンゴ</t>
    </rPh>
    <rPh sb="39" eb="41">
      <t>シセツ</t>
    </rPh>
    <rPh sb="42" eb="45">
      <t>ロウキュウカ</t>
    </rPh>
    <rPh sb="45" eb="47">
      <t>タイサク</t>
    </rPh>
    <rPh sb="48" eb="50">
      <t>カンロ</t>
    </rPh>
    <rPh sb="50" eb="52">
      <t>コウシン</t>
    </rPh>
    <rPh sb="52" eb="53">
      <t>トウ</t>
    </rPh>
    <rPh sb="54" eb="57">
      <t>ダイキボ</t>
    </rPh>
    <rPh sb="58" eb="60">
      <t>ケイヒ</t>
    </rPh>
    <rPh sb="61" eb="63">
      <t>ヨソウ</t>
    </rPh>
    <rPh sb="69" eb="71">
      <t>ソウキ</t>
    </rPh>
    <rPh sb="72" eb="74">
      <t>シセツ</t>
    </rPh>
    <rPh sb="74" eb="76">
      <t>ダイチョウ</t>
    </rPh>
    <rPh sb="77" eb="79">
      <t>セイビ</t>
    </rPh>
    <rPh sb="81" eb="85">
      <t>チョウジュミョウカ</t>
    </rPh>
    <rPh sb="85" eb="87">
      <t>ケイカク</t>
    </rPh>
    <rPh sb="88" eb="90">
      <t>サクテイ</t>
    </rPh>
    <rPh sb="91" eb="93">
      <t>シヤ</t>
    </rPh>
    <rPh sb="94" eb="95">
      <t>イ</t>
    </rPh>
    <rPh sb="99" eb="101">
      <t>ケイヒ</t>
    </rPh>
    <rPh sb="102" eb="105">
      <t>ヘイジュンカ</t>
    </rPh>
    <rPh sb="106" eb="107">
      <t>ハカ</t>
    </rPh>
    <rPh sb="114" eb="116">
      <t>リョウキン</t>
    </rPh>
    <rPh sb="117" eb="119">
      <t>ミナオ</t>
    </rPh>
    <rPh sb="123" eb="125">
      <t>コンゴ</t>
    </rPh>
    <rPh sb="125" eb="127">
      <t>ヒツヨウ</t>
    </rPh>
    <rPh sb="128" eb="130">
      <t>ザイゲン</t>
    </rPh>
    <rPh sb="131" eb="133">
      <t>カクホ</t>
    </rPh>
    <rPh sb="135" eb="137">
      <t>テキセツ</t>
    </rPh>
    <rPh sb="138" eb="140">
      <t>カンリ</t>
    </rPh>
    <rPh sb="147" eb="149">
      <t>ケイエイ</t>
    </rPh>
    <rPh sb="149" eb="151">
      <t>カイゼン</t>
    </rPh>
    <rPh sb="152" eb="153">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</si>
</sst>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52-4EA1-9932-F3873B4602EA}"/>
            </c:ext>
          </c:extLst>
        </c:ser>
        <c:dLbls>
          <c:showLegendKey val="0"/>
          <c:showVal val="0"/>
          <c:showCatName val="0"/>
          <c:showSerName val="0"/>
          <c:showPercent val="0"/>
          <c:showBubbleSize val="0"/>
        </c:dLbls>
        <c:gapWidth val="150"/>
        <c:axId val="64971128"/>
        <c:axId val="10978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2552-4EA1-9932-F3873B4602EA}"/>
            </c:ext>
          </c:extLst>
        </c:ser>
        <c:dLbls>
          <c:showLegendKey val="0"/>
          <c:showVal val="0"/>
          <c:showCatName val="0"/>
          <c:showSerName val="0"/>
          <c:showPercent val="0"/>
          <c:showBubbleSize val="0"/>
        </c:dLbls>
        <c:marker val="1"/>
        <c:smooth val="0"/>
        <c:axId val="64971128"/>
        <c:axId val="109786336"/>
      </c:lineChart>
      <c:dateAx>
        <c:axId val="64971128"/>
        <c:scaling>
          <c:orientation val="minMax"/>
        </c:scaling>
        <c:delete val="1"/>
        <c:axPos val="b"/>
        <c:numFmt formatCode="ge" sourceLinked="1"/>
        <c:majorTickMark val="none"/>
        <c:minorTickMark val="none"/>
        <c:tickLblPos val="none"/>
        <c:crossAx val="109786336"/>
        <c:crosses val="autoZero"/>
        <c:auto val="1"/>
        <c:lblOffset val="100"/>
        <c:baseTimeUnit val="years"/>
      </c:dateAx>
      <c:valAx>
        <c:axId val="1097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7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304.38</c:v>
                </c:pt>
                <c:pt idx="1">
                  <c:v>308.14999999999998</c:v>
                </c:pt>
                <c:pt idx="2">
                  <c:v>284.48</c:v>
                </c:pt>
                <c:pt idx="3">
                  <c:v>38.74</c:v>
                </c:pt>
                <c:pt idx="4">
                  <c:v>39.78</c:v>
                </c:pt>
              </c:numCache>
            </c:numRef>
          </c:val>
          <c:extLst xmlns:c16r2="http://schemas.microsoft.com/office/drawing/2015/06/chart">
            <c:ext xmlns:c16="http://schemas.microsoft.com/office/drawing/2014/chart" uri="{C3380CC4-5D6E-409C-BE32-E72D297353CC}">
              <c16:uniqueId val="{00000000-097F-432D-902A-11F7F21BBBB3}"/>
            </c:ext>
          </c:extLst>
        </c:ser>
        <c:dLbls>
          <c:showLegendKey val="0"/>
          <c:showVal val="0"/>
          <c:showCatName val="0"/>
          <c:showSerName val="0"/>
          <c:showPercent val="0"/>
          <c:showBubbleSize val="0"/>
        </c:dLbls>
        <c:gapWidth val="150"/>
        <c:axId val="171293736"/>
        <c:axId val="17129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097F-432D-902A-11F7F21BBBB3}"/>
            </c:ext>
          </c:extLst>
        </c:ser>
        <c:dLbls>
          <c:showLegendKey val="0"/>
          <c:showVal val="0"/>
          <c:showCatName val="0"/>
          <c:showSerName val="0"/>
          <c:showPercent val="0"/>
          <c:showBubbleSize val="0"/>
        </c:dLbls>
        <c:marker val="1"/>
        <c:smooth val="0"/>
        <c:axId val="171293736"/>
        <c:axId val="171294128"/>
      </c:lineChart>
      <c:dateAx>
        <c:axId val="171293736"/>
        <c:scaling>
          <c:orientation val="minMax"/>
        </c:scaling>
        <c:delete val="1"/>
        <c:axPos val="b"/>
        <c:numFmt formatCode="ge" sourceLinked="1"/>
        <c:majorTickMark val="none"/>
        <c:minorTickMark val="none"/>
        <c:tickLblPos val="none"/>
        <c:crossAx val="171294128"/>
        <c:crosses val="autoZero"/>
        <c:auto val="1"/>
        <c:lblOffset val="100"/>
        <c:baseTimeUnit val="years"/>
      </c:dateAx>
      <c:valAx>
        <c:axId val="17129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60.38</c:v>
                </c:pt>
                <c:pt idx="1">
                  <c:v>97.74</c:v>
                </c:pt>
                <c:pt idx="2">
                  <c:v>70.849999999999994</c:v>
                </c:pt>
                <c:pt idx="3">
                  <c:v>68.34</c:v>
                </c:pt>
                <c:pt idx="4">
                  <c:v>66.3</c:v>
                </c:pt>
              </c:numCache>
            </c:numRef>
          </c:val>
          <c:extLst xmlns:c16r2="http://schemas.microsoft.com/office/drawing/2015/06/chart">
            <c:ext xmlns:c16="http://schemas.microsoft.com/office/drawing/2014/chart" uri="{C3380CC4-5D6E-409C-BE32-E72D297353CC}">
              <c16:uniqueId val="{00000000-C8F1-4F9F-9631-9FEC17432B58}"/>
            </c:ext>
          </c:extLst>
        </c:ser>
        <c:dLbls>
          <c:showLegendKey val="0"/>
          <c:showVal val="0"/>
          <c:showCatName val="0"/>
          <c:showSerName val="0"/>
          <c:showPercent val="0"/>
          <c:showBubbleSize val="0"/>
        </c:dLbls>
        <c:gapWidth val="150"/>
        <c:axId val="171295304"/>
        <c:axId val="1712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C8F1-4F9F-9631-9FEC17432B58}"/>
            </c:ext>
          </c:extLst>
        </c:ser>
        <c:dLbls>
          <c:showLegendKey val="0"/>
          <c:showVal val="0"/>
          <c:showCatName val="0"/>
          <c:showSerName val="0"/>
          <c:showPercent val="0"/>
          <c:showBubbleSize val="0"/>
        </c:dLbls>
        <c:marker val="1"/>
        <c:smooth val="0"/>
        <c:axId val="171295304"/>
        <c:axId val="171295696"/>
      </c:lineChart>
      <c:dateAx>
        <c:axId val="171295304"/>
        <c:scaling>
          <c:orientation val="minMax"/>
        </c:scaling>
        <c:delete val="1"/>
        <c:axPos val="b"/>
        <c:numFmt formatCode="ge" sourceLinked="1"/>
        <c:majorTickMark val="none"/>
        <c:minorTickMark val="none"/>
        <c:tickLblPos val="none"/>
        <c:crossAx val="171295696"/>
        <c:crosses val="autoZero"/>
        <c:auto val="1"/>
        <c:lblOffset val="100"/>
        <c:baseTimeUnit val="years"/>
      </c:dateAx>
      <c:valAx>
        <c:axId val="17129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98.55</c:v>
                </c:pt>
                <c:pt idx="1">
                  <c:v>101.21</c:v>
                </c:pt>
                <c:pt idx="2">
                  <c:v>103.7</c:v>
                </c:pt>
                <c:pt idx="3">
                  <c:v>103.4</c:v>
                </c:pt>
                <c:pt idx="4">
                  <c:v>101.67</c:v>
                </c:pt>
              </c:numCache>
            </c:numRef>
          </c:val>
          <c:extLst xmlns:c16r2="http://schemas.microsoft.com/office/drawing/2015/06/chart">
            <c:ext xmlns:c16="http://schemas.microsoft.com/office/drawing/2014/chart" uri="{C3380CC4-5D6E-409C-BE32-E72D297353CC}">
              <c16:uniqueId val="{00000000-C87A-472E-98EA-82F27C39A10D}"/>
            </c:ext>
          </c:extLst>
        </c:ser>
        <c:dLbls>
          <c:showLegendKey val="0"/>
          <c:showVal val="0"/>
          <c:showCatName val="0"/>
          <c:showSerName val="0"/>
          <c:showPercent val="0"/>
          <c:showBubbleSize val="0"/>
        </c:dLbls>
        <c:gapWidth val="150"/>
        <c:axId val="169556096"/>
        <c:axId val="1684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C87A-472E-98EA-82F27C39A10D}"/>
            </c:ext>
          </c:extLst>
        </c:ser>
        <c:dLbls>
          <c:showLegendKey val="0"/>
          <c:showVal val="0"/>
          <c:showCatName val="0"/>
          <c:showSerName val="0"/>
          <c:showPercent val="0"/>
          <c:showBubbleSize val="0"/>
        </c:dLbls>
        <c:marker val="1"/>
        <c:smooth val="0"/>
        <c:axId val="169556096"/>
        <c:axId val="168471760"/>
      </c:lineChart>
      <c:dateAx>
        <c:axId val="169556096"/>
        <c:scaling>
          <c:orientation val="minMax"/>
        </c:scaling>
        <c:delete val="1"/>
        <c:axPos val="b"/>
        <c:numFmt formatCode="ge" sourceLinked="1"/>
        <c:majorTickMark val="none"/>
        <c:minorTickMark val="none"/>
        <c:tickLblPos val="none"/>
        <c:crossAx val="168471760"/>
        <c:crosses val="autoZero"/>
        <c:auto val="1"/>
        <c:lblOffset val="100"/>
        <c:baseTimeUnit val="years"/>
      </c:dateAx>
      <c:valAx>
        <c:axId val="1684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A5-4BBC-8EE9-D7EC40EB553E}"/>
            </c:ext>
          </c:extLst>
        </c:ser>
        <c:dLbls>
          <c:showLegendKey val="0"/>
          <c:showVal val="0"/>
          <c:showCatName val="0"/>
          <c:showSerName val="0"/>
          <c:showPercent val="0"/>
          <c:showBubbleSize val="0"/>
        </c:dLbls>
        <c:gapWidth val="150"/>
        <c:axId val="168905336"/>
        <c:axId val="16881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A5-4BBC-8EE9-D7EC40EB553E}"/>
            </c:ext>
          </c:extLst>
        </c:ser>
        <c:dLbls>
          <c:showLegendKey val="0"/>
          <c:showVal val="0"/>
          <c:showCatName val="0"/>
          <c:showSerName val="0"/>
          <c:showPercent val="0"/>
          <c:showBubbleSize val="0"/>
        </c:dLbls>
        <c:marker val="1"/>
        <c:smooth val="0"/>
        <c:axId val="168905336"/>
        <c:axId val="168813624"/>
      </c:lineChart>
      <c:dateAx>
        <c:axId val="168905336"/>
        <c:scaling>
          <c:orientation val="minMax"/>
        </c:scaling>
        <c:delete val="1"/>
        <c:axPos val="b"/>
        <c:numFmt formatCode="ge" sourceLinked="1"/>
        <c:majorTickMark val="none"/>
        <c:minorTickMark val="none"/>
        <c:tickLblPos val="none"/>
        <c:crossAx val="168813624"/>
        <c:crosses val="autoZero"/>
        <c:auto val="1"/>
        <c:lblOffset val="100"/>
        <c:baseTimeUnit val="years"/>
      </c:dateAx>
      <c:valAx>
        <c:axId val="1688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B6-488F-8A9F-8EE4CAC52965}"/>
            </c:ext>
          </c:extLst>
        </c:ser>
        <c:dLbls>
          <c:showLegendKey val="0"/>
          <c:showVal val="0"/>
          <c:showCatName val="0"/>
          <c:showSerName val="0"/>
          <c:showPercent val="0"/>
          <c:showBubbleSize val="0"/>
        </c:dLbls>
        <c:gapWidth val="150"/>
        <c:axId val="169595024"/>
        <c:axId val="17085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B6-488F-8A9F-8EE4CAC52965}"/>
            </c:ext>
          </c:extLst>
        </c:ser>
        <c:dLbls>
          <c:showLegendKey val="0"/>
          <c:showVal val="0"/>
          <c:showCatName val="0"/>
          <c:showSerName val="0"/>
          <c:showPercent val="0"/>
          <c:showBubbleSize val="0"/>
        </c:dLbls>
        <c:marker val="1"/>
        <c:smooth val="0"/>
        <c:axId val="169595024"/>
        <c:axId val="170850568"/>
      </c:lineChart>
      <c:dateAx>
        <c:axId val="169595024"/>
        <c:scaling>
          <c:orientation val="minMax"/>
        </c:scaling>
        <c:delete val="1"/>
        <c:axPos val="b"/>
        <c:numFmt formatCode="ge" sourceLinked="1"/>
        <c:majorTickMark val="none"/>
        <c:minorTickMark val="none"/>
        <c:tickLblPos val="none"/>
        <c:crossAx val="170850568"/>
        <c:crosses val="autoZero"/>
        <c:auto val="1"/>
        <c:lblOffset val="100"/>
        <c:baseTimeUnit val="years"/>
      </c:dateAx>
      <c:valAx>
        <c:axId val="1708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9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2D-4FE4-A7C4-6408DAA46670}"/>
            </c:ext>
          </c:extLst>
        </c:ser>
        <c:dLbls>
          <c:showLegendKey val="0"/>
          <c:showVal val="0"/>
          <c:showCatName val="0"/>
          <c:showSerName val="0"/>
          <c:showPercent val="0"/>
          <c:showBubbleSize val="0"/>
        </c:dLbls>
        <c:gapWidth val="150"/>
        <c:axId val="169563200"/>
        <c:axId val="16956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D-4FE4-A7C4-6408DAA46670}"/>
            </c:ext>
          </c:extLst>
        </c:ser>
        <c:dLbls>
          <c:showLegendKey val="0"/>
          <c:showVal val="0"/>
          <c:showCatName val="0"/>
          <c:showSerName val="0"/>
          <c:showPercent val="0"/>
          <c:showBubbleSize val="0"/>
        </c:dLbls>
        <c:marker val="1"/>
        <c:smooth val="0"/>
        <c:axId val="169563200"/>
        <c:axId val="169563984"/>
      </c:lineChart>
      <c:dateAx>
        <c:axId val="169563200"/>
        <c:scaling>
          <c:orientation val="minMax"/>
        </c:scaling>
        <c:delete val="1"/>
        <c:axPos val="b"/>
        <c:numFmt formatCode="ge" sourceLinked="1"/>
        <c:majorTickMark val="none"/>
        <c:minorTickMark val="none"/>
        <c:tickLblPos val="none"/>
        <c:crossAx val="169563984"/>
        <c:crosses val="autoZero"/>
        <c:auto val="1"/>
        <c:lblOffset val="100"/>
        <c:baseTimeUnit val="years"/>
      </c:dateAx>
      <c:valAx>
        <c:axId val="16956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7E-4536-93AA-31F6772D5ECB}"/>
            </c:ext>
          </c:extLst>
        </c:ser>
        <c:dLbls>
          <c:showLegendKey val="0"/>
          <c:showVal val="0"/>
          <c:showCatName val="0"/>
          <c:showSerName val="0"/>
          <c:showPercent val="0"/>
          <c:showBubbleSize val="0"/>
        </c:dLbls>
        <c:gapWidth val="150"/>
        <c:axId val="171210768"/>
        <c:axId val="17121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7E-4536-93AA-31F6772D5ECB}"/>
            </c:ext>
          </c:extLst>
        </c:ser>
        <c:dLbls>
          <c:showLegendKey val="0"/>
          <c:showVal val="0"/>
          <c:showCatName val="0"/>
          <c:showSerName val="0"/>
          <c:showPercent val="0"/>
          <c:showBubbleSize val="0"/>
        </c:dLbls>
        <c:marker val="1"/>
        <c:smooth val="0"/>
        <c:axId val="171210768"/>
        <c:axId val="171211160"/>
      </c:lineChart>
      <c:dateAx>
        <c:axId val="171210768"/>
        <c:scaling>
          <c:orientation val="minMax"/>
        </c:scaling>
        <c:delete val="1"/>
        <c:axPos val="b"/>
        <c:numFmt formatCode="ge" sourceLinked="1"/>
        <c:majorTickMark val="none"/>
        <c:minorTickMark val="none"/>
        <c:tickLblPos val="none"/>
        <c:crossAx val="171211160"/>
        <c:crosses val="autoZero"/>
        <c:auto val="1"/>
        <c:lblOffset val="100"/>
        <c:baseTimeUnit val="years"/>
      </c:dateAx>
      <c:valAx>
        <c:axId val="1712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42.24</c:v>
                </c:pt>
                <c:pt idx="1">
                  <c:v>32.58</c:v>
                </c:pt>
                <c:pt idx="2">
                  <c:v>28.66</c:v>
                </c:pt>
                <c:pt idx="3">
                  <c:v>25.42</c:v>
                </c:pt>
                <c:pt idx="4">
                  <c:v>22.51</c:v>
                </c:pt>
              </c:numCache>
            </c:numRef>
          </c:val>
          <c:extLst xmlns:c16r2="http://schemas.microsoft.com/office/drawing/2015/06/chart">
            <c:ext xmlns:c16="http://schemas.microsoft.com/office/drawing/2014/chart" uri="{C3380CC4-5D6E-409C-BE32-E72D297353CC}">
              <c16:uniqueId val="{00000000-576B-483A-8528-07DF7635C0C8}"/>
            </c:ext>
          </c:extLst>
        </c:ser>
        <c:dLbls>
          <c:showLegendKey val="0"/>
          <c:showVal val="0"/>
          <c:showCatName val="0"/>
          <c:showSerName val="0"/>
          <c:showPercent val="0"/>
          <c:showBubbleSize val="0"/>
        </c:dLbls>
        <c:gapWidth val="150"/>
        <c:axId val="170010448"/>
        <c:axId val="17001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76B-483A-8528-07DF7635C0C8}"/>
            </c:ext>
          </c:extLst>
        </c:ser>
        <c:dLbls>
          <c:showLegendKey val="0"/>
          <c:showVal val="0"/>
          <c:showCatName val="0"/>
          <c:showSerName val="0"/>
          <c:showPercent val="0"/>
          <c:showBubbleSize val="0"/>
        </c:dLbls>
        <c:marker val="1"/>
        <c:smooth val="0"/>
        <c:axId val="170010448"/>
        <c:axId val="170010056"/>
      </c:lineChart>
      <c:dateAx>
        <c:axId val="170010448"/>
        <c:scaling>
          <c:orientation val="minMax"/>
        </c:scaling>
        <c:delete val="1"/>
        <c:axPos val="b"/>
        <c:numFmt formatCode="ge" sourceLinked="1"/>
        <c:majorTickMark val="none"/>
        <c:minorTickMark val="none"/>
        <c:tickLblPos val="none"/>
        <c:crossAx val="170010056"/>
        <c:crosses val="autoZero"/>
        <c:auto val="1"/>
        <c:lblOffset val="100"/>
        <c:baseTimeUnit val="years"/>
      </c:dateAx>
      <c:valAx>
        <c:axId val="17001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98.06</c:v>
                </c:pt>
                <c:pt idx="1">
                  <c:v>115.45</c:v>
                </c:pt>
                <c:pt idx="2">
                  <c:v>105.43</c:v>
                </c:pt>
                <c:pt idx="3">
                  <c:v>101.49</c:v>
                </c:pt>
                <c:pt idx="4">
                  <c:v>97.57</c:v>
                </c:pt>
              </c:numCache>
            </c:numRef>
          </c:val>
          <c:extLst xmlns:c16r2="http://schemas.microsoft.com/office/drawing/2015/06/chart">
            <c:ext xmlns:c16="http://schemas.microsoft.com/office/drawing/2014/chart" uri="{C3380CC4-5D6E-409C-BE32-E72D297353CC}">
              <c16:uniqueId val="{00000000-31BC-476D-B4C8-E1CDFF1AC1C4}"/>
            </c:ext>
          </c:extLst>
        </c:ser>
        <c:dLbls>
          <c:showLegendKey val="0"/>
          <c:showVal val="0"/>
          <c:showCatName val="0"/>
          <c:showSerName val="0"/>
          <c:showPercent val="0"/>
          <c:showBubbleSize val="0"/>
        </c:dLbls>
        <c:gapWidth val="150"/>
        <c:axId val="170010840"/>
        <c:axId val="17121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31BC-476D-B4C8-E1CDFF1AC1C4}"/>
            </c:ext>
          </c:extLst>
        </c:ser>
        <c:dLbls>
          <c:showLegendKey val="0"/>
          <c:showVal val="0"/>
          <c:showCatName val="0"/>
          <c:showSerName val="0"/>
          <c:showPercent val="0"/>
          <c:showBubbleSize val="0"/>
        </c:dLbls>
        <c:marker val="1"/>
        <c:smooth val="0"/>
        <c:axId val="170010840"/>
        <c:axId val="171212336"/>
      </c:lineChart>
      <c:dateAx>
        <c:axId val="170010840"/>
        <c:scaling>
          <c:orientation val="minMax"/>
        </c:scaling>
        <c:delete val="1"/>
        <c:axPos val="b"/>
        <c:numFmt formatCode="ge" sourceLinked="1"/>
        <c:majorTickMark val="none"/>
        <c:minorTickMark val="none"/>
        <c:tickLblPos val="none"/>
        <c:crossAx val="171212336"/>
        <c:crosses val="autoZero"/>
        <c:auto val="1"/>
        <c:lblOffset val="100"/>
        <c:baseTimeUnit val="years"/>
      </c:dateAx>
      <c:valAx>
        <c:axId val="17121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1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73.64</c:v>
                </c:pt>
                <c:pt idx="1">
                  <c:v>45.23</c:v>
                </c:pt>
                <c:pt idx="2">
                  <c:v>75.849999999999994</c:v>
                </c:pt>
                <c:pt idx="3">
                  <c:v>77.67</c:v>
                </c:pt>
                <c:pt idx="4">
                  <c:v>80.2</c:v>
                </c:pt>
              </c:numCache>
            </c:numRef>
          </c:val>
          <c:extLst xmlns:c16r2="http://schemas.microsoft.com/office/drawing/2015/06/chart">
            <c:ext xmlns:c16="http://schemas.microsoft.com/office/drawing/2014/chart" uri="{C3380CC4-5D6E-409C-BE32-E72D297353CC}">
              <c16:uniqueId val="{00000000-84A3-430C-AF41-CBE72A8696BF}"/>
            </c:ext>
          </c:extLst>
        </c:ser>
        <c:dLbls>
          <c:showLegendKey val="0"/>
          <c:showVal val="0"/>
          <c:showCatName val="0"/>
          <c:showSerName val="0"/>
          <c:showPercent val="0"/>
          <c:showBubbleSize val="0"/>
        </c:dLbls>
        <c:gapWidth val="150"/>
        <c:axId val="171213512"/>
        <c:axId val="17129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84A3-430C-AF41-CBE72A8696BF}"/>
            </c:ext>
          </c:extLst>
        </c:ser>
        <c:dLbls>
          <c:showLegendKey val="0"/>
          <c:showVal val="0"/>
          <c:showCatName val="0"/>
          <c:showSerName val="0"/>
          <c:showPercent val="0"/>
          <c:showBubbleSize val="0"/>
        </c:dLbls>
        <c:marker val="1"/>
        <c:smooth val="0"/>
        <c:axId val="171213512"/>
        <c:axId val="171292560"/>
      </c:lineChart>
      <c:dateAx>
        <c:axId val="171213512"/>
        <c:scaling>
          <c:orientation val="minMax"/>
        </c:scaling>
        <c:delete val="1"/>
        <c:axPos val="b"/>
        <c:numFmt formatCode="ge" sourceLinked="1"/>
        <c:majorTickMark val="none"/>
        <c:minorTickMark val="none"/>
        <c:tickLblPos val="none"/>
        <c:crossAx val="171292560"/>
        <c:crosses val="autoZero"/>
        <c:auto val="1"/>
        <c:lblOffset val="100"/>
        <c:baseTimeUnit val="years"/>
      </c:dateAx>
      <c:valAx>
        <c:axId val="17129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群馬県　川場村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3321</v>
      </c>
      <c r="AM8" s="49"/>
      <c r="AN8" s="49"/>
      <c r="AO8" s="49"/>
      <c r="AP8" s="49"/>
      <c r="AQ8" s="49"/>
      <c r="AR8" s="49"/>
      <c r="AS8" s="49"/>
      <c r="AT8" s="45">
        <f>データ!$S$6</f>
        <v>85.25</v>
      </c>
      <c r="AU8" s="45"/>
      <c r="AV8" s="45"/>
      <c r="AW8" s="45"/>
      <c r="AX8" s="45"/>
      <c r="AY8" s="45"/>
      <c r="AZ8" s="45"/>
      <c r="BA8" s="45"/>
      <c r="BB8" s="45">
        <f>データ!$T$6</f>
        <v>38.96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98.39</v>
      </c>
      <c r="Q10" s="45"/>
      <c r="R10" s="45"/>
      <c r="S10" s="45"/>
      <c r="T10" s="45"/>
      <c r="U10" s="45"/>
      <c r="V10" s="45"/>
      <c r="W10" s="49">
        <f>データ!$Q$6</f>
        <v>1296</v>
      </c>
      <c r="X10" s="49"/>
      <c r="Y10" s="49"/>
      <c r="Z10" s="49"/>
      <c r="AA10" s="49"/>
      <c r="AB10" s="49"/>
      <c r="AC10" s="49"/>
      <c r="AD10" s="2"/>
      <c r="AE10" s="2"/>
      <c r="AF10" s="2"/>
      <c r="AG10" s="2"/>
      <c r="AH10" s="2"/>
      <c r="AI10" s="2"/>
      <c r="AJ10" s="2"/>
      <c r="AK10" s="2"/>
      <c r="AL10" s="49">
        <f>データ!$U$6</f>
        <v>3248</v>
      </c>
      <c r="AM10" s="49"/>
      <c r="AN10" s="49"/>
      <c r="AO10" s="49"/>
      <c r="AP10" s="49"/>
      <c r="AQ10" s="49"/>
      <c r="AR10" s="49"/>
      <c r="AS10" s="49"/>
      <c r="AT10" s="45">
        <f>データ!$V$6</f>
        <v>62.2</v>
      </c>
      <c r="AU10" s="45"/>
      <c r="AV10" s="45"/>
      <c r="AW10" s="45"/>
      <c r="AX10" s="45"/>
      <c r="AY10" s="45"/>
      <c r="AZ10" s="45"/>
      <c r="BA10" s="45"/>
      <c r="BB10" s="45">
        <f>データ!$W$6</f>
        <v>52.22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sVZuMeLRaiScYQn1FBBKZs1BJAeJVDBHGUW7zEfJfuO9b8a4KHWM2/bQt5NuPP/mbxusRNtqQUEqa98NNvLO2Q==" saltValue="N7UPnDHj9jTvtBl6Fvkcx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c r="A6" s="28" t="s">
        <v>108</v>
      </c>
      <c r="B6" s="33">
        <f>B7</f>
        <v>2017</v>
      </c>
      <c r="C6" s="33">
        <f t="shared" ref="C6:W6" si="3">C7</f>
        <v>104442</v>
      </c>
      <c r="D6" s="33">
        <f t="shared" si="3"/>
        <v>47</v>
      </c>
      <c r="E6" s="33">
        <f t="shared" si="3"/>
        <v>1</v>
      </c>
      <c r="F6" s="33">
        <f t="shared" si="3"/>
        <v>0</v>
      </c>
      <c r="G6" s="33">
        <f t="shared" si="3"/>
        <v>0</v>
      </c>
      <c r="H6" s="33" t="str">
        <f t="shared" si="3"/>
        <v>群馬県　川場村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98.39</v>
      </c>
      <c r="Q6" s="34">
        <f t="shared" si="3"/>
        <v>1296</v>
      </c>
      <c r="R6" s="34">
        <f t="shared" si="3"/>
        <v>3321</v>
      </c>
      <c r="S6" s="34">
        <f t="shared" si="3"/>
        <v>85.25</v>
      </c>
      <c r="T6" s="34">
        <f t="shared" si="3"/>
        <v>38.96</v>
      </c>
      <c r="U6" s="34">
        <f t="shared" si="3"/>
        <v>3248</v>
      </c>
      <c r="V6" s="34">
        <f t="shared" si="3"/>
        <v>62.2</v>
      </c>
      <c r="W6" s="34">
        <f t="shared" si="3"/>
        <v>52.22</v>
      </c>
      <c r="X6" s="35">
        <f>IF(X7="",NA(),X7)</f>
        <v>98.55</v>
      </c>
      <c r="Y6" s="35">
        <f t="shared" ref="Y6:AG6" si="4">IF(Y7="",NA(),Y7)</f>
        <v>101.21</v>
      </c>
      <c r="Z6" s="35">
        <f t="shared" si="4"/>
        <v>103.7</v>
      </c>
      <c r="AA6" s="35">
        <f t="shared" si="4"/>
        <v>103.4</v>
      </c>
      <c r="AB6" s="35">
        <f t="shared" si="4"/>
        <v>101.67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42.24</v>
      </c>
      <c r="BF6" s="35">
        <f t="shared" ref="BF6:BN6" si="7">IF(BF7="",NA(),BF7)</f>
        <v>32.58</v>
      </c>
      <c r="BG6" s="35">
        <f t="shared" si="7"/>
        <v>28.66</v>
      </c>
      <c r="BH6" s="35">
        <f t="shared" si="7"/>
        <v>25.42</v>
      </c>
      <c r="BI6" s="35">
        <f t="shared" si="7"/>
        <v>22.51</v>
      </c>
      <c r="BJ6" s="35">
        <f t="shared" si="7"/>
        <v>1113.76</v>
      </c>
      <c r="BK6" s="35">
        <f t="shared" si="7"/>
        <v>1125.69</v>
      </c>
      <c r="BL6" s="35">
        <f t="shared" si="7"/>
        <v>1134.67</v>
      </c>
      <c r="BM6" s="35">
        <f t="shared" si="7"/>
        <v>1144.79</v>
      </c>
      <c r="BN6" s="35">
        <f t="shared" si="7"/>
        <v>1061.58</v>
      </c>
      <c r="BO6" s="34" t="str">
        <f>IF(BO7="","",IF(BO7="-","【-】","【"&amp;SUBSTITUTE(TEXT(BO7,"#,##0.00"),"-","△")&amp;"】"))</f>
        <v>【1,141.75】</v>
      </c>
      <c r="BP6" s="35">
        <f>IF(BP7="",NA(),BP7)</f>
        <v>98.06</v>
      </c>
      <c r="BQ6" s="35">
        <f t="shared" ref="BQ6:BY6" si="8">IF(BQ7="",NA(),BQ7)</f>
        <v>115.45</v>
      </c>
      <c r="BR6" s="35">
        <f t="shared" si="8"/>
        <v>105.43</v>
      </c>
      <c r="BS6" s="35">
        <f t="shared" si="8"/>
        <v>101.49</v>
      </c>
      <c r="BT6" s="35">
        <f t="shared" si="8"/>
        <v>97.57</v>
      </c>
      <c r="BU6" s="35">
        <f t="shared" si="8"/>
        <v>34.25</v>
      </c>
      <c r="BV6" s="35">
        <f t="shared" si="8"/>
        <v>46.48</v>
      </c>
      <c r="BW6" s="35">
        <f t="shared" si="8"/>
        <v>40.6</v>
      </c>
      <c r="BX6" s="35">
        <f t="shared" si="8"/>
        <v>56.04</v>
      </c>
      <c r="BY6" s="35">
        <f t="shared" si="8"/>
        <v>58.52</v>
      </c>
      <c r="BZ6" s="34" t="str">
        <f>IF(BZ7="","",IF(BZ7="-","【-】","【"&amp;SUBSTITUTE(TEXT(BZ7,"#,##0.00"),"-","△")&amp;"】"))</f>
        <v>【54.93】</v>
      </c>
      <c r="CA6" s="35">
        <f>IF(CA7="",NA(),CA7)</f>
        <v>73.64</v>
      </c>
      <c r="CB6" s="35">
        <f t="shared" ref="CB6:CJ6" si="9">IF(CB7="",NA(),CB7)</f>
        <v>45.23</v>
      </c>
      <c r="CC6" s="35">
        <f t="shared" si="9"/>
        <v>75.849999999999994</v>
      </c>
      <c r="CD6" s="35">
        <f t="shared" si="9"/>
        <v>77.67</v>
      </c>
      <c r="CE6" s="35">
        <f t="shared" si="9"/>
        <v>80.2</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304.38</v>
      </c>
      <c r="CM6" s="35">
        <f t="shared" ref="CM6:CU6" si="10">IF(CM7="",NA(),CM7)</f>
        <v>308.14999999999998</v>
      </c>
      <c r="CN6" s="35">
        <f t="shared" si="10"/>
        <v>284.48</v>
      </c>
      <c r="CO6" s="35">
        <f t="shared" si="10"/>
        <v>38.74</v>
      </c>
      <c r="CP6" s="35">
        <f t="shared" si="10"/>
        <v>39.78</v>
      </c>
      <c r="CQ6" s="35">
        <f t="shared" si="10"/>
        <v>57.55</v>
      </c>
      <c r="CR6" s="35">
        <f t="shared" si="10"/>
        <v>57.43</v>
      </c>
      <c r="CS6" s="35">
        <f t="shared" si="10"/>
        <v>57.29</v>
      </c>
      <c r="CT6" s="35">
        <f t="shared" si="10"/>
        <v>55.9</v>
      </c>
      <c r="CU6" s="35">
        <f t="shared" si="10"/>
        <v>57.3</v>
      </c>
      <c r="CV6" s="34" t="str">
        <f>IF(CV7="","",IF(CV7="-","【-】","【"&amp;SUBSTITUTE(TEXT(CV7,"#,##0.00"),"-","△")&amp;"】"))</f>
        <v>【56.91】</v>
      </c>
      <c r="CW6" s="35">
        <f>IF(CW7="",NA(),CW7)</f>
        <v>60.38</v>
      </c>
      <c r="CX6" s="35">
        <f t="shared" ref="CX6:DF6" si="11">IF(CX7="",NA(),CX7)</f>
        <v>97.74</v>
      </c>
      <c r="CY6" s="35">
        <f t="shared" si="11"/>
        <v>70.849999999999994</v>
      </c>
      <c r="CZ6" s="35">
        <f t="shared" si="11"/>
        <v>68.34</v>
      </c>
      <c r="DA6" s="35">
        <f t="shared" si="11"/>
        <v>66.3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104442</v>
      </c>
      <c r="D7" s="37">
        <v>47</v>
      </c>
      <c r="E7" s="37">
        <v>1</v>
      </c>
      <c r="F7" s="37">
        <v>0</v>
      </c>
      <c r="G7" s="37">
        <v>0</v>
      </c>
      <c r="H7" s="37" t="s">
        <v>109</v>
      </c>
      <c r="I7" s="37" t="s">
        <v>110</v>
      </c>
      <c r="J7" s="37" t="s">
        <v>111</v>
      </c>
      <c r="K7" s="37" t="s">
        <v>112</v>
      </c>
      <c r="L7" s="37" t="s">
        <v>113</v>
      </c>
      <c r="M7" s="37" t="s">
        <v>114</v>
      </c>
      <c r="N7" s="38" t="s">
        <v>115</v>
      </c>
      <c r="O7" s="38" t="s">
        <v>116</v>
      </c>
      <c r="P7" s="38">
        <v>98.39</v>
      </c>
      <c r="Q7" s="38">
        <v>1296</v>
      </c>
      <c r="R7" s="38">
        <v>3321</v>
      </c>
      <c r="S7" s="38">
        <v>85.25</v>
      </c>
      <c r="T7" s="38">
        <v>38.96</v>
      </c>
      <c r="U7" s="38">
        <v>3248</v>
      </c>
      <c r="V7" s="38">
        <v>62.2</v>
      </c>
      <c r="W7" s="38">
        <v>52.22</v>
      </c>
      <c r="X7" s="38">
        <v>98.55</v>
      </c>
      <c r="Y7" s="38">
        <v>101.21</v>
      </c>
      <c r="Z7" s="38">
        <v>103.7</v>
      </c>
      <c r="AA7" s="38">
        <v>103.4</v>
      </c>
      <c r="AB7" s="38">
        <v>101.67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42.24</v>
      </c>
      <c r="BF7" s="38">
        <v>32.58</v>
      </c>
      <c r="BG7" s="38">
        <v>28.66</v>
      </c>
      <c r="BH7" s="38">
        <v>25.42</v>
      </c>
      <c r="BI7" s="38">
        <v>22.51</v>
      </c>
      <c r="BJ7" s="38">
        <v>1113.76</v>
      </c>
      <c r="BK7" s="38">
        <v>1125.69</v>
      </c>
      <c r="BL7" s="38">
        <v>1134.67</v>
      </c>
      <c r="BM7" s="38">
        <v>1144.79</v>
      </c>
      <c r="BN7" s="38">
        <v>1061.58</v>
      </c>
      <c r="BO7" s="38">
        <v>1141.75</v>
      </c>
      <c r="BP7" s="38">
        <v>98.06</v>
      </c>
      <c r="BQ7" s="38">
        <v>115.45</v>
      </c>
      <c r="BR7" s="38">
        <v>105.43</v>
      </c>
      <c r="BS7" s="38">
        <v>101.49</v>
      </c>
      <c r="BT7" s="38">
        <v>97.57</v>
      </c>
      <c r="BU7" s="38">
        <v>34.25</v>
      </c>
      <c r="BV7" s="38">
        <v>46.48</v>
      </c>
      <c r="BW7" s="38">
        <v>40.6</v>
      </c>
      <c r="BX7" s="38">
        <v>56.04</v>
      </c>
      <c r="BY7" s="38">
        <v>58.52</v>
      </c>
      <c r="BZ7" s="38">
        <v>54.93</v>
      </c>
      <c r="CA7" s="38">
        <v>73.64</v>
      </c>
      <c r="CB7" s="38">
        <v>45.23</v>
      </c>
      <c r="CC7" s="38">
        <v>75.849999999999994</v>
      </c>
      <c r="CD7" s="38">
        <v>77.67</v>
      </c>
      <c r="CE7" s="38">
        <v>80.2</v>
      </c>
      <c r="CF7" s="38">
        <v>501.18</v>
      </c>
      <c r="CG7" s="38">
        <v>376.61</v>
      </c>
      <c r="CH7" s="38">
        <v>440.03</v>
      </c>
      <c r="CI7" s="38">
        <v>304.35000000000002</v>
      </c>
      <c r="CJ7" s="38">
        <v>296.3</v>
      </c>
      <c r="CK7" s="38">
        <v>292.18</v>
      </c>
      <c r="CL7" s="38">
        <v>304.38</v>
      </c>
      <c r="CM7" s="38">
        <v>308.14999999999998</v>
      </c>
      <c r="CN7" s="38">
        <v>284.48</v>
      </c>
      <c r="CO7" s="38">
        <v>38.74</v>
      </c>
      <c r="CP7" s="38">
        <v>39.78</v>
      </c>
      <c r="CQ7" s="38">
        <v>57.55</v>
      </c>
      <c r="CR7" s="38">
        <v>57.43</v>
      </c>
      <c r="CS7" s="38">
        <v>57.29</v>
      </c>
      <c r="CT7" s="38">
        <v>55.9</v>
      </c>
      <c r="CU7" s="38">
        <v>57.3</v>
      </c>
      <c r="CV7" s="38">
        <v>56.91</v>
      </c>
      <c r="CW7" s="38">
        <v>60.38</v>
      </c>
      <c r="CX7" s="38">
        <v>97.74</v>
      </c>
      <c r="CY7" s="38">
        <v>70.849999999999994</v>
      </c>
      <c r="CZ7" s="38">
        <v>68.34</v>
      </c>
      <c r="DA7" s="38">
        <v>66.3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2019-01-31T04:10:17Z</cp:lastPrinted>
  <dcterms:created xsi:type="dcterms:W3CDTF">2018-12-03T08:42:29Z</dcterms:created>
  <dcterms:modified xsi:type="dcterms:W3CDTF">2019-02-13T23:53:35Z</dcterms:modified>
  <cp:category/>
</cp:coreProperties>
</file>