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0(H29調査)\50_経営比較分析表\03 各団体回答\28○昭和村\"/>
    </mc:Choice>
  </mc:AlternateContent>
  <workbookProtection workbookAlgorithmName="SHA-512" workbookHashValue="H95BhjGxW5RPHySmaS+LhIh3WX2NY1miDAWP2tMsWtcDMYDVpZR6+FohBvW8pslbiHOPHcGt74jWgllTrqQwFg==" workbookSaltValue="5ZrszzSBjCImnsCHdNsZWw==" workbookSpinCount="100000" lockStructure="1"/>
  <bookViews>
    <workbookView xWindow="0" yWindow="0" windowWidth="15360" windowHeight="763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BB8" i="4" s="1"/>
  <c r="S6" i="5"/>
  <c r="R6" i="5"/>
  <c r="Q6" i="5"/>
  <c r="P6" i="5"/>
  <c r="O6" i="5"/>
  <c r="I10" i="4" s="1"/>
  <c r="N6" i="5"/>
  <c r="M6" i="5"/>
  <c r="AD8" i="4" s="1"/>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I85" i="4"/>
  <c r="H85" i="4"/>
  <c r="E85" i="4"/>
  <c r="BB10" i="4"/>
  <c r="AT10" i="4"/>
  <c r="W10" i="4"/>
  <c r="P10" i="4"/>
  <c r="B10" i="4"/>
  <c r="AT8" i="4"/>
  <c r="AL8" i="4"/>
  <c r="P8" i="4"/>
  <c r="I8"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<sst xmlns="http://schemas.openxmlformats.org/spreadsheetml/2006/main" count="237" uniqueCount="124">
  <si>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</si>
  <si>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</si>
  <si>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</si>
  <si>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</si>
  <si>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</si>
  <si>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</si>
  <si>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</si>
  <si>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</si>
  <si>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</si>
  <si>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</si>
  <si>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</si>
  <si>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</si>
  <si>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</si>
  <si>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</si>
  <si>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</si>
  <si>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</si>
  <si>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</si>
  <si>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</si>
  <si>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</si>
  <si>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</si>
  <si>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</si>
  <si>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</si>
  <si>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</si>
  <si>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</si>
  <si>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</si>
  <si>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</si>
  <si>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</si>
  <si>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</si>
  <si>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</si>
  <si>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</si>
  <si>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</si>
  <si>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</si>
  <si>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</si>
  <si>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</si>
  <si>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</si>
  <si>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</si>
  <si>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</si>
  <si>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</si>
  <si>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</si>
  <si>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</si>
  <si>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</si>
  <si>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</si>
  <si>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</si>
  <si>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</si>
  <si>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</si>
  <si>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</si>
  <si>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</si>
  <si>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</si>
  <si>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</si>
  <si>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</si>
  <si>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</si>
  <si>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</si>
  <si>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</si>
  <si>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</si>
  <si>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</si>
  <si>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</si>
  <si>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</si>
  <si>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</si>
  <si>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</si>
  <si>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</si>
  <si>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</si>
  <si>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</si>
  <si>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</si>
  <si>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</si>
  <si>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</si>
  <si>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</si>
  <si>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</si>
  <si>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</si>
  <si>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</si>
  <si>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</si>
  <si>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</si>
  <si>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</si>
  <si>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</si>
  <si>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</si>
  <si>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</si>
  <si>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</si>
  <si>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</si>
  <si>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</si>
  <si>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</si>
  <si>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</si>
  <si>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</si>
  <si>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</si>
  <si>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</si>
  <si>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</si>
  <si>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</si>
  <si>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</si>
  <si>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</si>
  <si>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</si>
  <si>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</si>
  <si>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</si>
  <si>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</si>
  <si>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</si>
  <si>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</si>
  <si>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</si>
  <si>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</si>
  <si>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</si>
  <si>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</si>
  <si>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</si>
  <si>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</si>
  <si>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</si>
  <si>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</si>
  <si>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</si>
  <si>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</si>
  <si>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</si>
  <si>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</si>
  <si>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</si>
  <si>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</si>
  <si>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</si>
  <si>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昭和村</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</si>
  <si>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</si>
  <si>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</si>
  <si>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</si>
  <si>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</si>
  <si>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</si>
  <si>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</si>
  <si>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</si>
  <si>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</si>
  <si>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</si>
  <si>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</si>
  <si>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</si>
  <si>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</si>
  <si>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①年度当初に料金を値上げ改定したため、収支は改善し、数値は平均値を上回っている。　　　　　　④料金の値上げ改定と、平成１６年度以降、新たな起債をしていないことにより比率は低下した。　　　　　　　　　　　　　　　⑤料金の値上げ改定により、水準の適切性は向上した。　　　　　　　　　　　　　　　　　　　　　⑥施設設備、管路の老朽化により維持管理費が上昇したため、増加した。　　　　　　　　　　　　　⑦例年とほぼ同様となった。　　　　　　　　　　⑧施設設備、管路の老朽化により、漏水が増加したため低下した。</t>
    <rPh sb="1" eb="3">
      <t>ネンド</t>
    </rPh>
    <rPh sb="3" eb="5">
      <t>トウショ</t>
    </rPh>
    <rPh sb="6" eb="8">
      <t>リョウキン</t>
    </rPh>
    <rPh sb="9" eb="11">
      <t>ネア</t>
    </rPh>
    <rPh sb="12" eb="14">
      <t>カイテイ</t>
    </rPh>
    <rPh sb="19" eb="21">
      <t>シュウシ</t>
    </rPh>
    <rPh sb="22" eb="24">
      <t>カイゼン</t>
    </rPh>
    <rPh sb="26" eb="28">
      <t>スウチ</t>
    </rPh>
    <rPh sb="29" eb="32">
      <t>ヘイキンチ</t>
    </rPh>
    <rPh sb="33" eb="35">
      <t>ウワマワ</t>
    </rPh>
    <rPh sb="47" eb="49">
      <t>リョウキン</t>
    </rPh>
    <rPh sb="50" eb="52">
      <t>ネア</t>
    </rPh>
    <rPh sb="53" eb="55">
      <t>カイテイ</t>
    </rPh>
    <rPh sb="57" eb="59">
      <t>ヘイセイ</t>
    </rPh>
    <rPh sb="61" eb="63">
      <t>ネンド</t>
    </rPh>
    <rPh sb="63" eb="65">
      <t>イコウ</t>
    </rPh>
    <rPh sb="66" eb="67">
      <t>アラ</t>
    </rPh>
    <rPh sb="69" eb="71">
      <t>キサイ</t>
    </rPh>
    <rPh sb="82" eb="84">
      <t>ヒリツ</t>
    </rPh>
    <rPh sb="85" eb="87">
      <t>テイカ</t>
    </rPh>
    <rPh sb="106" eb="108">
      <t>リョウキン</t>
    </rPh>
    <rPh sb="109" eb="111">
      <t>ネア</t>
    </rPh>
    <rPh sb="112" eb="114">
      <t>カイテイ</t>
    </rPh>
    <rPh sb="118" eb="120">
      <t>スイジュン</t>
    </rPh>
    <rPh sb="121" eb="124">
      <t>テキセツセイ</t>
    </rPh>
    <rPh sb="125" eb="127">
      <t>コウジョウ</t>
    </rPh>
    <rPh sb="152" eb="154">
      <t>シセツ</t>
    </rPh>
    <rPh sb="154" eb="156">
      <t>セツビ</t>
    </rPh>
    <rPh sb="157" eb="159">
      <t>カンロ</t>
    </rPh>
    <rPh sb="160" eb="163">
      <t>ロウキュウカ</t>
    </rPh>
    <rPh sb="166" eb="168">
      <t>イジ</t>
    </rPh>
    <rPh sb="168" eb="171">
      <t>カンリヒ</t>
    </rPh>
    <rPh sb="172" eb="174">
      <t>ジョウショウ</t>
    </rPh>
    <rPh sb="179" eb="181">
      <t>ゾウカ</t>
    </rPh>
    <rPh sb="198" eb="200">
      <t>レイネン</t>
    </rPh>
    <rPh sb="203" eb="205">
      <t>ドウヨウ</t>
    </rPh>
    <rPh sb="221" eb="223">
      <t>シセツ</t>
    </rPh>
    <rPh sb="223" eb="225">
      <t>セツビ</t>
    </rPh>
    <rPh sb="226" eb="228">
      <t>カンロ</t>
    </rPh>
    <rPh sb="229" eb="232">
      <t>ロウキュウカ</t>
    </rPh>
    <rPh sb="236" eb="238">
      <t>ロウスイ</t>
    </rPh>
    <rPh sb="239" eb="241">
      <t>ゾウカ</t>
    </rPh>
    <rPh sb="245" eb="247">
      <t>テイカ</t>
    </rPh>
    <phoneticPr fontId="4"/>
  </si>
  <si>
    <t>③管路については漏水調査等による維持管理修繕に加え、道路改良、農業集排事業の工事に併せて既設管の布設替えを随時施工している。前年度より規模が小さかったことにより、数値は減少した。　　　　　　　　　　　　</t>
    <rPh sb="1" eb="3">
      <t>カンロ</t>
    </rPh>
    <rPh sb="8" eb="10">
      <t>ロウスイ</t>
    </rPh>
    <rPh sb="10" eb="12">
      <t>チョウサ</t>
    </rPh>
    <rPh sb="12" eb="13">
      <t>トウ</t>
    </rPh>
    <rPh sb="16" eb="18">
      <t>イジ</t>
    </rPh>
    <rPh sb="18" eb="20">
      <t>カンリ</t>
    </rPh>
    <rPh sb="20" eb="22">
      <t>シュウゼン</t>
    </rPh>
    <rPh sb="23" eb="24">
      <t>クワ</t>
    </rPh>
    <rPh sb="26" eb="28">
      <t>ドウロ</t>
    </rPh>
    <rPh sb="28" eb="30">
      <t>カイリョウ</t>
    </rPh>
    <rPh sb="31" eb="33">
      <t>ノウギョウ</t>
    </rPh>
    <rPh sb="33" eb="34">
      <t>シュウ</t>
    </rPh>
    <rPh sb="34" eb="35">
      <t>ハイ</t>
    </rPh>
    <rPh sb="35" eb="37">
      <t>ジギョウ</t>
    </rPh>
    <rPh sb="38" eb="40">
      <t>コウジ</t>
    </rPh>
    <rPh sb="41" eb="42">
      <t>アワ</t>
    </rPh>
    <rPh sb="44" eb="47">
      <t>キセツカン</t>
    </rPh>
    <rPh sb="48" eb="51">
      <t>フセツガ</t>
    </rPh>
    <rPh sb="53" eb="55">
      <t>ズイジ</t>
    </rPh>
    <rPh sb="55" eb="57">
      <t>セコウ</t>
    </rPh>
    <rPh sb="62" eb="65">
      <t>ゼンネンド</t>
    </rPh>
    <rPh sb="67" eb="69">
      <t>キボ</t>
    </rPh>
    <rPh sb="70" eb="71">
      <t>チイ</t>
    </rPh>
    <rPh sb="81" eb="83">
      <t>スウチ</t>
    </rPh>
    <rPh sb="84" eb="86">
      <t>ゲンショウ</t>
    </rPh>
    <phoneticPr fontId="4"/>
  </si>
  <si>
    <t>・年度当初に料金を値上げ改定したことにより、一般会計からの繰入金に頼った経営体質の改善が進められた。しかし、施設設備、管路の老朽化が進んでいるため、維持管理、修繕、更新に必要とされる経費は年々上昇してきている。今後も経営状況を精査しながら、現状の保守点検と、策定済みの長寿命化計画により、老朽化の進行に合わせた計画的な管理と更新をしていく予定である。今後の業務運営の一層の向上のため平成３０年度は経営戦略の策定を業務委託した。</t>
    <rPh sb="1" eb="3">
      <t>ネンド</t>
    </rPh>
    <rPh sb="3" eb="5">
      <t>トウショ</t>
    </rPh>
    <rPh sb="6" eb="8">
      <t>リョウキン</t>
    </rPh>
    <rPh sb="9" eb="11">
      <t>ネア</t>
    </rPh>
    <rPh sb="12" eb="14">
      <t>カイテイ</t>
    </rPh>
    <rPh sb="22" eb="24">
      <t>イッパン</t>
    </rPh>
    <rPh sb="24" eb="26">
      <t>カイケイ</t>
    </rPh>
    <rPh sb="29" eb="32">
      <t>クリイレキン</t>
    </rPh>
    <rPh sb="33" eb="34">
      <t>タヨ</t>
    </rPh>
    <rPh sb="36" eb="38">
      <t>ケイエイ</t>
    </rPh>
    <rPh sb="38" eb="40">
      <t>タイシツ</t>
    </rPh>
    <rPh sb="41" eb="43">
      <t>カイゼン</t>
    </rPh>
    <rPh sb="44" eb="45">
      <t>スス</t>
    </rPh>
    <rPh sb="54" eb="56">
      <t>シセツ</t>
    </rPh>
    <rPh sb="56" eb="58">
      <t>セツビ</t>
    </rPh>
    <rPh sb="59" eb="61">
      <t>カンロ</t>
    </rPh>
    <rPh sb="62" eb="65">
      <t>ロウキュウカ</t>
    </rPh>
    <rPh sb="66" eb="67">
      <t>スス</t>
    </rPh>
    <rPh sb="74" eb="76">
      <t>イジ</t>
    </rPh>
    <rPh sb="76" eb="78">
      <t>カンリ</t>
    </rPh>
    <rPh sb="79" eb="81">
      <t>シュウゼン</t>
    </rPh>
    <rPh sb="82" eb="84">
      <t>コウシン</t>
    </rPh>
    <rPh sb="85" eb="87">
      <t>ヒツヨウ</t>
    </rPh>
    <rPh sb="91" eb="93">
      <t>ケイヒ</t>
    </rPh>
    <rPh sb="94" eb="96">
      <t>ネンネン</t>
    </rPh>
    <rPh sb="96" eb="98">
      <t>ジョウショウ</t>
    </rPh>
    <rPh sb="105" eb="107">
      <t>コンゴ</t>
    </rPh>
    <rPh sb="108" eb="110">
      <t>ケイエイ</t>
    </rPh>
    <rPh sb="110" eb="112">
      <t>ジョウキョウ</t>
    </rPh>
    <rPh sb="113" eb="115">
      <t>セイサ</t>
    </rPh>
    <rPh sb="129" eb="131">
      <t>サクテイ</t>
    </rPh>
    <rPh sb="131" eb="132">
      <t>ス</t>
    </rPh>
    <rPh sb="138" eb="140">
      <t>ケイカク</t>
    </rPh>
    <rPh sb="159" eb="161">
      <t>カンリ</t>
    </rPh>
    <rPh sb="175" eb="177">
      <t>コンゴ</t>
    </rPh>
    <rPh sb="178" eb="180">
      <t>ギョウム</t>
    </rPh>
    <rPh sb="180" eb="182">
      <t>ウンエイ</t>
    </rPh>
    <rPh sb="183" eb="185">
      <t>イッソウ</t>
    </rPh>
    <rPh sb="186" eb="188">
      <t>コウジョウ</t>
    </rPh>
    <rPh sb="191" eb="193">
      <t>ヘイセイ</t>
    </rPh>
    <rPh sb="195" eb="197">
      <t>ネンド</t>
    </rPh>
    <rPh sb="198" eb="200">
      <t>ケイエイ</t>
    </rPh>
    <rPh sb="200" eb="202">
      <t>センリャク</t>
    </rPh>
    <rPh sb="203" eb="205">
      <t>サクテイ</t>
    </rPh>
    <rPh sb="206" eb="208">
      <t>ギョウム</t>
    </rPh>
    <rPh sb="208" eb="210">
      <t>イタク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</si>
</sst>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4"/>
          <c:y val="0.1580694566902859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0.02</c:v>
                </c:pt>
                <c:pt idx="1">
                  <c:v>0.03</c:v>
                </c:pt>
                <c:pt idx="2" formatCode="#,##0.00;&quot;△&quot;#,##0.00">
                  <c:v>0</c:v>
                </c:pt>
                <c:pt idx="3">
                  <c:v>0.25</c:v>
                </c:pt>
                <c:pt idx="4">
                  <c:v>0.12</c:v>
                </c:pt>
              </c:numCache>
            </c:numRef>
          </c:val>
          <c:extLst xmlns:c16r2="http://schemas.microsoft.com/office/drawing/2015/06/chart">
            <c:ext xmlns:c16="http://schemas.microsoft.com/office/drawing/2014/chart" uri="{C3380CC4-5D6E-409C-BE32-E72D297353CC}">
              <c16:uniqueId val="{00000000-0E6F-48E8-B3A3-8969DDE0250E}"/>
            </c:ext>
          </c:extLst>
        </c:ser>
        <c:dLbls>
          <c:showLegendKey val="0"/>
          <c:showVal val="0"/>
          <c:showCatName val="0"/>
          <c:showSerName val="0"/>
          <c:showPercent val="0"/>
          <c:showBubbleSize val="0"/>
        </c:dLbls>
        <c:gapWidth val="150"/>
        <c:axId val="161935408"/>
        <c:axId val="161935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0.89</c:v>
                </c:pt>
                <c:pt idx="1">
                  <c:v>0.98</c:v>
                </c:pt>
                <c:pt idx="2">
                  <c:v>0.76</c:v>
                </c:pt>
                <c:pt idx="3">
                  <c:v>0.8</c:v>
                </c:pt>
                <c:pt idx="4">
                  <c:v>0.96</c:v>
                </c:pt>
              </c:numCache>
            </c:numRef>
          </c:val>
          <c:smooth val="0"/>
          <c:extLst xmlns:c16r2="http://schemas.microsoft.com/office/drawing/2015/06/chart">
            <c:ext xmlns:c16="http://schemas.microsoft.com/office/drawing/2014/chart" uri="{C3380CC4-5D6E-409C-BE32-E72D297353CC}">
              <c16:uniqueId val="{00000001-0E6F-48E8-B3A3-8969DDE0250E}"/>
            </c:ext>
          </c:extLst>
        </c:ser>
        <c:dLbls>
          <c:showLegendKey val="0"/>
          <c:showVal val="0"/>
          <c:showCatName val="0"/>
          <c:showSerName val="0"/>
          <c:showPercent val="0"/>
          <c:showBubbleSize val="0"/>
        </c:dLbls>
        <c:marker val="1"/>
        <c:smooth val="0"/>
        <c:axId val="161935408"/>
        <c:axId val="161935800"/>
      </c:lineChart>
      <c:dateAx>
        <c:axId val="161935408"/>
        <c:scaling>
          <c:orientation val="minMax"/>
        </c:scaling>
        <c:delete val="1"/>
        <c:axPos val="b"/>
        <c:numFmt formatCode="ge" sourceLinked="1"/>
        <c:majorTickMark val="none"/>
        <c:minorTickMark val="none"/>
        <c:tickLblPos val="none"/>
        <c:crossAx val="161935800"/>
        <c:crosses val="autoZero"/>
        <c:auto val="1"/>
        <c:lblOffset val="100"/>
        <c:baseTimeUnit val="years"/>
      </c:dateAx>
      <c:valAx>
        <c:axId val="161935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93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43" l="0.70000000000000062" r="0.70000000000000062" t="0.75000000000001443"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
          <c:y val="0.158069456690285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66.73</c:v>
                </c:pt>
                <c:pt idx="1">
                  <c:v>64.739999999999995</c:v>
                </c:pt>
                <c:pt idx="2">
                  <c:v>64.36</c:v>
                </c:pt>
                <c:pt idx="3">
                  <c:v>64.53</c:v>
                </c:pt>
                <c:pt idx="4">
                  <c:v>64.59</c:v>
                </c:pt>
              </c:numCache>
            </c:numRef>
          </c:val>
          <c:extLst xmlns:c16r2="http://schemas.microsoft.com/office/drawing/2015/06/chart">
            <c:ext xmlns:c16="http://schemas.microsoft.com/office/drawing/2014/chart" uri="{C3380CC4-5D6E-409C-BE32-E72D297353CC}">
              <c16:uniqueId val="{00000000-73EA-4A0E-B16A-718661ABFC63}"/>
            </c:ext>
          </c:extLst>
        </c:ser>
        <c:dLbls>
          <c:showLegendKey val="0"/>
          <c:showVal val="0"/>
          <c:showCatName val="0"/>
          <c:showSerName val="0"/>
          <c:showPercent val="0"/>
          <c:showBubbleSize val="0"/>
        </c:dLbls>
        <c:gapWidth val="150"/>
        <c:axId val="165713952"/>
        <c:axId val="248490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60.17</c:v>
                </c:pt>
                <c:pt idx="1">
                  <c:v>58.96</c:v>
                </c:pt>
                <c:pt idx="2">
                  <c:v>58.1</c:v>
                </c:pt>
                <c:pt idx="3">
                  <c:v>56.19</c:v>
                </c:pt>
                <c:pt idx="4">
                  <c:v>56.65</c:v>
                </c:pt>
              </c:numCache>
            </c:numRef>
          </c:val>
          <c:smooth val="0"/>
          <c:extLst xmlns:c16r2="http://schemas.microsoft.com/office/drawing/2015/06/chart">
            <c:ext xmlns:c16="http://schemas.microsoft.com/office/drawing/2014/chart" uri="{C3380CC4-5D6E-409C-BE32-E72D297353CC}">
              <c16:uniqueId val="{00000001-73EA-4A0E-B16A-718661ABFC63}"/>
            </c:ext>
          </c:extLst>
        </c:ser>
        <c:dLbls>
          <c:showLegendKey val="0"/>
          <c:showVal val="0"/>
          <c:showCatName val="0"/>
          <c:showSerName val="0"/>
          <c:showPercent val="0"/>
          <c:showBubbleSize val="0"/>
        </c:dLbls>
        <c:marker val="1"/>
        <c:smooth val="0"/>
        <c:axId val="165713952"/>
        <c:axId val="248490696"/>
      </c:lineChart>
      <c:dateAx>
        <c:axId val="165713952"/>
        <c:scaling>
          <c:orientation val="minMax"/>
        </c:scaling>
        <c:delete val="1"/>
        <c:axPos val="b"/>
        <c:numFmt formatCode="ge" sourceLinked="1"/>
        <c:majorTickMark val="none"/>
        <c:minorTickMark val="none"/>
        <c:tickLblPos val="none"/>
        <c:crossAx val="248490696"/>
        <c:crosses val="autoZero"/>
        <c:auto val="1"/>
        <c:lblOffset val="100"/>
        <c:baseTimeUnit val="years"/>
      </c:dateAx>
      <c:valAx>
        <c:axId val="248490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71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1" l="0.70000000000000062" r="0.70000000000000062" t="0.750000000000014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
          <c:y val="0.158069456690285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81.150000000000006</c:v>
                </c:pt>
                <c:pt idx="1">
                  <c:v>78.599999999999994</c:v>
                </c:pt>
                <c:pt idx="2">
                  <c:v>79.87</c:v>
                </c:pt>
                <c:pt idx="3">
                  <c:v>81.08</c:v>
                </c:pt>
                <c:pt idx="4">
                  <c:v>80.19</c:v>
                </c:pt>
              </c:numCache>
            </c:numRef>
          </c:val>
          <c:extLst xmlns:c16r2="http://schemas.microsoft.com/office/drawing/2015/06/chart">
            <c:ext xmlns:c16="http://schemas.microsoft.com/office/drawing/2014/chart" uri="{C3380CC4-5D6E-409C-BE32-E72D297353CC}">
              <c16:uniqueId val="{00000000-7A2A-4C99-80A2-C59777F7363E}"/>
            </c:ext>
          </c:extLst>
        </c:ser>
        <c:dLbls>
          <c:showLegendKey val="0"/>
          <c:showVal val="0"/>
          <c:showCatName val="0"/>
          <c:showSerName val="0"/>
          <c:showPercent val="0"/>
          <c:showBubbleSize val="0"/>
        </c:dLbls>
        <c:gapWidth val="150"/>
        <c:axId val="248491872"/>
        <c:axId val="248492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76.680000000000007</c:v>
                </c:pt>
                <c:pt idx="1">
                  <c:v>76.58</c:v>
                </c:pt>
                <c:pt idx="2">
                  <c:v>76.69</c:v>
                </c:pt>
                <c:pt idx="3">
                  <c:v>77.180000000000007</c:v>
                </c:pt>
                <c:pt idx="4">
                  <c:v>76.13</c:v>
                </c:pt>
              </c:numCache>
            </c:numRef>
          </c:val>
          <c:smooth val="0"/>
          <c:extLst xmlns:c16r2="http://schemas.microsoft.com/office/drawing/2015/06/chart">
            <c:ext xmlns:c16="http://schemas.microsoft.com/office/drawing/2014/chart" uri="{C3380CC4-5D6E-409C-BE32-E72D297353CC}">
              <c16:uniqueId val="{00000001-7A2A-4C99-80A2-C59777F7363E}"/>
            </c:ext>
          </c:extLst>
        </c:ser>
        <c:dLbls>
          <c:showLegendKey val="0"/>
          <c:showVal val="0"/>
          <c:showCatName val="0"/>
          <c:showSerName val="0"/>
          <c:showPercent val="0"/>
          <c:showBubbleSize val="0"/>
        </c:dLbls>
        <c:marker val="1"/>
        <c:smooth val="0"/>
        <c:axId val="248491872"/>
        <c:axId val="248492264"/>
      </c:lineChart>
      <c:dateAx>
        <c:axId val="248491872"/>
        <c:scaling>
          <c:orientation val="minMax"/>
        </c:scaling>
        <c:delete val="1"/>
        <c:axPos val="b"/>
        <c:numFmt formatCode="ge" sourceLinked="1"/>
        <c:majorTickMark val="none"/>
        <c:minorTickMark val="none"/>
        <c:tickLblPos val="none"/>
        <c:crossAx val="248492264"/>
        <c:crosses val="autoZero"/>
        <c:auto val="1"/>
        <c:lblOffset val="100"/>
        <c:baseTimeUnit val="years"/>
      </c:dateAx>
      <c:valAx>
        <c:axId val="248492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49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1" l="0.70000000000000062" r="0.70000000000000062" t="0.750000000000014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7"/>
          <c:y val="0.15806945669028569"/>
          <c:w val="0.8602616255212191"/>
          <c:h val="0.563701688848883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62.86</c:v>
                </c:pt>
                <c:pt idx="1">
                  <c:v>61.34</c:v>
                </c:pt>
                <c:pt idx="2">
                  <c:v>65.81</c:v>
                </c:pt>
                <c:pt idx="3">
                  <c:v>85.94</c:v>
                </c:pt>
                <c:pt idx="4">
                  <c:v>98.11</c:v>
                </c:pt>
              </c:numCache>
            </c:numRef>
          </c:val>
          <c:extLst xmlns:c16r2="http://schemas.microsoft.com/office/drawing/2015/06/chart">
            <c:ext xmlns:c16="http://schemas.microsoft.com/office/drawing/2014/chart" uri="{C3380CC4-5D6E-409C-BE32-E72D297353CC}">
              <c16:uniqueId val="{00000000-70E5-4C9E-B34C-32A600DCD085}"/>
            </c:ext>
          </c:extLst>
        </c:ser>
        <c:dLbls>
          <c:showLegendKey val="0"/>
          <c:showVal val="0"/>
          <c:showCatName val="0"/>
          <c:showSerName val="0"/>
          <c:showPercent val="0"/>
          <c:showBubbleSize val="0"/>
        </c:dLbls>
        <c:gapWidth val="150"/>
        <c:axId val="161936976"/>
        <c:axId val="165475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75.709999999999994</c:v>
                </c:pt>
                <c:pt idx="1">
                  <c:v>75.09</c:v>
                </c:pt>
                <c:pt idx="2">
                  <c:v>75.34</c:v>
                </c:pt>
                <c:pt idx="3">
                  <c:v>76.650000000000006</c:v>
                </c:pt>
                <c:pt idx="4">
                  <c:v>73.959999999999994</c:v>
                </c:pt>
              </c:numCache>
            </c:numRef>
          </c:val>
          <c:smooth val="0"/>
          <c:extLst xmlns:c16r2="http://schemas.microsoft.com/office/drawing/2015/06/chart">
            <c:ext xmlns:c16="http://schemas.microsoft.com/office/drawing/2014/chart" uri="{C3380CC4-5D6E-409C-BE32-E72D297353CC}">
              <c16:uniqueId val="{00000001-70E5-4C9E-B34C-32A600DCD085}"/>
            </c:ext>
          </c:extLst>
        </c:ser>
        <c:dLbls>
          <c:showLegendKey val="0"/>
          <c:showVal val="0"/>
          <c:showCatName val="0"/>
          <c:showSerName val="0"/>
          <c:showPercent val="0"/>
          <c:showBubbleSize val="0"/>
        </c:dLbls>
        <c:marker val="1"/>
        <c:smooth val="0"/>
        <c:axId val="161936976"/>
        <c:axId val="165475872"/>
      </c:lineChart>
      <c:dateAx>
        <c:axId val="161936976"/>
        <c:scaling>
          <c:orientation val="minMax"/>
        </c:scaling>
        <c:delete val="1"/>
        <c:axPos val="b"/>
        <c:numFmt formatCode="ge" sourceLinked="1"/>
        <c:majorTickMark val="none"/>
        <c:minorTickMark val="none"/>
        <c:tickLblPos val="none"/>
        <c:crossAx val="165475872"/>
        <c:crosses val="autoZero"/>
        <c:auto val="1"/>
        <c:lblOffset val="100"/>
        <c:baseTimeUnit val="years"/>
      </c:dateAx>
      <c:valAx>
        <c:axId val="16547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93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88" l="0.70000000000000062" r="0.70000000000000062" t="0.750000000000013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
          <c:y val="0.1580694566902857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12A-4423-98A9-D5CEEBCB36C5}"/>
            </c:ext>
          </c:extLst>
        </c:ser>
        <c:dLbls>
          <c:showLegendKey val="0"/>
          <c:showVal val="0"/>
          <c:showCatName val="0"/>
          <c:showSerName val="0"/>
          <c:showPercent val="0"/>
          <c:showBubbleSize val="0"/>
        </c:dLbls>
        <c:gapWidth val="150"/>
        <c:axId val="165477048"/>
        <c:axId val="16547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12A-4423-98A9-D5CEEBCB36C5}"/>
            </c:ext>
          </c:extLst>
        </c:ser>
        <c:dLbls>
          <c:showLegendKey val="0"/>
          <c:showVal val="0"/>
          <c:showCatName val="0"/>
          <c:showSerName val="0"/>
          <c:showPercent val="0"/>
          <c:showBubbleSize val="0"/>
        </c:dLbls>
        <c:marker val="1"/>
        <c:smooth val="0"/>
        <c:axId val="165477048"/>
        <c:axId val="165477440"/>
      </c:lineChart>
      <c:dateAx>
        <c:axId val="165477048"/>
        <c:scaling>
          <c:orientation val="minMax"/>
        </c:scaling>
        <c:delete val="1"/>
        <c:axPos val="b"/>
        <c:numFmt formatCode="ge" sourceLinked="1"/>
        <c:majorTickMark val="none"/>
        <c:minorTickMark val="none"/>
        <c:tickLblPos val="none"/>
        <c:crossAx val="165477440"/>
        <c:crosses val="autoZero"/>
        <c:auto val="1"/>
        <c:lblOffset val="100"/>
        <c:baseTimeUnit val="years"/>
      </c:dateAx>
      <c:valAx>
        <c:axId val="16547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477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1" l="0.70000000000000062" r="0.70000000000000062" t="0.750000000000014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3"/>
          <c:y val="0.1580694566902858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097-492C-A713-4F1FFC5A5684}"/>
            </c:ext>
          </c:extLst>
        </c:ser>
        <c:dLbls>
          <c:showLegendKey val="0"/>
          <c:showVal val="0"/>
          <c:showCatName val="0"/>
          <c:showSerName val="0"/>
          <c:showPercent val="0"/>
          <c:showBubbleSize val="0"/>
        </c:dLbls>
        <c:gapWidth val="150"/>
        <c:axId val="165414280"/>
        <c:axId val="16541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097-492C-A713-4F1FFC5A5684}"/>
            </c:ext>
          </c:extLst>
        </c:ser>
        <c:dLbls>
          <c:showLegendKey val="0"/>
          <c:showVal val="0"/>
          <c:showCatName val="0"/>
          <c:showSerName val="0"/>
          <c:showPercent val="0"/>
          <c:showBubbleSize val="0"/>
        </c:dLbls>
        <c:marker val="1"/>
        <c:smooth val="0"/>
        <c:axId val="165414280"/>
        <c:axId val="165414672"/>
      </c:lineChart>
      <c:dateAx>
        <c:axId val="165414280"/>
        <c:scaling>
          <c:orientation val="minMax"/>
        </c:scaling>
        <c:delete val="1"/>
        <c:axPos val="b"/>
        <c:numFmt formatCode="ge" sourceLinked="1"/>
        <c:majorTickMark val="none"/>
        <c:minorTickMark val="none"/>
        <c:tickLblPos val="none"/>
        <c:crossAx val="165414672"/>
        <c:crosses val="autoZero"/>
        <c:auto val="1"/>
        <c:lblOffset val="100"/>
        <c:baseTimeUnit val="years"/>
      </c:dateAx>
      <c:valAx>
        <c:axId val="16541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414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32" l="0.70000000000000062" r="0.70000000000000062" t="0.750000000000014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
          <c:y val="0.158069456690285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A8F-49E2-961C-CCC6E62E76BF}"/>
            </c:ext>
          </c:extLst>
        </c:ser>
        <c:dLbls>
          <c:showLegendKey val="0"/>
          <c:showVal val="0"/>
          <c:showCatName val="0"/>
          <c:showSerName val="0"/>
          <c:showPercent val="0"/>
          <c:showBubbleSize val="0"/>
        </c:dLbls>
        <c:gapWidth val="150"/>
        <c:axId val="165413888"/>
        <c:axId val="165413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A8F-49E2-961C-CCC6E62E76BF}"/>
            </c:ext>
          </c:extLst>
        </c:ser>
        <c:dLbls>
          <c:showLegendKey val="0"/>
          <c:showVal val="0"/>
          <c:showCatName val="0"/>
          <c:showSerName val="0"/>
          <c:showPercent val="0"/>
          <c:showBubbleSize val="0"/>
        </c:dLbls>
        <c:marker val="1"/>
        <c:smooth val="0"/>
        <c:axId val="165413888"/>
        <c:axId val="165413496"/>
      </c:lineChart>
      <c:dateAx>
        <c:axId val="165413888"/>
        <c:scaling>
          <c:orientation val="minMax"/>
        </c:scaling>
        <c:delete val="1"/>
        <c:axPos val="b"/>
        <c:numFmt formatCode="ge" sourceLinked="1"/>
        <c:majorTickMark val="none"/>
        <c:minorTickMark val="none"/>
        <c:tickLblPos val="none"/>
        <c:crossAx val="165413496"/>
        <c:crosses val="autoZero"/>
        <c:auto val="1"/>
        <c:lblOffset val="100"/>
        <c:baseTimeUnit val="years"/>
      </c:dateAx>
      <c:valAx>
        <c:axId val="165413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41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1" l="0.70000000000000062" r="0.70000000000000062" t="0.750000000000014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
          <c:y val="0.158069456690285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BB6-48C1-B1FF-834CF7841BCA}"/>
            </c:ext>
          </c:extLst>
        </c:ser>
        <c:dLbls>
          <c:showLegendKey val="0"/>
          <c:showVal val="0"/>
          <c:showCatName val="0"/>
          <c:showSerName val="0"/>
          <c:showPercent val="0"/>
          <c:showBubbleSize val="0"/>
        </c:dLbls>
        <c:gapWidth val="150"/>
        <c:axId val="165491384"/>
        <c:axId val="16549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BB6-48C1-B1FF-834CF7841BCA}"/>
            </c:ext>
          </c:extLst>
        </c:ser>
        <c:dLbls>
          <c:showLegendKey val="0"/>
          <c:showVal val="0"/>
          <c:showCatName val="0"/>
          <c:showSerName val="0"/>
          <c:showPercent val="0"/>
          <c:showBubbleSize val="0"/>
        </c:dLbls>
        <c:marker val="1"/>
        <c:smooth val="0"/>
        <c:axId val="165491384"/>
        <c:axId val="165491776"/>
      </c:lineChart>
      <c:dateAx>
        <c:axId val="165491384"/>
        <c:scaling>
          <c:orientation val="minMax"/>
        </c:scaling>
        <c:delete val="1"/>
        <c:axPos val="b"/>
        <c:numFmt formatCode="ge" sourceLinked="1"/>
        <c:majorTickMark val="none"/>
        <c:minorTickMark val="none"/>
        <c:tickLblPos val="none"/>
        <c:crossAx val="165491776"/>
        <c:crosses val="autoZero"/>
        <c:auto val="1"/>
        <c:lblOffset val="100"/>
        <c:baseTimeUnit val="years"/>
      </c:dateAx>
      <c:valAx>
        <c:axId val="16549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491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1" l="0.70000000000000062" r="0.70000000000000062" t="0.750000000000014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
          <c:y val="0.158069456690285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680.39</c:v>
                </c:pt>
                <c:pt idx="1">
                  <c:v>669.57</c:v>
                </c:pt>
                <c:pt idx="2">
                  <c:v>616.04</c:v>
                </c:pt>
                <c:pt idx="3">
                  <c:v>562.79999999999995</c:v>
                </c:pt>
                <c:pt idx="4">
                  <c:v>313.52</c:v>
                </c:pt>
              </c:numCache>
            </c:numRef>
          </c:val>
          <c:extLst xmlns:c16r2="http://schemas.microsoft.com/office/drawing/2015/06/chart">
            <c:ext xmlns:c16="http://schemas.microsoft.com/office/drawing/2014/chart" uri="{C3380CC4-5D6E-409C-BE32-E72D297353CC}">
              <c16:uniqueId val="{00000000-9186-4DBF-B594-C7DBFD068E12}"/>
            </c:ext>
          </c:extLst>
        </c:ser>
        <c:dLbls>
          <c:showLegendKey val="0"/>
          <c:showVal val="0"/>
          <c:showCatName val="0"/>
          <c:showSerName val="0"/>
          <c:showPercent val="0"/>
          <c:showBubbleSize val="0"/>
        </c:dLbls>
        <c:gapWidth val="150"/>
        <c:axId val="165443880"/>
        <c:axId val="165705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1167.7</c:v>
                </c:pt>
                <c:pt idx="1">
                  <c:v>1228.58</c:v>
                </c:pt>
                <c:pt idx="2">
                  <c:v>1280.18</c:v>
                </c:pt>
                <c:pt idx="3">
                  <c:v>1346.23</c:v>
                </c:pt>
                <c:pt idx="4">
                  <c:v>1295.06</c:v>
                </c:pt>
              </c:numCache>
            </c:numRef>
          </c:val>
          <c:smooth val="0"/>
          <c:extLst xmlns:c16r2="http://schemas.microsoft.com/office/drawing/2015/06/chart">
            <c:ext xmlns:c16="http://schemas.microsoft.com/office/drawing/2014/chart" uri="{C3380CC4-5D6E-409C-BE32-E72D297353CC}">
              <c16:uniqueId val="{00000001-9186-4DBF-B594-C7DBFD068E12}"/>
            </c:ext>
          </c:extLst>
        </c:ser>
        <c:dLbls>
          <c:showLegendKey val="0"/>
          <c:showVal val="0"/>
          <c:showCatName val="0"/>
          <c:showSerName val="0"/>
          <c:showPercent val="0"/>
          <c:showBubbleSize val="0"/>
        </c:dLbls>
        <c:marker val="1"/>
        <c:smooth val="0"/>
        <c:axId val="165443880"/>
        <c:axId val="165705368"/>
      </c:lineChart>
      <c:dateAx>
        <c:axId val="165443880"/>
        <c:scaling>
          <c:orientation val="minMax"/>
        </c:scaling>
        <c:delete val="1"/>
        <c:axPos val="b"/>
        <c:numFmt formatCode="ge" sourceLinked="1"/>
        <c:majorTickMark val="none"/>
        <c:minorTickMark val="none"/>
        <c:tickLblPos val="none"/>
        <c:crossAx val="165705368"/>
        <c:crosses val="autoZero"/>
        <c:auto val="1"/>
        <c:lblOffset val="100"/>
        <c:baseTimeUnit val="years"/>
      </c:dateAx>
      <c:valAx>
        <c:axId val="165705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443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1" l="0.70000000000000062" r="0.70000000000000062" t="0.750000000000014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
          <c:y val="0.158069456690285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50.26</c:v>
                </c:pt>
                <c:pt idx="1">
                  <c:v>49.83</c:v>
                </c:pt>
                <c:pt idx="2">
                  <c:v>51.82</c:v>
                </c:pt>
                <c:pt idx="3">
                  <c:v>55.13</c:v>
                </c:pt>
                <c:pt idx="4">
                  <c:v>87.89</c:v>
                </c:pt>
              </c:numCache>
            </c:numRef>
          </c:val>
          <c:extLst xmlns:c16r2="http://schemas.microsoft.com/office/drawing/2015/06/chart">
            <c:ext xmlns:c16="http://schemas.microsoft.com/office/drawing/2014/chart" uri="{C3380CC4-5D6E-409C-BE32-E72D297353CC}">
              <c16:uniqueId val="{00000000-DC82-47DE-96FD-9DB406E96B9E}"/>
            </c:ext>
          </c:extLst>
        </c:ser>
        <c:dLbls>
          <c:showLegendKey val="0"/>
          <c:showVal val="0"/>
          <c:showCatName val="0"/>
          <c:showSerName val="0"/>
          <c:showPercent val="0"/>
          <c:showBubbleSize val="0"/>
        </c:dLbls>
        <c:gapWidth val="150"/>
        <c:axId val="165706544"/>
        <c:axId val="165706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54.43</c:v>
                </c:pt>
                <c:pt idx="1">
                  <c:v>53.81</c:v>
                </c:pt>
                <c:pt idx="2">
                  <c:v>53.62</c:v>
                </c:pt>
                <c:pt idx="3">
                  <c:v>53.41</c:v>
                </c:pt>
                <c:pt idx="4">
                  <c:v>53.29</c:v>
                </c:pt>
              </c:numCache>
            </c:numRef>
          </c:val>
          <c:smooth val="0"/>
          <c:extLst xmlns:c16r2="http://schemas.microsoft.com/office/drawing/2015/06/chart">
            <c:ext xmlns:c16="http://schemas.microsoft.com/office/drawing/2014/chart" uri="{C3380CC4-5D6E-409C-BE32-E72D297353CC}">
              <c16:uniqueId val="{00000001-DC82-47DE-96FD-9DB406E96B9E}"/>
            </c:ext>
          </c:extLst>
        </c:ser>
        <c:dLbls>
          <c:showLegendKey val="0"/>
          <c:showVal val="0"/>
          <c:showCatName val="0"/>
          <c:showSerName val="0"/>
          <c:showPercent val="0"/>
          <c:showBubbleSize val="0"/>
        </c:dLbls>
        <c:marker val="1"/>
        <c:smooth val="0"/>
        <c:axId val="165706544"/>
        <c:axId val="165706936"/>
      </c:lineChart>
      <c:dateAx>
        <c:axId val="165706544"/>
        <c:scaling>
          <c:orientation val="minMax"/>
        </c:scaling>
        <c:delete val="1"/>
        <c:axPos val="b"/>
        <c:numFmt formatCode="ge" sourceLinked="1"/>
        <c:majorTickMark val="none"/>
        <c:minorTickMark val="none"/>
        <c:tickLblPos val="none"/>
        <c:crossAx val="165706936"/>
        <c:crosses val="autoZero"/>
        <c:auto val="1"/>
        <c:lblOffset val="100"/>
        <c:baseTimeUnit val="years"/>
      </c:dateAx>
      <c:valAx>
        <c:axId val="165706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70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1" l="0.70000000000000062" r="0.70000000000000062" t="0.750000000000014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
          <c:y val="0.158069456690285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117.71</c:v>
                </c:pt>
                <c:pt idx="1">
                  <c:v>121.12</c:v>
                </c:pt>
                <c:pt idx="2">
                  <c:v>117.29</c:v>
                </c:pt>
                <c:pt idx="3">
                  <c:v>110.91</c:v>
                </c:pt>
                <c:pt idx="4">
                  <c:v>116.91</c:v>
                </c:pt>
              </c:numCache>
            </c:numRef>
          </c:val>
          <c:extLst xmlns:c16r2="http://schemas.microsoft.com/office/drawing/2015/06/chart">
            <c:ext xmlns:c16="http://schemas.microsoft.com/office/drawing/2014/chart" uri="{C3380CC4-5D6E-409C-BE32-E72D297353CC}">
              <c16:uniqueId val="{00000000-9BD8-4F35-863D-08F33E0B19C2}"/>
            </c:ext>
          </c:extLst>
        </c:ser>
        <c:dLbls>
          <c:showLegendKey val="0"/>
          <c:showVal val="0"/>
          <c:showCatName val="0"/>
          <c:showSerName val="0"/>
          <c:showPercent val="0"/>
          <c:showBubbleSize val="0"/>
        </c:dLbls>
        <c:gapWidth val="150"/>
        <c:axId val="165736880"/>
        <c:axId val="165737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279.8</c:v>
                </c:pt>
                <c:pt idx="1">
                  <c:v>284.64999999999998</c:v>
                </c:pt>
                <c:pt idx="2">
                  <c:v>287.7</c:v>
                </c:pt>
                <c:pt idx="3">
                  <c:v>277.39999999999998</c:v>
                </c:pt>
                <c:pt idx="4">
                  <c:v>259.02</c:v>
                </c:pt>
              </c:numCache>
            </c:numRef>
          </c:val>
          <c:smooth val="0"/>
          <c:extLst xmlns:c16r2="http://schemas.microsoft.com/office/drawing/2015/06/chart">
            <c:ext xmlns:c16="http://schemas.microsoft.com/office/drawing/2014/chart" uri="{C3380CC4-5D6E-409C-BE32-E72D297353CC}">
              <c16:uniqueId val="{00000001-9BD8-4F35-863D-08F33E0B19C2}"/>
            </c:ext>
          </c:extLst>
        </c:ser>
        <c:dLbls>
          <c:showLegendKey val="0"/>
          <c:showVal val="0"/>
          <c:showCatName val="0"/>
          <c:showSerName val="0"/>
          <c:showPercent val="0"/>
          <c:showBubbleSize val="0"/>
        </c:dLbls>
        <c:marker val="1"/>
        <c:smooth val="0"/>
        <c:axId val="165736880"/>
        <c:axId val="165737272"/>
      </c:lineChart>
      <c:dateAx>
        <c:axId val="165736880"/>
        <c:scaling>
          <c:orientation val="minMax"/>
        </c:scaling>
        <c:delete val="1"/>
        <c:axPos val="b"/>
        <c:numFmt formatCode="ge" sourceLinked="1"/>
        <c:majorTickMark val="none"/>
        <c:minorTickMark val="none"/>
        <c:tickLblPos val="none"/>
        <c:crossAx val="165737272"/>
        <c:crosses val="autoZero"/>
        <c:auto val="1"/>
        <c:lblOffset val="100"/>
        <c:baseTimeUnit val="years"/>
      </c:dateAx>
      <c:valAx>
        <c:axId val="165737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73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1" l="0.70000000000000062" r="0.70000000000000062" t="0.750000000000014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群馬県　昭和村</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D2</v>
      </c>
      <c r="X8" s="48"/>
      <c r="Y8" s="48"/>
      <c r="Z8" s="48"/>
      <c r="AA8" s="48"/>
      <c r="AB8" s="48"/>
      <c r="AC8" s="48"/>
      <c r="AD8" s="48" t="str">
        <f>データ!$M$6</f>
        <v>非設置</v>
      </c>
      <c r="AE8" s="48"/>
      <c r="AF8" s="48"/>
      <c r="AG8" s="48"/>
      <c r="AH8" s="48"/>
      <c r="AI8" s="48"/>
      <c r="AJ8" s="48"/>
      <c r="AK8" s="2"/>
      <c r="AL8" s="49">
        <f>データ!$R$6</f>
        <v>7450</v>
      </c>
      <c r="AM8" s="49"/>
      <c r="AN8" s="49"/>
      <c r="AO8" s="49"/>
      <c r="AP8" s="49"/>
      <c r="AQ8" s="49"/>
      <c r="AR8" s="49"/>
      <c r="AS8" s="49"/>
      <c r="AT8" s="45">
        <f>データ!$S$6</f>
        <v>64.14</v>
      </c>
      <c r="AU8" s="45"/>
      <c r="AV8" s="45"/>
      <c r="AW8" s="45"/>
      <c r="AX8" s="45"/>
      <c r="AY8" s="45"/>
      <c r="AZ8" s="45"/>
      <c r="BA8" s="45"/>
      <c r="BB8" s="45">
        <f>データ!$T$6</f>
        <v>116.15</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99.34</v>
      </c>
      <c r="Q10" s="45"/>
      <c r="R10" s="45"/>
      <c r="S10" s="45"/>
      <c r="T10" s="45"/>
      <c r="U10" s="45"/>
      <c r="V10" s="45"/>
      <c r="W10" s="49">
        <f>データ!$Q$6</f>
        <v>1080</v>
      </c>
      <c r="X10" s="49"/>
      <c r="Y10" s="49"/>
      <c r="Z10" s="49"/>
      <c r="AA10" s="49"/>
      <c r="AB10" s="49"/>
      <c r="AC10" s="49"/>
      <c r="AD10" s="2"/>
      <c r="AE10" s="2"/>
      <c r="AF10" s="2"/>
      <c r="AG10" s="2"/>
      <c r="AH10" s="2"/>
      <c r="AI10" s="2"/>
      <c r="AJ10" s="2"/>
      <c r="AK10" s="2"/>
      <c r="AL10" s="49">
        <f>データ!$U$6</f>
        <v>7381</v>
      </c>
      <c r="AM10" s="49"/>
      <c r="AN10" s="49"/>
      <c r="AO10" s="49"/>
      <c r="AP10" s="49"/>
      <c r="AQ10" s="49"/>
      <c r="AR10" s="49"/>
      <c r="AS10" s="49"/>
      <c r="AT10" s="45">
        <f>データ!$V$6</f>
        <v>31.2</v>
      </c>
      <c r="AU10" s="45"/>
      <c r="AV10" s="45"/>
      <c r="AW10" s="45"/>
      <c r="AX10" s="45"/>
      <c r="AY10" s="45"/>
      <c r="AZ10" s="45"/>
      <c r="BA10" s="45"/>
      <c r="BB10" s="45">
        <f>データ!$W$6</f>
        <v>236.57</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121</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26</v>
      </c>
      <c r="D34" s="74"/>
      <c r="E34" s="74"/>
      <c r="F34" s="74"/>
      <c r="G34" s="74"/>
      <c r="H34" s="74"/>
      <c r="I34" s="74"/>
      <c r="J34" s="74"/>
      <c r="K34" s="74"/>
      <c r="L34" s="74"/>
      <c r="M34" s="74"/>
      <c r="N34" s="74"/>
      <c r="O34" s="74"/>
      <c r="P34" s="74"/>
      <c r="Q34" s="19"/>
      <c r="R34" s="74" t="s">
        <v>27</v>
      </c>
      <c r="S34" s="74"/>
      <c r="T34" s="74"/>
      <c r="U34" s="74"/>
      <c r="V34" s="74"/>
      <c r="W34" s="74"/>
      <c r="X34" s="74"/>
      <c r="Y34" s="74"/>
      <c r="Z34" s="74"/>
      <c r="AA34" s="74"/>
      <c r="AB34" s="74"/>
      <c r="AC34" s="74"/>
      <c r="AD34" s="74"/>
      <c r="AE34" s="74"/>
      <c r="AF34" s="19"/>
      <c r="AG34" s="74" t="s">
        <v>28</v>
      </c>
      <c r="AH34" s="74"/>
      <c r="AI34" s="74"/>
      <c r="AJ34" s="74"/>
      <c r="AK34" s="74"/>
      <c r="AL34" s="74"/>
      <c r="AM34" s="74"/>
      <c r="AN34" s="74"/>
      <c r="AO34" s="74"/>
      <c r="AP34" s="74"/>
      <c r="AQ34" s="74"/>
      <c r="AR34" s="74"/>
      <c r="AS34" s="74"/>
      <c r="AT34" s="74"/>
      <c r="AU34" s="19"/>
      <c r="AV34" s="74" t="s">
        <v>29</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122</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31</v>
      </c>
      <c r="D56" s="74"/>
      <c r="E56" s="74"/>
      <c r="F56" s="74"/>
      <c r="G56" s="74"/>
      <c r="H56" s="74"/>
      <c r="I56" s="74"/>
      <c r="J56" s="74"/>
      <c r="K56" s="74"/>
      <c r="L56" s="74"/>
      <c r="M56" s="74"/>
      <c r="N56" s="74"/>
      <c r="O56" s="74"/>
      <c r="P56" s="74"/>
      <c r="Q56" s="19"/>
      <c r="R56" s="74" t="s">
        <v>32</v>
      </c>
      <c r="S56" s="74"/>
      <c r="T56" s="74"/>
      <c r="U56" s="74"/>
      <c r="V56" s="74"/>
      <c r="W56" s="74"/>
      <c r="X56" s="74"/>
      <c r="Y56" s="74"/>
      <c r="Z56" s="74"/>
      <c r="AA56" s="74"/>
      <c r="AB56" s="74"/>
      <c r="AC56" s="74"/>
      <c r="AD56" s="74"/>
      <c r="AE56" s="74"/>
      <c r="AF56" s="19"/>
      <c r="AG56" s="74" t="s">
        <v>33</v>
      </c>
      <c r="AH56" s="74"/>
      <c r="AI56" s="74"/>
      <c r="AJ56" s="74"/>
      <c r="AK56" s="74"/>
      <c r="AL56" s="74"/>
      <c r="AM56" s="74"/>
      <c r="AN56" s="74"/>
      <c r="AO56" s="74"/>
      <c r="AP56" s="74"/>
      <c r="AQ56" s="74"/>
      <c r="AR56" s="74"/>
      <c r="AS56" s="74"/>
      <c r="AT56" s="74"/>
      <c r="AU56" s="19"/>
      <c r="AV56" s="74" t="s">
        <v>34</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36</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37</v>
      </c>
      <c r="D79" s="74"/>
      <c r="E79" s="74"/>
      <c r="F79" s="74"/>
      <c r="G79" s="74"/>
      <c r="H79" s="74"/>
      <c r="I79" s="74"/>
      <c r="J79" s="74"/>
      <c r="K79" s="74"/>
      <c r="L79" s="74"/>
      <c r="M79" s="74"/>
      <c r="N79" s="74"/>
      <c r="O79" s="74"/>
      <c r="P79" s="74"/>
      <c r="Q79" s="74"/>
      <c r="R79" s="74"/>
      <c r="S79" s="74"/>
      <c r="T79" s="74"/>
      <c r="U79" s="19"/>
      <c r="V79" s="19"/>
      <c r="W79" s="74" t="s">
        <v>38</v>
      </c>
      <c r="X79" s="74"/>
      <c r="Y79" s="74"/>
      <c r="Z79" s="74"/>
      <c r="AA79" s="74"/>
      <c r="AB79" s="74"/>
      <c r="AC79" s="74"/>
      <c r="AD79" s="74"/>
      <c r="AE79" s="74"/>
      <c r="AF79" s="74"/>
      <c r="AG79" s="74"/>
      <c r="AH79" s="74"/>
      <c r="AI79" s="74"/>
      <c r="AJ79" s="74"/>
      <c r="AK79" s="74"/>
      <c r="AL79" s="74"/>
      <c r="AM79" s="74"/>
      <c r="AN79" s="74"/>
      <c r="AO79" s="19"/>
      <c r="AP79" s="19"/>
      <c r="AQ79" s="74" t="s">
        <v>39</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54</v>
      </c>
      <c r="O85" s="26" t="str">
        <f>データ!EN6</f>
        <v>【0.72】</v>
      </c>
    </row>
  </sheetData>
  <sheetProtection algorithmName="SHA-512" hashValue="T2jjqLqNoAHFH2kDdF8SVd4L8/9z5lPz1M/ANXr2JoaaIxiKKsxd8ZnNiuCKKlk8l2HFMXUHnwQKaR3Qtqc3wA==" saltValue="dNQ2Kf1j3jZLoVh/zdFKs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76" t="s">
        <v>64</v>
      </c>
      <c r="I3" s="77"/>
      <c r="J3" s="77"/>
      <c r="K3" s="77"/>
      <c r="L3" s="77"/>
      <c r="M3" s="77"/>
      <c r="N3" s="77"/>
      <c r="O3" s="77"/>
      <c r="P3" s="77"/>
      <c r="Q3" s="77"/>
      <c r="R3" s="77"/>
      <c r="S3" s="77"/>
      <c r="T3" s="77"/>
      <c r="U3" s="77"/>
      <c r="V3" s="77"/>
      <c r="W3" s="78"/>
      <c r="X3" s="82" t="s">
        <v>65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66</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67</v>
      </c>
      <c r="B4" s="30"/>
      <c r="C4" s="30"/>
      <c r="D4" s="30"/>
      <c r="E4" s="30"/>
      <c r="F4" s="30"/>
      <c r="G4" s="30"/>
      <c r="H4" s="79"/>
      <c r="I4" s="80"/>
      <c r="J4" s="80"/>
      <c r="K4" s="80"/>
      <c r="L4" s="80"/>
      <c r="M4" s="80"/>
      <c r="N4" s="80"/>
      <c r="O4" s="80"/>
      <c r="P4" s="80"/>
      <c r="Q4" s="80"/>
      <c r="R4" s="80"/>
      <c r="S4" s="80"/>
      <c r="T4" s="80"/>
      <c r="U4" s="80"/>
      <c r="V4" s="80"/>
      <c r="W4" s="81"/>
      <c r="X4" s="75" t="s">
        <v>68</v>
      </c>
      <c r="Y4" s="75"/>
      <c r="Z4" s="75"/>
      <c r="AA4" s="75"/>
      <c r="AB4" s="75"/>
      <c r="AC4" s="75"/>
      <c r="AD4" s="75"/>
      <c r="AE4" s="75"/>
      <c r="AF4" s="75"/>
      <c r="AG4" s="75"/>
      <c r="AH4" s="75"/>
      <c r="AI4" s="75" t="s">
        <v>69</v>
      </c>
      <c r="AJ4" s="75"/>
      <c r="AK4" s="75"/>
      <c r="AL4" s="75"/>
      <c r="AM4" s="75"/>
      <c r="AN4" s="75"/>
      <c r="AO4" s="75"/>
      <c r="AP4" s="75"/>
      <c r="AQ4" s="75"/>
      <c r="AR4" s="75"/>
      <c r="AS4" s="75"/>
      <c r="AT4" s="75" t="s">
        <v>70</v>
      </c>
      <c r="AU4" s="75"/>
      <c r="AV4" s="75"/>
      <c r="AW4" s="75"/>
      <c r="AX4" s="75"/>
      <c r="AY4" s="75"/>
      <c r="AZ4" s="75"/>
      <c r="BA4" s="75"/>
      <c r="BB4" s="75"/>
      <c r="BC4" s="75"/>
      <c r="BD4" s="75"/>
      <c r="BE4" s="75" t="s">
        <v>71</v>
      </c>
      <c r="BF4" s="75"/>
      <c r="BG4" s="75"/>
      <c r="BH4" s="75"/>
      <c r="BI4" s="75"/>
      <c r="BJ4" s="75"/>
      <c r="BK4" s="75"/>
      <c r="BL4" s="75"/>
      <c r="BM4" s="75"/>
      <c r="BN4" s="75"/>
      <c r="BO4" s="75"/>
      <c r="BP4" s="75" t="s">
        <v>72</v>
      </c>
      <c r="BQ4" s="75"/>
      <c r="BR4" s="75"/>
      <c r="BS4" s="75"/>
      <c r="BT4" s="75"/>
      <c r="BU4" s="75"/>
      <c r="BV4" s="75"/>
      <c r="BW4" s="75"/>
      <c r="BX4" s="75"/>
      <c r="BY4" s="75"/>
      <c r="BZ4" s="75"/>
      <c r="CA4" s="75" t="s">
        <v>73</v>
      </c>
      <c r="CB4" s="75"/>
      <c r="CC4" s="75"/>
      <c r="CD4" s="75"/>
      <c r="CE4" s="75"/>
      <c r="CF4" s="75"/>
      <c r="CG4" s="75"/>
      <c r="CH4" s="75"/>
      <c r="CI4" s="75"/>
      <c r="CJ4" s="75"/>
      <c r="CK4" s="75"/>
      <c r="CL4" s="75" t="s">
        <v>74</v>
      </c>
      <c r="CM4" s="75"/>
      <c r="CN4" s="75"/>
      <c r="CO4" s="75"/>
      <c r="CP4" s="75"/>
      <c r="CQ4" s="75"/>
      <c r="CR4" s="75"/>
      <c r="CS4" s="75"/>
      <c r="CT4" s="75"/>
      <c r="CU4" s="75"/>
      <c r="CV4" s="75"/>
      <c r="CW4" s="75" t="s">
        <v>75</v>
      </c>
      <c r="CX4" s="75"/>
      <c r="CY4" s="75"/>
      <c r="CZ4" s="75"/>
      <c r="DA4" s="75"/>
      <c r="DB4" s="75"/>
      <c r="DC4" s="75"/>
      <c r="DD4" s="75"/>
      <c r="DE4" s="75"/>
      <c r="DF4" s="75"/>
      <c r="DG4" s="75"/>
      <c r="DH4" s="75" t="s">
        <v>76</v>
      </c>
      <c r="DI4" s="75"/>
      <c r="DJ4" s="75"/>
      <c r="DK4" s="75"/>
      <c r="DL4" s="75"/>
      <c r="DM4" s="75"/>
      <c r="DN4" s="75"/>
      <c r="DO4" s="75"/>
      <c r="DP4" s="75"/>
      <c r="DQ4" s="75"/>
      <c r="DR4" s="75"/>
      <c r="DS4" s="75" t="s">
        <v>77</v>
      </c>
      <c r="DT4" s="75"/>
      <c r="DU4" s="75"/>
      <c r="DV4" s="75"/>
      <c r="DW4" s="75"/>
      <c r="DX4" s="75"/>
      <c r="DY4" s="75"/>
      <c r="DZ4" s="75"/>
      <c r="EA4" s="75"/>
      <c r="EB4" s="75"/>
      <c r="EC4" s="75"/>
      <c r="ED4" s="75" t="s">
        <v>78</v>
      </c>
      <c r="EE4" s="75"/>
      <c r="EF4" s="75"/>
      <c r="EG4" s="75"/>
      <c r="EH4" s="75"/>
      <c r="EI4" s="75"/>
      <c r="EJ4" s="75"/>
      <c r="EK4" s="75"/>
      <c r="EL4" s="75"/>
      <c r="EM4" s="75"/>
      <c r="EN4" s="75"/>
    </row>
    <row r="5" spans="1:144" x14ac:dyDescent="0.15">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15">
      <c r="A6" s="28" t="s">
        <v>107</v>
      </c>
      <c r="B6" s="33">
        <f>B7</f>
        <v>2017</v>
      </c>
      <c r="C6" s="33">
        <f t="shared" ref="C6:W6" si="3">C7</f>
        <v>104485</v>
      </c>
      <c r="D6" s="33">
        <f t="shared" si="3"/>
        <v>47</v>
      </c>
      <c r="E6" s="33">
        <f t="shared" si="3"/>
        <v>1</v>
      </c>
      <c r="F6" s="33">
        <f t="shared" si="3"/>
        <v>0</v>
      </c>
      <c r="G6" s="33">
        <f t="shared" si="3"/>
        <v>0</v>
      </c>
      <c r="H6" s="33" t="str">
        <f t="shared" si="3"/>
        <v>群馬県　昭和村</v>
      </c>
      <c r="I6" s="33" t="str">
        <f t="shared" si="3"/>
        <v>法非適用</v>
      </c>
      <c r="J6" s="33" t="str">
        <f t="shared" si="3"/>
        <v>水道事業</v>
      </c>
      <c r="K6" s="33" t="str">
        <f t="shared" si="3"/>
        <v>簡易水道事業</v>
      </c>
      <c r="L6" s="33" t="str">
        <f t="shared" si="3"/>
        <v>D2</v>
      </c>
      <c r="M6" s="33" t="str">
        <f t="shared" si="3"/>
        <v>非設置</v>
      </c>
      <c r="N6" s="34" t="str">
        <f t="shared" si="3"/>
        <v>-</v>
      </c>
      <c r="O6" s="34" t="str">
        <f t="shared" si="3"/>
        <v>該当数値なし</v>
      </c>
      <c r="P6" s="34">
        <f t="shared" si="3"/>
        <v>99.34</v>
      </c>
      <c r="Q6" s="34">
        <f t="shared" si="3"/>
        <v>1080</v>
      </c>
      <c r="R6" s="34">
        <f t="shared" si="3"/>
        <v>7450</v>
      </c>
      <c r="S6" s="34">
        <f t="shared" si="3"/>
        <v>64.14</v>
      </c>
      <c r="T6" s="34">
        <f t="shared" si="3"/>
        <v>116.15</v>
      </c>
      <c r="U6" s="34">
        <f t="shared" si="3"/>
        <v>7381</v>
      </c>
      <c r="V6" s="34">
        <f t="shared" si="3"/>
        <v>31.2</v>
      </c>
      <c r="W6" s="34">
        <f t="shared" si="3"/>
        <v>236.57</v>
      </c>
      <c r="X6" s="35">
        <f>IF(X7="",NA(),X7)</f>
        <v>62.86</v>
      </c>
      <c r="Y6" s="35">
        <f t="shared" ref="Y6:AG6" si="4">IF(Y7="",NA(),Y7)</f>
        <v>61.34</v>
      </c>
      <c r="Z6" s="35">
        <f t="shared" si="4"/>
        <v>65.81</v>
      </c>
      <c r="AA6" s="35">
        <f t="shared" si="4"/>
        <v>85.94</v>
      </c>
      <c r="AB6" s="35">
        <f t="shared" si="4"/>
        <v>98.11</v>
      </c>
      <c r="AC6" s="35">
        <f t="shared" si="4"/>
        <v>75.709999999999994</v>
      </c>
      <c r="AD6" s="35">
        <f t="shared" si="4"/>
        <v>75.09</v>
      </c>
      <c r="AE6" s="35">
        <f t="shared" si="4"/>
        <v>75.34</v>
      </c>
      <c r="AF6" s="35">
        <f t="shared" si="4"/>
        <v>76.650000000000006</v>
      </c>
      <c r="AG6" s="35">
        <f t="shared" si="4"/>
        <v>73.959999999999994</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680.39</v>
      </c>
      <c r="BF6" s="35">
        <f t="shared" ref="BF6:BN6" si="7">IF(BF7="",NA(),BF7)</f>
        <v>669.57</v>
      </c>
      <c r="BG6" s="35">
        <f t="shared" si="7"/>
        <v>616.04</v>
      </c>
      <c r="BH6" s="35">
        <f t="shared" si="7"/>
        <v>562.79999999999995</v>
      </c>
      <c r="BI6" s="35">
        <f t="shared" si="7"/>
        <v>313.52</v>
      </c>
      <c r="BJ6" s="35">
        <f t="shared" si="7"/>
        <v>1167.7</v>
      </c>
      <c r="BK6" s="35">
        <f t="shared" si="7"/>
        <v>1228.58</v>
      </c>
      <c r="BL6" s="35">
        <f t="shared" si="7"/>
        <v>1280.18</v>
      </c>
      <c r="BM6" s="35">
        <f t="shared" si="7"/>
        <v>1346.23</v>
      </c>
      <c r="BN6" s="35">
        <f t="shared" si="7"/>
        <v>1295.06</v>
      </c>
      <c r="BO6" s="34" t="str">
        <f>IF(BO7="","",IF(BO7="-","【-】","【"&amp;SUBSTITUTE(TEXT(BO7,"#,##0.00"),"-","△")&amp;"】"))</f>
        <v>【1,141.75】</v>
      </c>
      <c r="BP6" s="35">
        <f>IF(BP7="",NA(),BP7)</f>
        <v>50.26</v>
      </c>
      <c r="BQ6" s="35">
        <f t="shared" ref="BQ6:BY6" si="8">IF(BQ7="",NA(),BQ7)</f>
        <v>49.83</v>
      </c>
      <c r="BR6" s="35">
        <f t="shared" si="8"/>
        <v>51.82</v>
      </c>
      <c r="BS6" s="35">
        <f t="shared" si="8"/>
        <v>55.13</v>
      </c>
      <c r="BT6" s="35">
        <f t="shared" si="8"/>
        <v>87.89</v>
      </c>
      <c r="BU6" s="35">
        <f t="shared" si="8"/>
        <v>54.43</v>
      </c>
      <c r="BV6" s="35">
        <f t="shared" si="8"/>
        <v>53.81</v>
      </c>
      <c r="BW6" s="35">
        <f t="shared" si="8"/>
        <v>53.62</v>
      </c>
      <c r="BX6" s="35">
        <f t="shared" si="8"/>
        <v>53.41</v>
      </c>
      <c r="BY6" s="35">
        <f t="shared" si="8"/>
        <v>53.29</v>
      </c>
      <c r="BZ6" s="34" t="str">
        <f>IF(BZ7="","",IF(BZ7="-","【-】","【"&amp;SUBSTITUTE(TEXT(BZ7,"#,##0.00"),"-","△")&amp;"】"))</f>
        <v>【54.93】</v>
      </c>
      <c r="CA6" s="35">
        <f>IF(CA7="",NA(),CA7)</f>
        <v>117.71</v>
      </c>
      <c r="CB6" s="35">
        <f t="shared" ref="CB6:CJ6" si="9">IF(CB7="",NA(),CB7)</f>
        <v>121.12</v>
      </c>
      <c r="CC6" s="35">
        <f t="shared" si="9"/>
        <v>117.29</v>
      </c>
      <c r="CD6" s="35">
        <f t="shared" si="9"/>
        <v>110.91</v>
      </c>
      <c r="CE6" s="35">
        <f t="shared" si="9"/>
        <v>116.91</v>
      </c>
      <c r="CF6" s="35">
        <f t="shared" si="9"/>
        <v>279.8</v>
      </c>
      <c r="CG6" s="35">
        <f t="shared" si="9"/>
        <v>284.64999999999998</v>
      </c>
      <c r="CH6" s="35">
        <f t="shared" si="9"/>
        <v>287.7</v>
      </c>
      <c r="CI6" s="35">
        <f t="shared" si="9"/>
        <v>277.39999999999998</v>
      </c>
      <c r="CJ6" s="35">
        <f t="shared" si="9"/>
        <v>259.02</v>
      </c>
      <c r="CK6" s="34" t="str">
        <f>IF(CK7="","",IF(CK7="-","【-】","【"&amp;SUBSTITUTE(TEXT(CK7,"#,##0.00"),"-","△")&amp;"】"))</f>
        <v>【292.18】</v>
      </c>
      <c r="CL6" s="35">
        <f>IF(CL7="",NA(),CL7)</f>
        <v>66.73</v>
      </c>
      <c r="CM6" s="35">
        <f t="shared" ref="CM6:CU6" si="10">IF(CM7="",NA(),CM7)</f>
        <v>64.739999999999995</v>
      </c>
      <c r="CN6" s="35">
        <f t="shared" si="10"/>
        <v>64.36</v>
      </c>
      <c r="CO6" s="35">
        <f t="shared" si="10"/>
        <v>64.53</v>
      </c>
      <c r="CP6" s="35">
        <f t="shared" si="10"/>
        <v>64.59</v>
      </c>
      <c r="CQ6" s="35">
        <f t="shared" si="10"/>
        <v>60.17</v>
      </c>
      <c r="CR6" s="35">
        <f t="shared" si="10"/>
        <v>58.96</v>
      </c>
      <c r="CS6" s="35">
        <f t="shared" si="10"/>
        <v>58.1</v>
      </c>
      <c r="CT6" s="35">
        <f t="shared" si="10"/>
        <v>56.19</v>
      </c>
      <c r="CU6" s="35">
        <f t="shared" si="10"/>
        <v>56.65</v>
      </c>
      <c r="CV6" s="34" t="str">
        <f>IF(CV7="","",IF(CV7="-","【-】","【"&amp;SUBSTITUTE(TEXT(CV7,"#,##0.00"),"-","△")&amp;"】"))</f>
        <v>【56.91】</v>
      </c>
      <c r="CW6" s="35">
        <f>IF(CW7="",NA(),CW7)</f>
        <v>81.150000000000006</v>
      </c>
      <c r="CX6" s="35">
        <f t="shared" ref="CX6:DF6" si="11">IF(CX7="",NA(),CX7)</f>
        <v>78.599999999999994</v>
      </c>
      <c r="CY6" s="35">
        <f t="shared" si="11"/>
        <v>79.87</v>
      </c>
      <c r="CZ6" s="35">
        <f t="shared" si="11"/>
        <v>81.08</v>
      </c>
      <c r="DA6" s="35">
        <f t="shared" si="11"/>
        <v>80.19</v>
      </c>
      <c r="DB6" s="35">
        <f t="shared" si="11"/>
        <v>76.680000000000007</v>
      </c>
      <c r="DC6" s="35">
        <f t="shared" si="11"/>
        <v>76.58</v>
      </c>
      <c r="DD6" s="35">
        <f t="shared" si="11"/>
        <v>76.69</v>
      </c>
      <c r="DE6" s="35">
        <f t="shared" si="11"/>
        <v>77.180000000000007</v>
      </c>
      <c r="DF6" s="35">
        <f t="shared" si="11"/>
        <v>76.13</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5">
        <f>IF(ED7="",NA(),ED7)</f>
        <v>0.02</v>
      </c>
      <c r="EE6" s="35">
        <f t="shared" ref="EE6:EM6" si="14">IF(EE7="",NA(),EE7)</f>
        <v>0.03</v>
      </c>
      <c r="EF6" s="34">
        <f t="shared" si="14"/>
        <v>0</v>
      </c>
      <c r="EG6" s="35">
        <f t="shared" si="14"/>
        <v>0.25</v>
      </c>
      <c r="EH6" s="35">
        <f t="shared" si="14"/>
        <v>0.12</v>
      </c>
      <c r="EI6" s="35">
        <f t="shared" si="14"/>
        <v>0.89</v>
      </c>
      <c r="EJ6" s="35">
        <f t="shared" si="14"/>
        <v>0.98</v>
      </c>
      <c r="EK6" s="35">
        <f t="shared" si="14"/>
        <v>0.76</v>
      </c>
      <c r="EL6" s="35">
        <f t="shared" si="14"/>
        <v>0.8</v>
      </c>
      <c r="EM6" s="35">
        <f t="shared" si="14"/>
        <v>0.96</v>
      </c>
      <c r="EN6" s="34" t="str">
        <f>IF(EN7="","",IF(EN7="-","【-】","【"&amp;SUBSTITUTE(TEXT(EN7,"#,##0.00"),"-","△")&amp;"】"))</f>
        <v>【0.72】</v>
      </c>
    </row>
    <row r="7" spans="1:144" s="36" customFormat="1" x14ac:dyDescent="0.15">
      <c r="A7" s="28"/>
      <c r="B7" s="37">
        <v>2017</v>
      </c>
      <c r="C7" s="37">
        <v>104485</v>
      </c>
      <c r="D7" s="37">
        <v>47</v>
      </c>
      <c r="E7" s="37">
        <v>1</v>
      </c>
      <c r="F7" s="37">
        <v>0</v>
      </c>
      <c r="G7" s="37">
        <v>0</v>
      </c>
      <c r="H7" s="37" t="s">
        <v>108</v>
      </c>
      <c r="I7" s="37" t="s">
        <v>109</v>
      </c>
      <c r="J7" s="37" t="s">
        <v>110</v>
      </c>
      <c r="K7" s="37" t="s">
        <v>111</v>
      </c>
      <c r="L7" s="37" t="s">
        <v>112</v>
      </c>
      <c r="M7" s="37" t="s">
        <v>113</v>
      </c>
      <c r="N7" s="38" t="s">
        <v>114</v>
      </c>
      <c r="O7" s="38" t="s">
        <v>115</v>
      </c>
      <c r="P7" s="38">
        <v>99.34</v>
      </c>
      <c r="Q7" s="38">
        <v>1080</v>
      </c>
      <c r="R7" s="38">
        <v>7450</v>
      </c>
      <c r="S7" s="38">
        <v>64.14</v>
      </c>
      <c r="T7" s="38">
        <v>116.15</v>
      </c>
      <c r="U7" s="38">
        <v>7381</v>
      </c>
      <c r="V7" s="38">
        <v>31.2</v>
      </c>
      <c r="W7" s="38">
        <v>236.57</v>
      </c>
      <c r="X7" s="38">
        <v>62.86</v>
      </c>
      <c r="Y7" s="38">
        <v>61.34</v>
      </c>
      <c r="Z7" s="38">
        <v>65.81</v>
      </c>
      <c r="AA7" s="38">
        <v>85.94</v>
      </c>
      <c r="AB7" s="38">
        <v>98.11</v>
      </c>
      <c r="AC7" s="38">
        <v>75.709999999999994</v>
      </c>
      <c r="AD7" s="38">
        <v>75.09</v>
      </c>
      <c r="AE7" s="38">
        <v>75.34</v>
      </c>
      <c r="AF7" s="38">
        <v>76.650000000000006</v>
      </c>
      <c r="AG7" s="38">
        <v>73.959999999999994</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680.39</v>
      </c>
      <c r="BF7" s="38">
        <v>669.57</v>
      </c>
      <c r="BG7" s="38">
        <v>616.04</v>
      </c>
      <c r="BH7" s="38">
        <v>562.79999999999995</v>
      </c>
      <c r="BI7" s="38">
        <v>313.52</v>
      </c>
      <c r="BJ7" s="38">
        <v>1167.7</v>
      </c>
      <c r="BK7" s="38">
        <v>1228.58</v>
      </c>
      <c r="BL7" s="38">
        <v>1280.18</v>
      </c>
      <c r="BM7" s="38">
        <v>1346.23</v>
      </c>
      <c r="BN7" s="38">
        <v>1295.06</v>
      </c>
      <c r="BO7" s="38">
        <v>1141.75</v>
      </c>
      <c r="BP7" s="38">
        <v>50.26</v>
      </c>
      <c r="BQ7" s="38">
        <v>49.83</v>
      </c>
      <c r="BR7" s="38">
        <v>51.82</v>
      </c>
      <c r="BS7" s="38">
        <v>55.13</v>
      </c>
      <c r="BT7" s="38">
        <v>87.89</v>
      </c>
      <c r="BU7" s="38">
        <v>54.43</v>
      </c>
      <c r="BV7" s="38">
        <v>53.81</v>
      </c>
      <c r="BW7" s="38">
        <v>53.62</v>
      </c>
      <c r="BX7" s="38">
        <v>53.41</v>
      </c>
      <c r="BY7" s="38">
        <v>53.29</v>
      </c>
      <c r="BZ7" s="38">
        <v>54.93</v>
      </c>
      <c r="CA7" s="38">
        <v>117.71</v>
      </c>
      <c r="CB7" s="38">
        <v>121.12</v>
      </c>
      <c r="CC7" s="38">
        <v>117.29</v>
      </c>
      <c r="CD7" s="38">
        <v>110.91</v>
      </c>
      <c r="CE7" s="38">
        <v>116.91</v>
      </c>
      <c r="CF7" s="38">
        <v>279.8</v>
      </c>
      <c r="CG7" s="38">
        <v>284.64999999999998</v>
      </c>
      <c r="CH7" s="38">
        <v>287.7</v>
      </c>
      <c r="CI7" s="38">
        <v>277.39999999999998</v>
      </c>
      <c r="CJ7" s="38">
        <v>259.02</v>
      </c>
      <c r="CK7" s="38">
        <v>292.18</v>
      </c>
      <c r="CL7" s="38">
        <v>66.73</v>
      </c>
      <c r="CM7" s="38">
        <v>64.739999999999995</v>
      </c>
      <c r="CN7" s="38">
        <v>64.36</v>
      </c>
      <c r="CO7" s="38">
        <v>64.53</v>
      </c>
      <c r="CP7" s="38">
        <v>64.59</v>
      </c>
      <c r="CQ7" s="38">
        <v>60.17</v>
      </c>
      <c r="CR7" s="38">
        <v>58.96</v>
      </c>
      <c r="CS7" s="38">
        <v>58.1</v>
      </c>
      <c r="CT7" s="38">
        <v>56.19</v>
      </c>
      <c r="CU7" s="38">
        <v>56.65</v>
      </c>
      <c r="CV7" s="38">
        <v>56.91</v>
      </c>
      <c r="CW7" s="38">
        <v>81.150000000000006</v>
      </c>
      <c r="CX7" s="38">
        <v>78.599999999999994</v>
      </c>
      <c r="CY7" s="38">
        <v>79.87</v>
      </c>
      <c r="CZ7" s="38">
        <v>81.08</v>
      </c>
      <c r="DA7" s="38">
        <v>80.19</v>
      </c>
      <c r="DB7" s="38">
        <v>76.680000000000007</v>
      </c>
      <c r="DC7" s="38">
        <v>76.58</v>
      </c>
      <c r="DD7" s="38">
        <v>76.69</v>
      </c>
      <c r="DE7" s="38">
        <v>77.180000000000007</v>
      </c>
      <c r="DF7" s="38">
        <v>76.13</v>
      </c>
      <c r="DG7" s="38">
        <v>74.25</v>
      </c>
      <c r="DH7" s="38"/>
      <c r="DI7" s="38"/>
      <c r="DJ7" s="38"/>
      <c r="DK7" s="38"/>
      <c r="DL7" s="38"/>
      <c r="DM7" s="38"/>
      <c r="DN7" s="38"/>
      <c r="DO7" s="38"/>
      <c r="DP7" s="38"/>
      <c r="DQ7" s="38"/>
      <c r="DR7" s="38"/>
      <c r="DS7" s="38"/>
      <c r="DT7" s="38"/>
      <c r="DU7" s="38"/>
      <c r="DV7" s="38"/>
      <c r="DW7" s="38"/>
      <c r="DX7" s="38"/>
      <c r="DY7" s="38"/>
      <c r="DZ7" s="38"/>
      <c r="EA7" s="38"/>
      <c r="EB7" s="38"/>
      <c r="EC7" s="38"/>
      <c r="ED7" s="38">
        <v>0.02</v>
      </c>
      <c r="EE7" s="38">
        <v>0.03</v>
      </c>
      <c r="EF7" s="38">
        <v>0</v>
      </c>
      <c r="EG7" s="38">
        <v>0.25</v>
      </c>
      <c r="EH7" s="38">
        <v>0.12</v>
      </c>
      <c r="EI7" s="38">
        <v>0.89</v>
      </c>
      <c r="EJ7" s="38">
        <v>0.98</v>
      </c>
      <c r="EK7" s="38">
        <v>0.76</v>
      </c>
      <c r="EL7" s="38">
        <v>0.8</v>
      </c>
      <c r="EM7" s="38">
        <v>0.96</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2019-02-14T00:03:13Z</cp:lastPrinted>
  <dcterms:created xsi:type="dcterms:W3CDTF">2018-12-03T08:42:30Z</dcterms:created>
  <dcterms:modified xsi:type="dcterms:W3CDTF">2019-02-14T00:03:13Z</dcterms:modified>
  <cp:category/>
</cp:coreProperties>
</file>