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0○富岡市\"/>
    </mc:Choice>
  </mc:AlternateContent>
  <workbookProtection workbookAlgorithmName="SHA-512" workbookHashValue="P3jksxHdAfmM9srKJt/rdgjMHAwpBL8NUbZ3fUz9zn8QwGvvzagRpjRLDwAxzSlz0wm4iB1FY0T8nARS7BUoSA==" workbookSaltValue="cBpC5/Wl65d/uXaMJTpcwQ==" workbookSpinCount="100000" lockStructure="1"/>
  <bookViews>
    <workbookView xWindow="0" yWindow="0" windowWidth="19200" windowHeight="121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<sst xmlns="http://schemas.openxmlformats.org/spreadsheetml/2006/main" count="245" uniqueCount="126">
  <si>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</si>
  <si>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</si>
  <si>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</si>
  <si>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</si>
  <si>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</si>
  <si>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</si>
  <si>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</si>
  <si>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</si>
  <si>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</si>
  <si>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</si>
  <si>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</si>
  <si>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</si>
  <si>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</si>
  <si>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</si>
  <si>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</si>
  <si>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</si>
  <si>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</si>
  <si>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</si>
  <si>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</si>
  <si>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</si>
  <si>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</si>
  <si>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</si>
  <si>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</si>
  <si>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</si>
  <si>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</si>
  <si>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</si>
  <si>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</si>
  <si>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</si>
  <si>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</si>
  <si>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</si>
  <si>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</si>
  <si>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</si>
  <si>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</si>
  <si>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</si>
  <si>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</si>
  <si>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</si>
  <si>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</si>
  <si>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</si>
  <si>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</si>
  <si>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</si>
  <si>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</si>
  <si>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</si>
  <si>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</si>
  <si>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</si>
  <si>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</si>
  <si>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</si>
  <si>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</si>
  <si>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</si>
  <si>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</si>
  <si>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</si>
  <si>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</si>
  <si>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</si>
  <si>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</si>
  <si>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</si>
  <si>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</si>
  <si>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</si>
  <si>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</si>
  <si>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</si>
  <si>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</si>
  <si>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</si>
  <si>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</si>
  <si>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</si>
  <si>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</si>
  <si>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</si>
  <si>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</si>
  <si>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</si>
  <si>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</si>
  <si>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</si>
  <si>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</si>
  <si>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</si>
  <si>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</si>
  <si>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</si>
  <si>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</si>
  <si>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</si>
  <si>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</si>
  <si>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</si>
  <si>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</si>
  <si>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</si>
  <si>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</si>
  <si>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</si>
  <si>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</si>
  <si>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</si>
  <si>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</si>
  <si>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</si>
  <si>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</si>
  <si>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</si>
  <si>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</si>
  <si>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</si>
  <si>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</si>
  <si>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</si>
  <si>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</si>
  <si>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</si>
  <si>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</si>
  <si>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</si>
  <si>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</si>
  <si>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</si>
  <si>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</si>
  <si>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</si>
  <si>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</si>
  <si>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</si>
  <si>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</si>
  <si>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</si>
  <si>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</si>
  <si>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</si>
  <si>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</si>
  <si>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</si>
  <si>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</si>
  <si>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</si>
  <si>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</si>
  <si>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</si>
  <si>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</si>
  <si>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</si>
  <si>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</si>
  <si>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</si>
  <si>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</si>
  <si>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</si>
  <si>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</si>
  <si>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</si>
  <si>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</si>
  <si>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</si>
  <si>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</si>
  <si>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</si>
  <si>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</si>
  <si>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寿命化を図るためカメラ調査による管路調査の実施などに取り組んでおり、そのデータを基に管路の更新を実施する必要があります。また、今後は定期的に管路清掃を実施するなど劣化に起因する事故を未然に防ぐよう計画的に管路更生を行っていくことも必要と考えます。
　また、マンホールポンプ場については、現在11ヶ所稼働していますが、使用状況等によりポンプの定期的な交換を実施し長寿命化を図っていきます。
　下水道施設全体の長寿命化対策として、持続的な機能確保及びライフサイクルコストの低減を図るためにも、下水道ストックマネジメントの導入の必要があります。</t>
    <rPh sb="1" eb="2">
      <t>チョウ</t>
    </rPh>
    <rPh sb="2" eb="5">
      <t>ジュミョウカ</t>
    </rPh>
    <rPh sb="6" eb="7">
      <t>ハカ</t>
    </rPh>
    <rPh sb="13" eb="15">
      <t>チョウサ</t>
    </rPh>
    <rPh sb="18" eb="20">
      <t>カンロ</t>
    </rPh>
    <rPh sb="20" eb="22">
      <t>チョウサ</t>
    </rPh>
    <rPh sb="23" eb="25">
      <t>ジッシ</t>
    </rPh>
    <rPh sb="28" eb="29">
      <t>ト</t>
    </rPh>
    <rPh sb="30" eb="31">
      <t>ク</t>
    </rPh>
    <rPh sb="42" eb="43">
      <t>モト</t>
    </rPh>
    <rPh sb="44" eb="46">
      <t>カンロ</t>
    </rPh>
    <rPh sb="47" eb="49">
      <t>コウシン</t>
    </rPh>
    <rPh sb="50" eb="52">
      <t>ジッシ</t>
    </rPh>
    <rPh sb="54" eb="56">
      <t>ヒツヨウ</t>
    </rPh>
    <rPh sb="65" eb="67">
      <t>コンゴ</t>
    </rPh>
    <rPh sb="68" eb="71">
      <t>テイキテキ</t>
    </rPh>
    <rPh sb="72" eb="74">
      <t>カンロ</t>
    </rPh>
    <rPh sb="74" eb="76">
      <t>セイソウ</t>
    </rPh>
    <rPh sb="77" eb="79">
      <t>ジッシ</t>
    </rPh>
    <rPh sb="83" eb="85">
      <t>レッカ</t>
    </rPh>
    <rPh sb="86" eb="88">
      <t>キイン</t>
    </rPh>
    <rPh sb="90" eb="92">
      <t>ジコ</t>
    </rPh>
    <rPh sb="93" eb="95">
      <t>ミゼン</t>
    </rPh>
    <rPh sb="96" eb="97">
      <t>フセ</t>
    </rPh>
    <rPh sb="100" eb="103">
      <t>ケイカクテキ</t>
    </rPh>
    <rPh sb="104" eb="106">
      <t>カンロ</t>
    </rPh>
    <rPh sb="106" eb="108">
      <t>コウセイ</t>
    </rPh>
    <rPh sb="109" eb="110">
      <t>オコナ</t>
    </rPh>
    <rPh sb="117" eb="119">
      <t>ヒツヨウ</t>
    </rPh>
    <rPh sb="120" eb="121">
      <t>カンガ</t>
    </rPh>
    <rPh sb="138" eb="139">
      <t>ジョウ</t>
    </rPh>
    <rPh sb="145" eb="147">
      <t>ゲンザイ</t>
    </rPh>
    <rPh sb="150" eb="151">
      <t>ショ</t>
    </rPh>
    <rPh sb="151" eb="153">
      <t>カドウ</t>
    </rPh>
    <rPh sb="160" eb="162">
      <t>シヨウ</t>
    </rPh>
    <rPh sb="162" eb="165">
      <t>ジョウキョウトウ</t>
    </rPh>
    <rPh sb="172" eb="175">
      <t>テイキテキ</t>
    </rPh>
    <rPh sb="176" eb="178">
      <t>コウカン</t>
    </rPh>
    <rPh sb="179" eb="181">
      <t>ジッシ</t>
    </rPh>
    <rPh sb="182" eb="183">
      <t>チョウ</t>
    </rPh>
    <rPh sb="183" eb="186">
      <t>ジュミョウカ</t>
    </rPh>
    <rPh sb="187" eb="188">
      <t>ハカ</t>
    </rPh>
    <rPh sb="197" eb="200">
      <t>ゲスイドウ</t>
    </rPh>
    <rPh sb="200" eb="202">
      <t>シセツ</t>
    </rPh>
    <rPh sb="202" eb="204">
      <t>ゼンタイ</t>
    </rPh>
    <rPh sb="205" eb="206">
      <t>チョウ</t>
    </rPh>
    <rPh sb="206" eb="209">
      <t>ジュミョウカ</t>
    </rPh>
    <rPh sb="209" eb="211">
      <t>タイサク</t>
    </rPh>
    <rPh sb="215" eb="218">
      <t>ジゾクテキ</t>
    </rPh>
    <rPh sb="219" eb="221">
      <t>キノウ</t>
    </rPh>
    <rPh sb="221" eb="223">
      <t>カクホ</t>
    </rPh>
    <rPh sb="223" eb="224">
      <t>オヨ</t>
    </rPh>
    <rPh sb="236" eb="238">
      <t>テイゲン</t>
    </rPh>
    <rPh sb="239" eb="240">
      <t>ハカ</t>
    </rPh>
    <rPh sb="246" eb="249">
      <t>ゲスイドウ</t>
    </rPh>
    <rPh sb="260" eb="262">
      <t>ドウニュウ</t>
    </rPh>
    <rPh sb="263" eb="265">
      <t>ヒツヨウ</t>
    </rPh>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</si>
  <si>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</si>
  <si>
    <t>①収益的収支比率は依然として90％以下です。特にH27以降は地方債償還金の増加により減少傾向にあるため、より一層の経費削減、使用料収入の確保による更なる経営改善が必要です。
④企業債残高は年々減少傾向にありますが、引き続き計画的な償還を行い、残高の減少に努めていきます。
⑤経費回収率は、80%を超えているものの全国平均、類似団体平均値を下回っていますので、接続率の向上や滞納整理を強化するなど使用料収入の確保及び汚水処理費の削減が必要です。
⑥汚水処理原価は全国平均を上回っているため、維持管理費の削減、接続率向上により一層の経営改善の必要性があります。
⑧水洗化率は、全国平均を大きく下回っています。水洗化率向上に向け、未普及地域の解消と下水道への接続推進に努めます。
　以上のことから、使用料収入の確保に向け、排水設備工事費補助金制度の実施や未接続者に対する啓発、促進を図るとともに、より一層の経費削減に努め、安定的な経営を目指します。</t>
    <rPh sb="1" eb="4">
      <t>シュウエキテキ</t>
    </rPh>
    <rPh sb="4" eb="6">
      <t>シュウシ</t>
    </rPh>
    <rPh sb="6" eb="8">
      <t>ヒリツ</t>
    </rPh>
    <rPh sb="9" eb="11">
      <t>イゼン</t>
    </rPh>
    <rPh sb="17" eb="19">
      <t>イカ</t>
    </rPh>
    <rPh sb="44" eb="46">
      <t>ケイコウ</t>
    </rPh>
    <rPh sb="54" eb="56">
      <t>イッソウ</t>
    </rPh>
    <rPh sb="57" eb="59">
      <t>ケイヒ</t>
    </rPh>
    <rPh sb="59" eb="61">
      <t>サクゲン</t>
    </rPh>
    <rPh sb="62" eb="65">
      <t>シヨウリョウ</t>
    </rPh>
    <rPh sb="65" eb="67">
      <t>シュウニュウ</t>
    </rPh>
    <rPh sb="68" eb="70">
      <t>カクホ</t>
    </rPh>
    <rPh sb="73" eb="74">
      <t>サラ</t>
    </rPh>
    <rPh sb="76" eb="78">
      <t>ケイエイ</t>
    </rPh>
    <rPh sb="78" eb="80">
      <t>カイゼン</t>
    </rPh>
    <rPh sb="81" eb="83">
      <t>ヒツヨウ</t>
    </rPh>
    <rPh sb="88" eb="90">
      <t>キギョウ</t>
    </rPh>
    <rPh sb="90" eb="91">
      <t>サイ</t>
    </rPh>
    <rPh sb="91" eb="93">
      <t>ザンダカ</t>
    </rPh>
    <rPh sb="94" eb="96">
      <t>ネンネン</t>
    </rPh>
    <rPh sb="96" eb="98">
      <t>ゲンショウ</t>
    </rPh>
    <rPh sb="98" eb="100">
      <t>ケイコウ</t>
    </rPh>
    <rPh sb="107" eb="108">
      <t>ヒ</t>
    </rPh>
    <rPh sb="109" eb="110">
      <t>ツヅ</t>
    </rPh>
    <rPh sb="111" eb="114">
      <t>ケイカクテキ</t>
    </rPh>
    <rPh sb="115" eb="117">
      <t>ショウカン</t>
    </rPh>
    <rPh sb="118" eb="119">
      <t>オコナ</t>
    </rPh>
    <rPh sb="121" eb="123">
      <t>ザンダカ</t>
    </rPh>
    <rPh sb="124" eb="126">
      <t>ゲンショウ</t>
    </rPh>
    <rPh sb="127" eb="128">
      <t>ツト</t>
    </rPh>
    <rPh sb="137" eb="139">
      <t>ケイヒ</t>
    </rPh>
    <rPh sb="139" eb="141">
      <t>カイシュウ</t>
    </rPh>
    <rPh sb="141" eb="142">
      <t>リツ</t>
    </rPh>
    <rPh sb="148" eb="149">
      <t>コ</t>
    </rPh>
    <rPh sb="156" eb="158">
      <t>ゼンコク</t>
    </rPh>
    <rPh sb="158" eb="160">
      <t>ヘイキン</t>
    </rPh>
    <rPh sb="161" eb="163">
      <t>ルイジ</t>
    </rPh>
    <rPh sb="163" eb="165">
      <t>ダンタイ</t>
    </rPh>
    <rPh sb="165" eb="168">
      <t>ヘイキンチ</t>
    </rPh>
    <rPh sb="169" eb="171">
      <t>シタマワ</t>
    </rPh>
    <rPh sb="179" eb="181">
      <t>セツゾク</t>
    </rPh>
    <rPh sb="181" eb="182">
      <t>リツ</t>
    </rPh>
    <rPh sb="183" eb="185">
      <t>コウジョウ</t>
    </rPh>
    <rPh sb="186" eb="188">
      <t>タイノウ</t>
    </rPh>
    <rPh sb="188" eb="190">
      <t>セイリ</t>
    </rPh>
    <rPh sb="191" eb="193">
      <t>キョウカ</t>
    </rPh>
    <rPh sb="197" eb="200">
      <t>シヨウリョウ</t>
    </rPh>
    <rPh sb="200" eb="202">
      <t>シュウニュウ</t>
    </rPh>
    <rPh sb="203" eb="205">
      <t>カクホ</t>
    </rPh>
    <rPh sb="205" eb="206">
      <t>オヨ</t>
    </rPh>
    <rPh sb="207" eb="209">
      <t>オスイ</t>
    </rPh>
    <rPh sb="209" eb="211">
      <t>ショリ</t>
    </rPh>
    <rPh sb="211" eb="212">
      <t>ヒ</t>
    </rPh>
    <rPh sb="213" eb="215">
      <t>サクゲン</t>
    </rPh>
    <rPh sb="216" eb="218">
      <t>ヒツヨウ</t>
    </rPh>
    <rPh sb="223" eb="225">
      <t>オスイ</t>
    </rPh>
    <rPh sb="225" eb="227">
      <t>ショリ</t>
    </rPh>
    <rPh sb="227" eb="229">
      <t>ゲンカ</t>
    </rPh>
    <rPh sb="230" eb="232">
      <t>ゼンコク</t>
    </rPh>
    <rPh sb="232" eb="234">
      <t>ヘイキン</t>
    </rPh>
    <rPh sb="235" eb="236">
      <t>ウエ</t>
    </rPh>
    <rPh sb="244" eb="246">
      <t>イジ</t>
    </rPh>
    <rPh sb="246" eb="248">
      <t>カンリ</t>
    </rPh>
    <rPh sb="248" eb="249">
      <t>ヒ</t>
    </rPh>
    <rPh sb="250" eb="252">
      <t>サクゲン</t>
    </rPh>
    <rPh sb="253" eb="255">
      <t>セツゾク</t>
    </rPh>
    <rPh sb="255" eb="256">
      <t>リツ</t>
    </rPh>
    <rPh sb="256" eb="258">
      <t>コウジョウ</t>
    </rPh>
    <rPh sb="261" eb="263">
      <t>イッソウ</t>
    </rPh>
    <rPh sb="264" eb="266">
      <t>ケイエイ</t>
    </rPh>
    <rPh sb="266" eb="268">
      <t>カイゼン</t>
    </rPh>
    <rPh sb="269" eb="272">
      <t>ヒツヨウセイ</t>
    </rPh>
    <rPh sb="280" eb="283">
      <t>スイセンカ</t>
    </rPh>
    <rPh sb="283" eb="284">
      <t>リツ</t>
    </rPh>
    <rPh sb="286" eb="288">
      <t>ゼンコク</t>
    </rPh>
    <rPh sb="288" eb="290">
      <t>ヘイキン</t>
    </rPh>
    <rPh sb="291" eb="292">
      <t>オオ</t>
    </rPh>
    <rPh sb="294" eb="296">
      <t>シタマワ</t>
    </rPh>
    <rPh sb="302" eb="305">
      <t>スイセンカ</t>
    </rPh>
    <rPh sb="305" eb="306">
      <t>リツ</t>
    </rPh>
    <rPh sb="306" eb="308">
      <t>コウジョウ</t>
    </rPh>
    <rPh sb="309" eb="310">
      <t>ム</t>
    </rPh>
    <rPh sb="312" eb="315">
      <t>ミフキュウ</t>
    </rPh>
    <rPh sb="315" eb="317">
      <t>チイキ</t>
    </rPh>
    <rPh sb="318" eb="320">
      <t>カイショウ</t>
    </rPh>
    <rPh sb="321" eb="324">
      <t>ゲスイドウ</t>
    </rPh>
    <rPh sb="326" eb="328">
      <t>セツゾク</t>
    </rPh>
    <rPh sb="328" eb="330">
      <t>スイシン</t>
    </rPh>
    <rPh sb="331" eb="332">
      <t>ツト</t>
    </rPh>
    <rPh sb="339" eb="341">
      <t>イジョウ</t>
    </rPh>
    <rPh sb="347" eb="350">
      <t>シヨウリョウ</t>
    </rPh>
    <rPh sb="350" eb="352">
      <t>シュウニュウ</t>
    </rPh>
    <rPh sb="353" eb="355">
      <t>カクホ</t>
    </rPh>
    <rPh sb="356" eb="357">
      <t>ム</t>
    </rPh>
    <rPh sb="359" eb="361">
      <t>ハイスイ</t>
    </rPh>
    <rPh sb="361" eb="363">
      <t>セツビ</t>
    </rPh>
    <rPh sb="363" eb="366">
      <t>コウジヒ</t>
    </rPh>
    <rPh sb="366" eb="369">
      <t>ホジョキン</t>
    </rPh>
    <rPh sb="369" eb="371">
      <t>セイド</t>
    </rPh>
    <rPh sb="372" eb="374">
      <t>ジッシ</t>
    </rPh>
    <rPh sb="398" eb="400">
      <t>イッソウ</t>
    </rPh>
    <rPh sb="401" eb="403">
      <t>ケイヒ</t>
    </rPh>
    <rPh sb="403" eb="405">
      <t>サクゲン</t>
    </rPh>
    <rPh sb="406" eb="407">
      <t>ツト</t>
    </rPh>
    <rPh sb="409" eb="411">
      <t>アンテイ</t>
    </rPh>
    <rPh sb="411" eb="412">
      <t>テキ</t>
    </rPh>
    <rPh sb="413" eb="415">
      <t>ケイエイ</t>
    </rPh>
    <rPh sb="416" eb="41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</si>
</sst>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43-49D6-AB3C-AE82A7B5F3CB}"/>
            </c:ext>
          </c:extLst>
        </c:ser>
        <c:dLbls>
          <c:showLegendKey val="0"/>
          <c:showVal val="0"/>
          <c:showCatName val="0"/>
          <c:showSerName val="0"/>
          <c:showPercent val="0"/>
          <c:showBubbleSize val="0"/>
        </c:dLbls>
        <c:gapWidth val="150"/>
        <c:axId val="107547032"/>
        <c:axId val="1609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743-49D6-AB3C-AE82A7B5F3CB}"/>
            </c:ext>
          </c:extLst>
        </c:ser>
        <c:dLbls>
          <c:showLegendKey val="0"/>
          <c:showVal val="0"/>
          <c:showCatName val="0"/>
          <c:showSerName val="0"/>
          <c:showPercent val="0"/>
          <c:showBubbleSize val="0"/>
        </c:dLbls>
        <c:marker val="1"/>
        <c:smooth val="0"/>
        <c:axId val="107547032"/>
        <c:axId val="160929224"/>
      </c:lineChart>
      <c:dateAx>
        <c:axId val="107547032"/>
        <c:scaling>
          <c:orientation val="minMax"/>
        </c:scaling>
        <c:delete val="1"/>
        <c:axPos val="b"/>
        <c:numFmt formatCode="ge" sourceLinked="1"/>
        <c:majorTickMark val="none"/>
        <c:minorTickMark val="none"/>
        <c:tickLblPos val="none"/>
        <c:crossAx val="160929224"/>
        <c:crosses val="autoZero"/>
        <c:auto val="1"/>
        <c:lblOffset val="100"/>
        <c:baseTimeUnit val="years"/>
      </c:dateAx>
      <c:valAx>
        <c:axId val="1609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28-4A95-BF2A-B7C62EDBD83D}"/>
            </c:ext>
          </c:extLst>
        </c:ser>
        <c:dLbls>
          <c:showLegendKey val="0"/>
          <c:showVal val="0"/>
          <c:showCatName val="0"/>
          <c:showSerName val="0"/>
          <c:showPercent val="0"/>
          <c:showBubbleSize val="0"/>
        </c:dLbls>
        <c:gapWidth val="150"/>
        <c:axId val="164547064"/>
        <c:axId val="164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228-4A95-BF2A-B7C62EDBD83D}"/>
            </c:ext>
          </c:extLst>
        </c:ser>
        <c:dLbls>
          <c:showLegendKey val="0"/>
          <c:showVal val="0"/>
          <c:showCatName val="0"/>
          <c:showSerName val="0"/>
          <c:showPercent val="0"/>
          <c:showBubbleSize val="0"/>
        </c:dLbls>
        <c:marker val="1"/>
        <c:smooth val="0"/>
        <c:axId val="164547064"/>
        <c:axId val="164547456"/>
      </c:lineChart>
      <c:dateAx>
        <c:axId val="164547064"/>
        <c:scaling>
          <c:orientation val="minMax"/>
        </c:scaling>
        <c:delete val="1"/>
        <c:axPos val="b"/>
        <c:numFmt formatCode="ge" sourceLinked="1"/>
        <c:majorTickMark val="none"/>
        <c:minorTickMark val="none"/>
        <c:tickLblPos val="none"/>
        <c:crossAx val="164547456"/>
        <c:crosses val="autoZero"/>
        <c:auto val="1"/>
        <c:lblOffset val="100"/>
        <c:baseTimeUnit val="years"/>
      </c:dateAx>
      <c:valAx>
        <c:axId val="16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4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64.650000000000006</c:v>
                </c:pt>
                <c:pt idx="1">
                  <c:v>64.78</c:v>
                </c:pt>
                <c:pt idx="2">
                  <c:v>71.11</c:v>
                </c:pt>
                <c:pt idx="3">
                  <c:v>74.2</c:v>
                </c:pt>
                <c:pt idx="4">
                  <c:v>75.209999999999994</c:v>
                </c:pt>
              </c:numCache>
            </c:numRef>
          </c:val>
          <c:extLst xmlns:c16r2="http://schemas.microsoft.com/office/drawing/2015/06/chart">
            <c:ext xmlns:c16="http://schemas.microsoft.com/office/drawing/2014/chart" uri="{C3380CC4-5D6E-409C-BE32-E72D297353CC}">
              <c16:uniqueId val="{00000000-FB65-4654-B742-A83AEE7A22D7}"/>
            </c:ext>
          </c:extLst>
        </c:ser>
        <c:dLbls>
          <c:showLegendKey val="0"/>
          <c:showVal val="0"/>
          <c:showCatName val="0"/>
          <c:showSerName val="0"/>
          <c:showPercent val="0"/>
          <c:showBubbleSize val="0"/>
        </c:dLbls>
        <c:gapWidth val="150"/>
        <c:axId val="237457512"/>
        <c:axId val="2374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FB65-4654-B742-A83AEE7A22D7}"/>
            </c:ext>
          </c:extLst>
        </c:ser>
        <c:dLbls>
          <c:showLegendKey val="0"/>
          <c:showVal val="0"/>
          <c:showCatName val="0"/>
          <c:showSerName val="0"/>
          <c:showPercent val="0"/>
          <c:showBubbleSize val="0"/>
        </c:dLbls>
        <c:marker val="1"/>
        <c:smooth val="0"/>
        <c:axId val="237457512"/>
        <c:axId val="237457904"/>
      </c:lineChart>
      <c:dateAx>
        <c:axId val="237457512"/>
        <c:scaling>
          <c:orientation val="minMax"/>
        </c:scaling>
        <c:delete val="1"/>
        <c:axPos val="b"/>
        <c:numFmt formatCode="ge" sourceLinked="1"/>
        <c:majorTickMark val="none"/>
        <c:minorTickMark val="none"/>
        <c:tickLblPos val="none"/>
        <c:crossAx val="237457904"/>
        <c:crosses val="autoZero"/>
        <c:auto val="1"/>
        <c:lblOffset val="100"/>
        <c:baseTimeUnit val="years"/>
      </c:dateAx>
      <c:valAx>
        <c:axId val="2374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86.9</c:v>
                </c:pt>
                <c:pt idx="1">
                  <c:v>87.33</c:v>
                </c:pt>
                <c:pt idx="2">
                  <c:v>89.98</c:v>
                </c:pt>
                <c:pt idx="3">
                  <c:v>88.85</c:v>
                </c:pt>
                <c:pt idx="4">
                  <c:v>87.38</c:v>
                </c:pt>
              </c:numCache>
            </c:numRef>
          </c:val>
          <c:extLst xmlns:c16r2="http://schemas.microsoft.com/office/drawing/2015/06/chart">
            <c:ext xmlns:c16="http://schemas.microsoft.com/office/drawing/2014/chart" uri="{C3380CC4-5D6E-409C-BE32-E72D297353CC}">
              <c16:uniqueId val="{00000000-FC71-4C6C-BE58-04A22FA5EF3E}"/>
            </c:ext>
          </c:extLst>
        </c:ser>
        <c:dLbls>
          <c:showLegendKey val="0"/>
          <c:showVal val="0"/>
          <c:showCatName val="0"/>
          <c:showSerName val="0"/>
          <c:showPercent val="0"/>
          <c:showBubbleSize val="0"/>
        </c:dLbls>
        <c:gapWidth val="150"/>
        <c:axId val="161630728"/>
        <c:axId val="1617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71-4C6C-BE58-04A22FA5EF3E}"/>
            </c:ext>
          </c:extLst>
        </c:ser>
        <c:dLbls>
          <c:showLegendKey val="0"/>
          <c:showVal val="0"/>
          <c:showCatName val="0"/>
          <c:showSerName val="0"/>
          <c:showPercent val="0"/>
          <c:showBubbleSize val="0"/>
        </c:dLbls>
        <c:marker val="1"/>
        <c:smooth val="0"/>
        <c:axId val="161630728"/>
        <c:axId val="161727400"/>
      </c:lineChart>
      <c:dateAx>
        <c:axId val="161630728"/>
        <c:scaling>
          <c:orientation val="minMax"/>
        </c:scaling>
        <c:delete val="1"/>
        <c:axPos val="b"/>
        <c:numFmt formatCode="ge" sourceLinked="1"/>
        <c:majorTickMark val="none"/>
        <c:minorTickMark val="none"/>
        <c:tickLblPos val="none"/>
        <c:crossAx val="161727400"/>
        <c:crosses val="autoZero"/>
        <c:auto val="1"/>
        <c:lblOffset val="100"/>
        <c:baseTimeUnit val="years"/>
      </c:dateAx>
      <c:valAx>
        <c:axId val="1617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3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7-4E83-A158-D089AFCF2502}"/>
            </c:ext>
          </c:extLst>
        </c:ser>
        <c:dLbls>
          <c:showLegendKey val="0"/>
          <c:showVal val="0"/>
          <c:showCatName val="0"/>
          <c:showSerName val="0"/>
          <c:showPercent val="0"/>
          <c:showBubbleSize val="0"/>
        </c:dLbls>
        <c:gapWidth val="150"/>
        <c:axId val="160868184"/>
        <c:axId val="16097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7-4E83-A158-D089AFCF2502}"/>
            </c:ext>
          </c:extLst>
        </c:ser>
        <c:dLbls>
          <c:showLegendKey val="0"/>
          <c:showVal val="0"/>
          <c:showCatName val="0"/>
          <c:showSerName val="0"/>
          <c:showPercent val="0"/>
          <c:showBubbleSize val="0"/>
        </c:dLbls>
        <c:marker val="1"/>
        <c:smooth val="0"/>
        <c:axId val="160868184"/>
        <c:axId val="160971536"/>
      </c:lineChart>
      <c:dateAx>
        <c:axId val="160868184"/>
        <c:scaling>
          <c:orientation val="minMax"/>
        </c:scaling>
        <c:delete val="1"/>
        <c:axPos val="b"/>
        <c:numFmt formatCode="ge" sourceLinked="1"/>
        <c:majorTickMark val="none"/>
        <c:minorTickMark val="none"/>
        <c:tickLblPos val="none"/>
        <c:crossAx val="160971536"/>
        <c:crosses val="autoZero"/>
        <c:auto val="1"/>
        <c:lblOffset val="100"/>
        <c:baseTimeUnit val="years"/>
      </c:dateAx>
      <c:valAx>
        <c:axId val="16097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6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F2-4297-8AF8-85E818A3ACD7}"/>
            </c:ext>
          </c:extLst>
        </c:ser>
        <c:dLbls>
          <c:showLegendKey val="0"/>
          <c:showVal val="0"/>
          <c:showCatName val="0"/>
          <c:showSerName val="0"/>
          <c:showPercent val="0"/>
          <c:showBubbleSize val="0"/>
        </c:dLbls>
        <c:gapWidth val="150"/>
        <c:axId val="163636424"/>
        <c:axId val="16169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F2-4297-8AF8-85E818A3ACD7}"/>
            </c:ext>
          </c:extLst>
        </c:ser>
        <c:dLbls>
          <c:showLegendKey val="0"/>
          <c:showVal val="0"/>
          <c:showCatName val="0"/>
          <c:showSerName val="0"/>
          <c:showPercent val="0"/>
          <c:showBubbleSize val="0"/>
        </c:dLbls>
        <c:marker val="1"/>
        <c:smooth val="0"/>
        <c:axId val="163636424"/>
        <c:axId val="161699256"/>
      </c:lineChart>
      <c:dateAx>
        <c:axId val="163636424"/>
        <c:scaling>
          <c:orientation val="minMax"/>
        </c:scaling>
        <c:delete val="1"/>
        <c:axPos val="b"/>
        <c:numFmt formatCode="ge" sourceLinked="1"/>
        <c:majorTickMark val="none"/>
        <c:minorTickMark val="none"/>
        <c:tickLblPos val="none"/>
        <c:crossAx val="161699256"/>
        <c:crosses val="autoZero"/>
        <c:auto val="1"/>
        <c:lblOffset val="100"/>
        <c:baseTimeUnit val="years"/>
      </c:dateAx>
      <c:valAx>
        <c:axId val="16169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3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39-44BD-A791-59FE4CCA64EC}"/>
            </c:ext>
          </c:extLst>
        </c:ser>
        <c:dLbls>
          <c:showLegendKey val="0"/>
          <c:showVal val="0"/>
          <c:showCatName val="0"/>
          <c:showSerName val="0"/>
          <c:showPercent val="0"/>
          <c:showBubbleSize val="0"/>
        </c:dLbls>
        <c:gapWidth val="150"/>
        <c:axId val="164873296"/>
        <c:axId val="1648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39-44BD-A791-59FE4CCA64EC}"/>
            </c:ext>
          </c:extLst>
        </c:ser>
        <c:dLbls>
          <c:showLegendKey val="0"/>
          <c:showVal val="0"/>
          <c:showCatName val="0"/>
          <c:showSerName val="0"/>
          <c:showPercent val="0"/>
          <c:showBubbleSize val="0"/>
        </c:dLbls>
        <c:marker val="1"/>
        <c:smooth val="0"/>
        <c:axId val="164873296"/>
        <c:axId val="164873688"/>
      </c:lineChart>
      <c:dateAx>
        <c:axId val="164873296"/>
        <c:scaling>
          <c:orientation val="minMax"/>
        </c:scaling>
        <c:delete val="1"/>
        <c:axPos val="b"/>
        <c:numFmt formatCode="ge" sourceLinked="1"/>
        <c:majorTickMark val="none"/>
        <c:minorTickMark val="none"/>
        <c:tickLblPos val="none"/>
        <c:crossAx val="164873688"/>
        <c:crosses val="autoZero"/>
        <c:auto val="1"/>
        <c:lblOffset val="100"/>
        <c:baseTimeUnit val="years"/>
      </c:dateAx>
      <c:valAx>
        <c:axId val="1648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2C-464F-9E65-D21211BF4DD8}"/>
            </c:ext>
          </c:extLst>
        </c:ser>
        <c:dLbls>
          <c:showLegendKey val="0"/>
          <c:showVal val="0"/>
          <c:showCatName val="0"/>
          <c:showSerName val="0"/>
          <c:showPercent val="0"/>
          <c:showBubbleSize val="0"/>
        </c:dLbls>
        <c:gapWidth val="150"/>
        <c:axId val="108120896"/>
        <c:axId val="1081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2C-464F-9E65-D21211BF4DD8}"/>
            </c:ext>
          </c:extLst>
        </c:ser>
        <c:dLbls>
          <c:showLegendKey val="0"/>
          <c:showVal val="0"/>
          <c:showCatName val="0"/>
          <c:showSerName val="0"/>
          <c:showPercent val="0"/>
          <c:showBubbleSize val="0"/>
        </c:dLbls>
        <c:marker val="1"/>
        <c:smooth val="0"/>
        <c:axId val="108120896"/>
        <c:axId val="108120504"/>
      </c:lineChart>
      <c:dateAx>
        <c:axId val="108120896"/>
        <c:scaling>
          <c:orientation val="minMax"/>
        </c:scaling>
        <c:delete val="1"/>
        <c:axPos val="b"/>
        <c:numFmt formatCode="ge" sourceLinked="1"/>
        <c:majorTickMark val="none"/>
        <c:minorTickMark val="none"/>
        <c:tickLblPos val="none"/>
        <c:crossAx val="108120504"/>
        <c:crosses val="autoZero"/>
        <c:auto val="1"/>
        <c:lblOffset val="100"/>
        <c:baseTimeUnit val="years"/>
      </c:dateAx>
      <c:valAx>
        <c:axId val="1081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592.54</c:v>
                </c:pt>
                <c:pt idx="1">
                  <c:v>525.91999999999996</c:v>
                </c:pt>
                <c:pt idx="2">
                  <c:v>243.31</c:v>
                </c:pt>
                <c:pt idx="3">
                  <c:v>226.28</c:v>
                </c:pt>
                <c:pt idx="4">
                  <c:v>357.15</c:v>
                </c:pt>
              </c:numCache>
            </c:numRef>
          </c:val>
          <c:extLst xmlns:c16r2="http://schemas.microsoft.com/office/drawing/2015/06/chart">
            <c:ext xmlns:c16="http://schemas.microsoft.com/office/drawing/2014/chart" uri="{C3380CC4-5D6E-409C-BE32-E72D297353CC}">
              <c16:uniqueId val="{00000000-E0C4-42D0-A9D5-7A9C7A315331}"/>
            </c:ext>
          </c:extLst>
        </c:ser>
        <c:dLbls>
          <c:showLegendKey val="0"/>
          <c:showVal val="0"/>
          <c:showCatName val="0"/>
          <c:showSerName val="0"/>
          <c:showPercent val="0"/>
          <c:showBubbleSize val="0"/>
        </c:dLbls>
        <c:gapWidth val="150"/>
        <c:axId val="164874864"/>
        <c:axId val="1648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E0C4-42D0-A9D5-7A9C7A315331}"/>
            </c:ext>
          </c:extLst>
        </c:ser>
        <c:dLbls>
          <c:showLegendKey val="0"/>
          <c:showVal val="0"/>
          <c:showCatName val="0"/>
          <c:showSerName val="0"/>
          <c:showPercent val="0"/>
          <c:showBubbleSize val="0"/>
        </c:dLbls>
        <c:marker val="1"/>
        <c:smooth val="0"/>
        <c:axId val="164874864"/>
        <c:axId val="164875256"/>
      </c:lineChart>
      <c:dateAx>
        <c:axId val="164874864"/>
        <c:scaling>
          <c:orientation val="minMax"/>
        </c:scaling>
        <c:delete val="1"/>
        <c:axPos val="b"/>
        <c:numFmt formatCode="ge" sourceLinked="1"/>
        <c:majorTickMark val="none"/>
        <c:minorTickMark val="none"/>
        <c:tickLblPos val="none"/>
        <c:crossAx val="164875256"/>
        <c:crosses val="autoZero"/>
        <c:auto val="1"/>
        <c:lblOffset val="100"/>
        <c:baseTimeUnit val="years"/>
      </c:dateAx>
      <c:valAx>
        <c:axId val="1648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77.930000000000007</c:v>
                </c:pt>
                <c:pt idx="1">
                  <c:v>79.81</c:v>
                </c:pt>
                <c:pt idx="2">
                  <c:v>80.34</c:v>
                </c:pt>
                <c:pt idx="3">
                  <c:v>80.97</c:v>
                </c:pt>
                <c:pt idx="4">
                  <c:v>80.489999999999995</c:v>
                </c:pt>
              </c:numCache>
            </c:numRef>
          </c:val>
          <c:extLst xmlns:c16r2="http://schemas.microsoft.com/office/drawing/2015/06/chart">
            <c:ext xmlns:c16="http://schemas.microsoft.com/office/drawing/2014/chart" uri="{C3380CC4-5D6E-409C-BE32-E72D297353CC}">
              <c16:uniqueId val="{00000000-944E-4751-9218-A488597F6314}"/>
            </c:ext>
          </c:extLst>
        </c:ser>
        <c:dLbls>
          <c:showLegendKey val="0"/>
          <c:showVal val="0"/>
          <c:showCatName val="0"/>
          <c:showSerName val="0"/>
          <c:showPercent val="0"/>
          <c:showBubbleSize val="0"/>
        </c:dLbls>
        <c:gapWidth val="150"/>
        <c:axId val="164876432"/>
        <c:axId val="16487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944E-4751-9218-A488597F6314}"/>
            </c:ext>
          </c:extLst>
        </c:ser>
        <c:dLbls>
          <c:showLegendKey val="0"/>
          <c:showVal val="0"/>
          <c:showCatName val="0"/>
          <c:showSerName val="0"/>
          <c:showPercent val="0"/>
          <c:showBubbleSize val="0"/>
        </c:dLbls>
        <c:marker val="1"/>
        <c:smooth val="0"/>
        <c:axId val="164876432"/>
        <c:axId val="164876824"/>
      </c:lineChart>
      <c:dateAx>
        <c:axId val="164876432"/>
        <c:scaling>
          <c:orientation val="minMax"/>
        </c:scaling>
        <c:delete val="1"/>
        <c:axPos val="b"/>
        <c:numFmt formatCode="ge" sourceLinked="1"/>
        <c:majorTickMark val="none"/>
        <c:minorTickMark val="none"/>
        <c:tickLblPos val="none"/>
        <c:crossAx val="164876824"/>
        <c:crosses val="autoZero"/>
        <c:auto val="1"/>
        <c:lblOffset val="100"/>
        <c:baseTimeUnit val="years"/>
      </c:dateAx>
      <c:valAx>
        <c:axId val="16487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C265-4B2C-A66C-C62575085604}"/>
            </c:ext>
          </c:extLst>
        </c:ser>
        <c:dLbls>
          <c:showLegendKey val="0"/>
          <c:showVal val="0"/>
          <c:showCatName val="0"/>
          <c:showSerName val="0"/>
          <c:showPercent val="0"/>
          <c:showBubbleSize val="0"/>
        </c:dLbls>
        <c:gapWidth val="150"/>
        <c:axId val="164545496"/>
        <c:axId val="1645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C265-4B2C-A66C-C62575085604}"/>
            </c:ext>
          </c:extLst>
        </c:ser>
        <c:dLbls>
          <c:showLegendKey val="0"/>
          <c:showVal val="0"/>
          <c:showCatName val="0"/>
          <c:showSerName val="0"/>
          <c:showPercent val="0"/>
          <c:showBubbleSize val="0"/>
        </c:dLbls>
        <c:marker val="1"/>
        <c:smooth val="0"/>
        <c:axId val="164545496"/>
        <c:axId val="164545888"/>
      </c:lineChart>
      <c:dateAx>
        <c:axId val="164545496"/>
        <c:scaling>
          <c:orientation val="minMax"/>
        </c:scaling>
        <c:delete val="1"/>
        <c:axPos val="b"/>
        <c:numFmt formatCode="ge" sourceLinked="1"/>
        <c:majorTickMark val="none"/>
        <c:minorTickMark val="none"/>
        <c:tickLblPos val="none"/>
        <c:crossAx val="164545888"/>
        <c:crosses val="autoZero"/>
        <c:auto val="1"/>
        <c:lblOffset val="100"/>
        <c:baseTimeUnit val="years"/>
      </c:dateAx>
      <c:valAx>
        <c:axId val="1645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富岡市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49462</v>
      </c>
      <c r="AM8" s="66"/>
      <c r="AN8" s="66"/>
      <c r="AO8" s="66"/>
      <c r="AP8" s="66"/>
      <c r="AQ8" s="66"/>
      <c r="AR8" s="66"/>
      <c r="AS8" s="66"/>
      <c r="AT8" s="65">
        <f>データ!T6</f>
        <v>122.85</v>
      </c>
      <c r="AU8" s="65"/>
      <c r="AV8" s="65"/>
      <c r="AW8" s="65"/>
      <c r="AX8" s="65"/>
      <c r="AY8" s="65"/>
      <c r="AZ8" s="65"/>
      <c r="BA8" s="65"/>
      <c r="BB8" s="65">
        <f>データ!U6</f>
        <v>402.62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23.66</v>
      </c>
      <c r="Q10" s="65"/>
      <c r="R10" s="65"/>
      <c r="S10" s="65"/>
      <c r="T10" s="65"/>
      <c r="U10" s="65"/>
      <c r="V10" s="65"/>
      <c r="W10" s="65">
        <f>データ!Q6</f>
        <v>82</v>
      </c>
      <c r="X10" s="65"/>
      <c r="Y10" s="65"/>
      <c r="Z10" s="65"/>
      <c r="AA10" s="65"/>
      <c r="AB10" s="65"/>
      <c r="AC10" s="65"/>
      <c r="AD10" s="66">
        <f>データ!R6</f>
        <v>2214</v>
      </c>
      <c r="AE10" s="66"/>
      <c r="AF10" s="66"/>
      <c r="AG10" s="66"/>
      <c r="AH10" s="66"/>
      <c r="AI10" s="66"/>
      <c r="AJ10" s="66"/>
      <c r="AK10" s="2"/>
      <c r="AL10" s="66">
        <f>データ!V6</f>
        <v>11657</v>
      </c>
      <c r="AM10" s="66"/>
      <c r="AN10" s="66"/>
      <c r="AO10" s="66"/>
      <c r="AP10" s="66"/>
      <c r="AQ10" s="66"/>
      <c r="AR10" s="66"/>
      <c r="AS10" s="66"/>
      <c r="AT10" s="65">
        <f>データ!W6</f>
        <v>3.38</v>
      </c>
      <c r="AU10" s="65"/>
      <c r="AV10" s="65"/>
      <c r="AW10" s="65"/>
      <c r="AX10" s="65"/>
      <c r="AY10" s="65"/>
      <c r="AZ10" s="65"/>
      <c r="BA10" s="65"/>
      <c r="BB10" s="65">
        <f>データ!X6</f>
        <v>3448.82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XxO7NBtDUCJpLA9MrWgVC1ElZ2WTpCUQSVQ3giAKr1uhY/T8KWEezWyuHK+TXoWZk0sZj6RcH7zDCENvWfuicg==" saltValue="lOaTdLsx3Oex4J4TxwafE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102105</v>
      </c>
      <c r="D6" s="32">
        <f t="shared" si="3"/>
        <v>47</v>
      </c>
      <c r="E6" s="32">
        <f t="shared" si="3"/>
        <v>17</v>
      </c>
      <c r="F6" s="32">
        <f t="shared" si="3"/>
        <v>1</v>
      </c>
      <c r="G6" s="32">
        <f t="shared" si="3"/>
        <v>0</v>
      </c>
      <c r="H6" s="32" t="str">
        <f t="shared" si="3"/>
        <v>群馬県　富岡市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23.66</v>
      </c>
      <c r="Q6" s="33">
        <f t="shared" si="3"/>
        <v>82</v>
      </c>
      <c r="R6" s="33">
        <f t="shared" si="3"/>
        <v>2214</v>
      </c>
      <c r="S6" s="33">
        <f t="shared" si="3"/>
        <v>49462</v>
      </c>
      <c r="T6" s="33">
        <f t="shared" si="3"/>
        <v>122.85</v>
      </c>
      <c r="U6" s="33">
        <f t="shared" si="3"/>
        <v>402.62</v>
      </c>
      <c r="V6" s="33">
        <f t="shared" si="3"/>
        <v>11657</v>
      </c>
      <c r="W6" s="33">
        <f t="shared" si="3"/>
        <v>3.38</v>
      </c>
      <c r="X6" s="33">
        <f t="shared" si="3"/>
        <v>3448.82</v>
      </c>
      <c r="Y6" s="34">
        <f>IF(Y7="",NA(),Y7)</f>
        <v>86.9</v>
      </c>
      <c r="Z6" s="34">
        <f t="shared" ref="Z6:AH6" si="4">IF(Z7="",NA(),Z7)</f>
        <v>87.33</v>
      </c>
      <c r="AA6" s="34">
        <f t="shared" si="4"/>
        <v>89.98</v>
      </c>
      <c r="AB6" s="34">
        <f t="shared" si="4"/>
        <v>88.85</v>
      </c>
      <c r="AC6" s="34">
        <f t="shared" si="4"/>
        <v>87.38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592.54</v>
      </c>
      <c r="BG6" s="34">
        <f t="shared" ref="BG6:BO6" si="7">IF(BG7="",NA(),BG7)</f>
        <v>525.91999999999996</v>
      </c>
      <c r="BH6" s="34">
        <f t="shared" si="7"/>
        <v>243.31</v>
      </c>
      <c r="BI6" s="34">
        <f t="shared" si="7"/>
        <v>226.28</v>
      </c>
      <c r="BJ6" s="34">
        <f t="shared" si="7"/>
        <v>357.15</v>
      </c>
      <c r="BK6" s="34">
        <f t="shared" si="7"/>
        <v>1209.95</v>
      </c>
      <c r="BL6" s="34">
        <f t="shared" si="7"/>
        <v>1136.5</v>
      </c>
      <c r="BM6" s="34">
        <f t="shared" si="7"/>
        <v>1118.56</v>
      </c>
      <c r="BN6" s="34">
        <f t="shared" si="7"/>
        <v>1111.31</v>
      </c>
      <c r="BO6" s="34">
        <f t="shared" si="7"/>
        <v>966.33</v>
      </c>
      <c r="BP6" s="33" t="str">
        <f>IF(BP7="","",IF(BP7="-","【-】","【"&amp;SUBSTITUTE(TEXT(BP7,"#,##0.00"),"-","△")&amp;"】"))</f>
        <v>【707.33】</v>
      </c>
      <c r="BQ6" s="34">
        <f>IF(BQ7="",NA(),BQ7)</f>
        <v>77.930000000000007</v>
      </c>
      <c r="BR6" s="34">
        <f t="shared" ref="BR6:BZ6" si="8">IF(BR7="",NA(),BR7)</f>
        <v>79.81</v>
      </c>
      <c r="BS6" s="34">
        <f t="shared" si="8"/>
        <v>80.34</v>
      </c>
      <c r="BT6" s="34">
        <f t="shared" si="8"/>
        <v>80.97</v>
      </c>
      <c r="BU6" s="34">
        <f t="shared" si="8"/>
        <v>80.489999999999995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64.650000000000006</v>
      </c>
      <c r="CY6" s="34">
        <f t="shared" ref="CY6:DG6" si="11">IF(CY7="",NA(),CY7)</f>
        <v>64.78</v>
      </c>
      <c r="CZ6" s="34">
        <f t="shared" si="11"/>
        <v>71.11</v>
      </c>
      <c r="DA6" s="34">
        <f t="shared" si="11"/>
        <v>74.2</v>
      </c>
      <c r="DB6" s="34">
        <f t="shared" si="11"/>
        <v>75.209999999999994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102105</v>
      </c>
      <c r="D7" s="36">
        <v>47</v>
      </c>
      <c r="E7" s="36">
        <v>17</v>
      </c>
      <c r="F7" s="36">
        <v>1</v>
      </c>
      <c r="G7" s="36">
        <v>0</v>
      </c>
      <c r="H7" s="36" t="s">
        <v>110</v>
      </c>
      <c r="I7" s="36" t="s">
        <v>111</v>
      </c>
      <c r="J7" s="36" t="s">
        <v>112</v>
      </c>
      <c r="K7" s="36" t="s">
        <v>113</v>
      </c>
      <c r="L7" s="36" t="s">
        <v>114</v>
      </c>
      <c r="M7" s="36" t="s">
        <v>115</v>
      </c>
      <c r="N7" s="37" t="s">
        <v>116</v>
      </c>
      <c r="O7" s="37" t="s">
        <v>117</v>
      </c>
      <c r="P7" s="37">
        <v>23.66</v>
      </c>
      <c r="Q7" s="37">
        <v>82</v>
      </c>
      <c r="R7" s="37">
        <v>2214</v>
      </c>
      <c r="S7" s="37">
        <v>49462</v>
      </c>
      <c r="T7" s="37">
        <v>122.85</v>
      </c>
      <c r="U7" s="37">
        <v>402.62</v>
      </c>
      <c r="V7" s="37">
        <v>11657</v>
      </c>
      <c r="W7" s="37">
        <v>3.38</v>
      </c>
      <c r="X7" s="37">
        <v>3448.82</v>
      </c>
      <c r="Y7" s="37">
        <v>86.9</v>
      </c>
      <c r="Z7" s="37">
        <v>87.33</v>
      </c>
      <c r="AA7" s="37">
        <v>89.98</v>
      </c>
      <c r="AB7" s="37">
        <v>88.85</v>
      </c>
      <c r="AC7" s="37">
        <v>87.38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592.54</v>
      </c>
      <c r="BG7" s="37">
        <v>525.91999999999996</v>
      </c>
      <c r="BH7" s="37">
        <v>243.31</v>
      </c>
      <c r="BI7" s="37">
        <v>226.28</v>
      </c>
      <c r="BJ7" s="37">
        <v>357.15</v>
      </c>
      <c r="BK7" s="37">
        <v>1209.95</v>
      </c>
      <c r="BL7" s="37">
        <v>1136.5</v>
      </c>
      <c r="BM7" s="37">
        <v>1118.56</v>
      </c>
      <c r="BN7" s="37">
        <v>1111.31</v>
      </c>
      <c r="BO7" s="37">
        <v>966.33</v>
      </c>
      <c r="BP7" s="37">
        <v>707.33</v>
      </c>
      <c r="BQ7" s="37">
        <v>77.930000000000007</v>
      </c>
      <c r="BR7" s="37">
        <v>79.81</v>
      </c>
      <c r="BS7" s="37">
        <v>80.34</v>
      </c>
      <c r="BT7" s="37">
        <v>80.97</v>
      </c>
      <c r="BU7" s="37">
        <v>80.489999999999995</v>
      </c>
      <c r="BV7" s="37">
        <v>69.48</v>
      </c>
      <c r="BW7" s="37">
        <v>71.650000000000006</v>
      </c>
      <c r="BX7" s="37">
        <v>72.33</v>
      </c>
      <c r="BY7" s="37">
        <v>75.540000000000006</v>
      </c>
      <c r="BZ7" s="37">
        <v>81.739999999999995</v>
      </c>
      <c r="CA7" s="37">
        <v>101.26</v>
      </c>
      <c r="CB7" s="37">
        <v>150</v>
      </c>
      <c r="CC7" s="37">
        <v>150</v>
      </c>
      <c r="CD7" s="37">
        <v>150</v>
      </c>
      <c r="CE7" s="37">
        <v>150</v>
      </c>
      <c r="CF7" s="37">
        <v>150</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64.650000000000006</v>
      </c>
      <c r="CY7" s="37">
        <v>64.78</v>
      </c>
      <c r="CZ7" s="37">
        <v>71.11</v>
      </c>
      <c r="DA7" s="37">
        <v>74.2</v>
      </c>
      <c r="DB7" s="37">
        <v>75.209999999999994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2019-02-18T04:35:05Z</cp:lastPrinted>
  <dcterms:created xsi:type="dcterms:W3CDTF">2018-12-03T09:01:19Z</dcterms:created>
  <dcterms:modified xsi:type="dcterms:W3CDTF">2019-02-18T04:35:12Z</dcterms:modified>
  <cp:category/>
</cp:coreProperties>
</file>