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5○東吾妻町\"/>
    </mc:Choice>
  </mc:AlternateContent>
  <workbookProtection workbookAlgorithmName="SHA-512" workbookHashValue="tZvyMv4g2ylo7yGO4e6YENKnZJB1ejNOEjc50bL0QJnTwrRVUNNx0Q0fzg1ZNIGLa4xjsj0mhaTb6+3fuQp3XQ==" workbookSaltValue="8JY/IOcyrd0ytiHSBVe3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<sst xmlns="http://schemas.openxmlformats.org/spreadsheetml/2006/main" count="240" uniqueCount="125">
  <si>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</si>
  <si>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</si>
  <si>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</si>
  <si>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</si>
  <si>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</si>
  <si>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</si>
  <si>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</si>
  <si>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</si>
  <si>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</si>
  <si>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</si>
  <si>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</si>
  <si>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</si>
  <si>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</si>
  <si>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</si>
  <si>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</si>
  <si>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</si>
  <si>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</si>
  <si>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</si>
  <si>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</si>
  <si>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</si>
  <si>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</si>
  <si>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</si>
  <si>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</si>
  <si>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</si>
  <si>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</si>
  <si>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</si>
  <si>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</si>
  <si>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</si>
  <si>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</si>
  <si>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</si>
  <si>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</si>
  <si>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</si>
  <si>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</si>
  <si>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</si>
  <si>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</si>
  <si>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</si>
  <si>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</si>
  <si>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</si>
  <si>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</si>
  <si>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</si>
  <si>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</si>
  <si>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</si>
  <si>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</si>
  <si>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</si>
  <si>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</si>
  <si>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</si>
  <si>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</si>
  <si>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</si>
  <si>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</si>
  <si>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</si>
  <si>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</si>
  <si>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</si>
  <si>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</si>
  <si>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</si>
  <si>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</si>
  <si>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</si>
  <si>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</si>
  <si>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</si>
  <si>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</si>
  <si>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</si>
  <si>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</si>
  <si>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</si>
  <si>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</si>
  <si>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</si>
  <si>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</si>
  <si>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</si>
  <si>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</si>
  <si>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</si>
  <si>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</si>
  <si>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</si>
  <si>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</si>
  <si>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</si>
  <si>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</si>
  <si>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</si>
  <si>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</si>
  <si>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</si>
  <si>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</si>
  <si>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</si>
  <si>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</si>
  <si>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</si>
  <si>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</si>
  <si>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</si>
  <si>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</si>
  <si>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</si>
  <si>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</si>
  <si>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</si>
  <si>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</si>
  <si>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</si>
  <si>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</si>
  <si>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</si>
  <si>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</si>
  <si>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</si>
  <si>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</si>
  <si>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</si>
  <si>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</si>
  <si>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</si>
  <si>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</si>
  <si>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</si>
  <si>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</si>
  <si>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</si>
  <si>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</si>
  <si>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</si>
  <si>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</si>
  <si>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</si>
  <si>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</si>
  <si>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</si>
  <si>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</si>
  <si>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</si>
  <si>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</si>
  <si>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</si>
  <si>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</si>
  <si>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</si>
  <si>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</si>
  <si>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</si>
  <si>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</si>
  <si>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</si>
  <si>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</si>
  <si>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</si>
  <si>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</si>
  <si>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</si>
  <si>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</si>
  <si>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</si>
  <si>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に供用開始してから、処理場については包括的民間委託を行う中で経年劣化に伴う修繕について随時実施し、適宜修繕を行っているが、修繕費が高額であり、結果、維持管理費を押し上げ経営を圧迫している。管路については毎年清掃とＴＶ調査を行っている。現状においては極めて大きな老朽は見受けられないが、今後は事業全体計画を立てる中で老朽化対策を行っていく必要がある。</t>
    <rPh sb="0" eb="2">
      <t>ヘイセイ</t>
    </rPh>
    <rPh sb="4" eb="5">
      <t>ネン</t>
    </rPh>
    <rPh sb="6" eb="8">
      <t>キョウヨウ</t>
    </rPh>
    <rPh sb="8" eb="10">
      <t>カイシ</t>
    </rPh>
    <rPh sb="15" eb="18">
      <t>ショリジョウ</t>
    </rPh>
    <rPh sb="23" eb="26">
      <t>ホウカツテキ</t>
    </rPh>
    <rPh sb="26" eb="28">
      <t>ミンカン</t>
    </rPh>
    <rPh sb="28" eb="30">
      <t>イタク</t>
    </rPh>
    <rPh sb="31" eb="32">
      <t>オコナ</t>
    </rPh>
    <rPh sb="33" eb="34">
      <t>ナカ</t>
    </rPh>
    <rPh sb="35" eb="37">
      <t>ケイネン</t>
    </rPh>
    <rPh sb="37" eb="39">
      <t>レッカ</t>
    </rPh>
    <rPh sb="40" eb="41">
      <t>トモナ</t>
    </rPh>
    <rPh sb="42" eb="44">
      <t>シュウゼン</t>
    </rPh>
    <rPh sb="48" eb="50">
      <t>ズイジ</t>
    </rPh>
    <rPh sb="50" eb="52">
      <t>ジッシ</t>
    </rPh>
    <rPh sb="54" eb="56">
      <t>テキギ</t>
    </rPh>
    <rPh sb="56" eb="58">
      <t>シュウゼン</t>
    </rPh>
    <rPh sb="59" eb="60">
      <t>オコナ</t>
    </rPh>
    <rPh sb="66" eb="69">
      <t>シュウゼンヒ</t>
    </rPh>
    <rPh sb="70" eb="72">
      <t>コウガク</t>
    </rPh>
    <rPh sb="76" eb="78">
      <t>ケッカ</t>
    </rPh>
    <rPh sb="79" eb="81">
      <t>イジ</t>
    </rPh>
    <rPh sb="81" eb="83">
      <t>カンリ</t>
    </rPh>
    <rPh sb="83" eb="84">
      <t>ヒ</t>
    </rPh>
    <rPh sb="85" eb="86">
      <t>オ</t>
    </rPh>
    <rPh sb="87" eb="88">
      <t>ア</t>
    </rPh>
    <rPh sb="89" eb="91">
      <t>ケイエイ</t>
    </rPh>
    <rPh sb="92" eb="94">
      <t>アッパク</t>
    </rPh>
    <rPh sb="99" eb="101">
      <t>カンロ</t>
    </rPh>
    <rPh sb="106" eb="108">
      <t>マイトシ</t>
    </rPh>
    <rPh sb="108" eb="110">
      <t>セイソウ</t>
    </rPh>
    <rPh sb="113" eb="115">
      <t>チョウサ</t>
    </rPh>
    <rPh sb="116" eb="117">
      <t>オコナ</t>
    </rPh>
    <rPh sb="122" eb="124">
      <t>ゲンジョウ</t>
    </rPh>
    <rPh sb="129" eb="130">
      <t>キワ</t>
    </rPh>
    <rPh sb="132" eb="133">
      <t>オオ</t>
    </rPh>
    <rPh sb="135" eb="137">
      <t>ロウキュウ</t>
    </rPh>
    <rPh sb="138" eb="139">
      <t>ミ</t>
    </rPh>
    <rPh sb="139" eb="140">
      <t>ウ</t>
    </rPh>
    <rPh sb="147" eb="149">
      <t>コンゴ</t>
    </rPh>
    <rPh sb="150" eb="152">
      <t>ジギョウ</t>
    </rPh>
    <rPh sb="152" eb="154">
      <t>ゼンタイ</t>
    </rPh>
    <rPh sb="154" eb="156">
      <t>ケイカク</t>
    </rPh>
    <rPh sb="157" eb="158">
      <t>タ</t>
    </rPh>
    <rPh sb="160" eb="161">
      <t>ナカ</t>
    </rPh>
    <rPh sb="162" eb="165">
      <t>ロウキュウカ</t>
    </rPh>
    <rPh sb="165" eb="167">
      <t>タイサク</t>
    </rPh>
    <rPh sb="168" eb="169">
      <t>オコナ</t>
    </rPh>
    <rPh sb="173" eb="175">
      <t>ヒツヨウ</t>
    </rPh>
    <phoneticPr fontId="4"/>
  </si>
  <si>
    <t>経営の健全化に向けて安定した料金収入の確保に努めると共に、現在の処理区域において施設規模が過大である。施設の改修や管路の適正な維持管理を検討し経費削減に努める。また町人口の減少化が進む中で、区域内居住者に対して広報等で普及活動を行い水洗化率の向上をめざしていく。</t>
    <rPh sb="0" eb="2">
      <t>ケイエイ</t>
    </rPh>
    <rPh sb="3" eb="6">
      <t>ケンゼンカ</t>
    </rPh>
    <rPh sb="7" eb="8">
      <t>ム</t>
    </rPh>
    <rPh sb="10" eb="12">
      <t>アンテイ</t>
    </rPh>
    <rPh sb="14" eb="16">
      <t>リョウキン</t>
    </rPh>
    <rPh sb="16" eb="18">
      <t>シュウニュウ</t>
    </rPh>
    <rPh sb="19" eb="21">
      <t>カクホ</t>
    </rPh>
    <rPh sb="22" eb="23">
      <t>ツト</t>
    </rPh>
    <rPh sb="26" eb="27">
      <t>トモ</t>
    </rPh>
    <rPh sb="29" eb="31">
      <t>ゲンザイ</t>
    </rPh>
    <rPh sb="32" eb="34">
      <t>ショリ</t>
    </rPh>
    <rPh sb="34" eb="36">
      <t>クイキ</t>
    </rPh>
    <rPh sb="40" eb="42">
      <t>シセツ</t>
    </rPh>
    <rPh sb="42" eb="44">
      <t>キボ</t>
    </rPh>
    <rPh sb="45" eb="47">
      <t>カダイ</t>
    </rPh>
    <rPh sb="51" eb="53">
      <t>シセツ</t>
    </rPh>
    <rPh sb="54" eb="56">
      <t>カイシュウ</t>
    </rPh>
    <rPh sb="57" eb="59">
      <t>カンロ</t>
    </rPh>
    <rPh sb="60" eb="62">
      <t>テキセイ</t>
    </rPh>
    <rPh sb="63" eb="65">
      <t>イジ</t>
    </rPh>
    <rPh sb="65" eb="67">
      <t>カンリ</t>
    </rPh>
    <rPh sb="68" eb="70">
      <t>ケントウ</t>
    </rPh>
    <rPh sb="71" eb="73">
      <t>ケイヒ</t>
    </rPh>
    <rPh sb="73" eb="75">
      <t>サクゲン</t>
    </rPh>
    <rPh sb="76" eb="77">
      <t>ツト</t>
    </rPh>
    <rPh sb="82" eb="83">
      <t>マチ</t>
    </rPh>
    <rPh sb="83" eb="85">
      <t>ジンコウ</t>
    </rPh>
    <rPh sb="86" eb="88">
      <t>ゲンショウ</t>
    </rPh>
    <rPh sb="88" eb="89">
      <t>カ</t>
    </rPh>
    <rPh sb="90" eb="91">
      <t>スス</t>
    </rPh>
    <rPh sb="92" eb="93">
      <t>ナカ</t>
    </rPh>
    <rPh sb="95" eb="98">
      <t>クイキナイ</t>
    </rPh>
    <rPh sb="98" eb="101">
      <t>キョジュウシャ</t>
    </rPh>
    <rPh sb="102" eb="103">
      <t>タイ</t>
    </rPh>
    <rPh sb="105" eb="107">
      <t>コウホウ</t>
    </rPh>
    <rPh sb="107" eb="108">
      <t>ナド</t>
    </rPh>
    <rPh sb="109" eb="111">
      <t>フキュウ</t>
    </rPh>
    <rPh sb="111" eb="113">
      <t>カツドウ</t>
    </rPh>
    <rPh sb="114" eb="115">
      <t>オコナ</t>
    </rPh>
    <rPh sb="116" eb="119">
      <t>スイセンカ</t>
    </rPh>
    <rPh sb="119" eb="120">
      <t>リツ</t>
    </rPh>
    <rPh sb="121" eb="123">
      <t>コウジョウ</t>
    </rPh>
    <phoneticPr fontId="4"/>
  </si>
  <si>
    <t>①料金収入や一般会計からの繰入金等の総収益で、総費用と地方債償還金を加えた費用との割合を表す指標である。料金収入がH29はH28年度より増加しているが、人口減少により料金収入が減少しつつあり適正な使用料金の改定が望ましい。
④料金収入に対する企業債残高の割合であり、企業債残高の規模を表す企業債残高対事業規模比率であるが、一般会計から補填を前提とした算定であるため類似団体と比較対象とはならない。
⑤使用料で回収すべき経費を、どの程度使用料で賄えているかを表す経費回収率は、H29年度は工事が少なく、計画策定等なかったため他年度より増加した。
⑥有収水量１㎥あたりの汚水処理に要した費用である。汚水処理に係るコストを表した汚水処理に要した費用である。汚水処理に係るコストを表した汚水処理原価はH29年度は計画策定がなく、処理場維持管理費もH28年度より少なかったため低下した。
⑦施設・設備が一日に対応可能な処理能力に対する、一日平均処理水量の割合であり、施設の利用状況や適正規模を判断する施設利用率であるが、当処理場は当初計画区域の変更に伴い区域面積の減少により処理能力が過大である。
⑧現在処理区域人口のうち水洗便所により汚水処理している人口の割合を表した水洗化率について、人口減少が続く環境下で水洗化率は横ばいである。今後も引き続き接続啓発等を行いたい。　　　　　　　　　　　　　　　　　　　　　　　　　　　　　　　　　　　　　　　　　　　　　</t>
    <rPh sb="1" eb="3">
      <t>リョウキン</t>
    </rPh>
    <rPh sb="3" eb="5">
      <t>シュウニュウ</t>
    </rPh>
    <rPh sb="6" eb="8">
      <t>イッパン</t>
    </rPh>
    <rPh sb="8" eb="10">
      <t>カイケイ</t>
    </rPh>
    <rPh sb="13" eb="16">
      <t>クリイレキン</t>
    </rPh>
    <rPh sb="16" eb="17">
      <t>トウ</t>
    </rPh>
    <rPh sb="18" eb="21">
      <t>ソウシュウエキ</t>
    </rPh>
    <rPh sb="23" eb="26">
      <t>ソウヒヨウ</t>
    </rPh>
    <rPh sb="27" eb="30">
      <t>チホウサイ</t>
    </rPh>
    <rPh sb="30" eb="33">
      <t>ショウカンキン</t>
    </rPh>
    <rPh sb="34" eb="35">
      <t>クワ</t>
    </rPh>
    <rPh sb="37" eb="39">
      <t>ヒヨウ</t>
    </rPh>
    <rPh sb="41" eb="43">
      <t>ワリアイ</t>
    </rPh>
    <rPh sb="44" eb="45">
      <t>アラワ</t>
    </rPh>
    <rPh sb="46" eb="48">
      <t>シヒョウ</t>
    </rPh>
    <rPh sb="52" eb="54">
      <t>リョウキン</t>
    </rPh>
    <rPh sb="54" eb="56">
      <t>シュウニュウ</t>
    </rPh>
    <rPh sb="64" eb="66">
      <t>ネンド</t>
    </rPh>
    <rPh sb="68" eb="70">
      <t>ゾウカ</t>
    </rPh>
    <rPh sb="76" eb="78">
      <t>ジンコウ</t>
    </rPh>
    <rPh sb="78" eb="80">
      <t>ゲンショウ</t>
    </rPh>
    <rPh sb="83" eb="85">
      <t>リョウキン</t>
    </rPh>
    <rPh sb="85" eb="87">
      <t>シュウニュウ</t>
    </rPh>
    <rPh sb="88" eb="90">
      <t>ゲンショウ</t>
    </rPh>
    <rPh sb="95" eb="97">
      <t>テキセイ</t>
    </rPh>
    <rPh sb="98" eb="101">
      <t>シヨウリョウ</t>
    </rPh>
    <rPh sb="101" eb="102">
      <t>キン</t>
    </rPh>
    <rPh sb="103" eb="105">
      <t>カイテイ</t>
    </rPh>
    <rPh sb="106" eb="107">
      <t>ノゾ</t>
    </rPh>
    <rPh sb="113" eb="115">
      <t>リョウキン</t>
    </rPh>
    <rPh sb="115" eb="117">
      <t>シュウニュウ</t>
    </rPh>
    <rPh sb="118" eb="119">
      <t>タイ</t>
    </rPh>
    <rPh sb="123" eb="124">
      <t>サイ</t>
    </rPh>
    <rPh sb="124" eb="126">
      <t>ザンダカ</t>
    </rPh>
    <rPh sb="127" eb="129">
      <t>ワリアイ</t>
    </rPh>
    <rPh sb="133" eb="135">
      <t>キギョウ</t>
    </rPh>
    <rPh sb="135" eb="136">
      <t>サイ</t>
    </rPh>
    <rPh sb="136" eb="138">
      <t>ザンダカ</t>
    </rPh>
    <rPh sb="139" eb="141">
      <t>キボ</t>
    </rPh>
    <rPh sb="142" eb="143">
      <t>アラワ</t>
    </rPh>
    <rPh sb="144" eb="147">
      <t>キギョウサイ</t>
    </rPh>
    <rPh sb="147" eb="149">
      <t>ザンダカ</t>
    </rPh>
    <rPh sb="149" eb="150">
      <t>タイ</t>
    </rPh>
    <rPh sb="150" eb="152">
      <t>ジギョウ</t>
    </rPh>
    <rPh sb="152" eb="154">
      <t>キボ</t>
    </rPh>
    <rPh sb="154" eb="156">
      <t>ヒリツ</t>
    </rPh>
    <rPh sb="161" eb="163">
      <t>イッパン</t>
    </rPh>
    <rPh sb="163" eb="165">
      <t>カイケイ</t>
    </rPh>
    <rPh sb="167" eb="169">
      <t>ホテン</t>
    </rPh>
    <rPh sb="170" eb="172">
      <t>ゼンテイ</t>
    </rPh>
    <rPh sb="175" eb="177">
      <t>サンテイ</t>
    </rPh>
    <rPh sb="182" eb="184">
      <t>ルイジ</t>
    </rPh>
    <rPh sb="184" eb="186">
      <t>ダンタイ</t>
    </rPh>
    <rPh sb="187" eb="189">
      <t>ヒカク</t>
    </rPh>
    <rPh sb="189" eb="191">
      <t>タイショウ</t>
    </rPh>
    <rPh sb="200" eb="203">
      <t>シヨウリョウ</t>
    </rPh>
    <rPh sb="204" eb="206">
      <t>カイシュウ</t>
    </rPh>
    <rPh sb="209" eb="211">
      <t>ケイヒ</t>
    </rPh>
    <rPh sb="215" eb="217">
      <t>テイド</t>
    </rPh>
    <rPh sb="217" eb="220">
      <t>シヨウリョウ</t>
    </rPh>
    <rPh sb="221" eb="222">
      <t>マカナ</t>
    </rPh>
    <rPh sb="228" eb="229">
      <t>アラワ</t>
    </rPh>
    <rPh sb="230" eb="232">
      <t>ケイヒ</t>
    </rPh>
    <rPh sb="232" eb="235">
      <t>カイシュウリツ</t>
    </rPh>
    <rPh sb="240" eb="242">
      <t>ネンド</t>
    </rPh>
    <rPh sb="243" eb="245">
      <t>コウジ</t>
    </rPh>
    <rPh sb="246" eb="247">
      <t>スク</t>
    </rPh>
    <rPh sb="250" eb="252">
      <t>ケイカク</t>
    </rPh>
    <rPh sb="252" eb="254">
      <t>サクテイ</t>
    </rPh>
    <rPh sb="254" eb="255">
      <t>トウ</t>
    </rPh>
    <rPh sb="261" eb="264">
      <t>タネンド</t>
    </rPh>
    <rPh sb="266" eb="268">
      <t>ゾウカ</t>
    </rPh>
    <rPh sb="273" eb="275">
      <t>ユウシュウ</t>
    </rPh>
    <rPh sb="275" eb="277">
      <t>スイリョウ</t>
    </rPh>
    <rPh sb="283" eb="285">
      <t>オスイ</t>
    </rPh>
    <rPh sb="285" eb="287">
      <t>ショリ</t>
    </rPh>
    <rPh sb="288" eb="289">
      <t>ヨウ</t>
    </rPh>
    <rPh sb="291" eb="293">
      <t>ヒヨウ</t>
    </rPh>
    <rPh sb="297" eb="299">
      <t>オスイ</t>
    </rPh>
    <rPh sb="299" eb="301">
      <t>ショリ</t>
    </rPh>
    <rPh sb="302" eb="303">
      <t>カカ</t>
    </rPh>
    <rPh sb="308" eb="309">
      <t>アラワ</t>
    </rPh>
    <rPh sb="311" eb="313">
      <t>オスイ</t>
    </rPh>
    <rPh sb="313" eb="315">
      <t>ショリ</t>
    </rPh>
    <rPh sb="316" eb="317">
      <t>ヨウ</t>
    </rPh>
    <rPh sb="319" eb="321">
      <t>ヒヨウ</t>
    </rPh>
    <rPh sb="325" eb="327">
      <t>オスイ</t>
    </rPh>
    <rPh sb="327" eb="329">
      <t>ショリ</t>
    </rPh>
    <rPh sb="330" eb="331">
      <t>カカ</t>
    </rPh>
    <rPh sb="336" eb="337">
      <t>アラワ</t>
    </rPh>
    <rPh sb="339" eb="341">
      <t>オスイ</t>
    </rPh>
    <rPh sb="341" eb="343">
      <t>ショリ</t>
    </rPh>
    <rPh sb="343" eb="345">
      <t>ゲンカ</t>
    </rPh>
    <rPh sb="349" eb="351">
      <t>ネンド</t>
    </rPh>
    <rPh sb="352" eb="354">
      <t>ケイカク</t>
    </rPh>
    <rPh sb="354" eb="356">
      <t>サクテイ</t>
    </rPh>
    <rPh sb="360" eb="363">
      <t>ショリジョウ</t>
    </rPh>
    <rPh sb="363" eb="365">
      <t>イジ</t>
    </rPh>
    <rPh sb="365" eb="367">
      <t>カンリ</t>
    </rPh>
    <rPh sb="367" eb="368">
      <t>ヒ</t>
    </rPh>
    <rPh sb="372" eb="374">
      <t>ネンド</t>
    </rPh>
    <rPh sb="376" eb="377">
      <t>スク</t>
    </rPh>
    <rPh sb="383" eb="385">
      <t>テイカ</t>
    </rPh>
    <rPh sb="390" eb="392">
      <t>シセツ</t>
    </rPh>
    <rPh sb="393" eb="395">
      <t>セツビ</t>
    </rPh>
    <rPh sb="396" eb="398">
      <t>イチニチ</t>
    </rPh>
    <rPh sb="401" eb="403">
      <t>カノウ</t>
    </rPh>
    <rPh sb="404" eb="406">
      <t>ショリ</t>
    </rPh>
    <rPh sb="406" eb="408">
      <t>ノウリョク</t>
    </rPh>
    <rPh sb="409" eb="410">
      <t>タイ</t>
    </rPh>
    <rPh sb="413" eb="415">
      <t>イチニチ</t>
    </rPh>
    <rPh sb="415" eb="417">
      <t>ヘイキン</t>
    </rPh>
    <rPh sb="417" eb="419">
      <t>ショリ</t>
    </rPh>
    <rPh sb="419" eb="421">
      <t>スイリョウ</t>
    </rPh>
    <rPh sb="422" eb="424">
      <t>ワリアイ</t>
    </rPh>
    <rPh sb="428" eb="430">
      <t>シセツ</t>
    </rPh>
    <rPh sb="431" eb="433">
      <t>リヨウ</t>
    </rPh>
    <rPh sb="433" eb="435">
      <t>ジョウキョウ</t>
    </rPh>
    <rPh sb="436" eb="438">
      <t>テキセイ</t>
    </rPh>
    <rPh sb="438" eb="440">
      <t>キボ</t>
    </rPh>
    <rPh sb="441" eb="443">
      <t>ハンダン</t>
    </rPh>
    <rPh sb="445" eb="447">
      <t>シセツ</t>
    </rPh>
    <rPh sb="447" eb="450">
      <t>リヨウリツ</t>
    </rPh>
    <rPh sb="455" eb="456">
      <t>トウ</t>
    </rPh>
    <rPh sb="456" eb="459">
      <t>ショリジョウ</t>
    </rPh>
    <rPh sb="460" eb="462">
      <t>トウショ</t>
    </rPh>
    <rPh sb="462" eb="464">
      <t>ケイカク</t>
    </rPh>
    <rPh sb="464" eb="466">
      <t>クイキ</t>
    </rPh>
    <rPh sb="467" eb="469">
      <t>ヘンコウ</t>
    </rPh>
    <rPh sb="470" eb="471">
      <t>トモナ</t>
    </rPh>
    <rPh sb="472" eb="474">
      <t>クイキ</t>
    </rPh>
    <rPh sb="474" eb="476">
      <t>メンセキ</t>
    </rPh>
    <rPh sb="477" eb="479">
      <t>ゲンショウ</t>
    </rPh>
    <rPh sb="482" eb="484">
      <t>ショリ</t>
    </rPh>
    <rPh sb="484" eb="486">
      <t>ノウリョク</t>
    </rPh>
    <rPh sb="487" eb="489">
      <t>カダイ</t>
    </rPh>
    <rPh sb="495" eb="497">
      <t>ゲンザイ</t>
    </rPh>
    <rPh sb="497" eb="499">
      <t>ショリ</t>
    </rPh>
    <rPh sb="499" eb="501">
      <t>クイキ</t>
    </rPh>
    <rPh sb="501" eb="503">
      <t>ジンコウ</t>
    </rPh>
    <rPh sb="506" eb="508">
      <t>スイセン</t>
    </rPh>
    <rPh sb="508" eb="510">
      <t>ベンジョ</t>
    </rPh>
    <rPh sb="513" eb="515">
      <t>オスイ</t>
    </rPh>
    <rPh sb="515" eb="517">
      <t>ショリ</t>
    </rPh>
    <rPh sb="521" eb="523">
      <t>ジンコウ</t>
    </rPh>
    <rPh sb="524" eb="526">
      <t>ワリアイ</t>
    </rPh>
    <rPh sb="527" eb="528">
      <t>アラワ</t>
    </rPh>
    <rPh sb="530" eb="533">
      <t>スイセンカ</t>
    </rPh>
    <rPh sb="533" eb="534">
      <t>リツ</t>
    </rPh>
    <rPh sb="539" eb="541">
      <t>ジンコウ</t>
    </rPh>
    <rPh sb="541" eb="543">
      <t>ゲンショウ</t>
    </rPh>
    <rPh sb="544" eb="54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</si>
</sst>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F-419A-9F59-30918DFF0A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c:ext xmlns:c16="http://schemas.microsoft.com/office/drawing/2014/chart" uri="{C3380CC4-5D6E-409C-BE32-E72D297353CC}">
              <c16:uniqueId val="{00000001-014F-419A-9F59-30918DFF0A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41.1</c:v>
                </c:pt>
                <c:pt idx="1">
                  <c:v>41.65</c:v>
                </c:pt>
                <c:pt idx="2">
                  <c:v>39.29</c:v>
                </c:pt>
                <c:pt idx="3">
                  <c:v>40.49</c:v>
                </c:pt>
                <c:pt idx="4">
                  <c:v>38.020000000000003</c:v>
                </c:pt>
              </c:numCache>
            </c:numRef>
          </c:val>
          <c:extLst>
            <c:ext xmlns:c16="http://schemas.microsoft.com/office/drawing/2014/chart" uri="{C3380CC4-5D6E-409C-BE32-E72D297353CC}">
              <c16:uniqueId val="{00000000-56F6-4B5A-BB9F-6F6501623C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c:ext xmlns:c16="http://schemas.microsoft.com/office/drawing/2014/chart" uri="{C3380CC4-5D6E-409C-BE32-E72D297353CC}">
              <c16:uniqueId val="{00000001-56F6-4B5A-BB9F-6F6501623C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79.62</c:v>
                </c:pt>
                <c:pt idx="1">
                  <c:v>82.16</c:v>
                </c:pt>
                <c:pt idx="2">
                  <c:v>83.59</c:v>
                </c:pt>
                <c:pt idx="3">
                  <c:v>83.11</c:v>
                </c:pt>
                <c:pt idx="4">
                  <c:v>83.06</c:v>
                </c:pt>
              </c:numCache>
            </c:numRef>
          </c:val>
          <c:extLst>
            <c:ext xmlns:c16="http://schemas.microsoft.com/office/drawing/2014/chart" uri="{C3380CC4-5D6E-409C-BE32-E72D297353CC}">
              <c16:uniqueId val="{00000000-BBBC-4315-9B9C-7E7F1F50CB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c:ext xmlns:c16="http://schemas.microsoft.com/office/drawing/2014/chart" uri="{C3380CC4-5D6E-409C-BE32-E72D297353CC}">
              <c16:uniqueId val="{00000001-BBBC-4315-9B9C-7E7F1F50CB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75.209999999999994</c:v>
                </c:pt>
                <c:pt idx="1">
                  <c:v>82.43</c:v>
                </c:pt>
                <c:pt idx="2">
                  <c:v>81.680000000000007</c:v>
                </c:pt>
                <c:pt idx="3">
                  <c:v>81.27</c:v>
                </c:pt>
                <c:pt idx="4">
                  <c:v>85.09</c:v>
                </c:pt>
              </c:numCache>
            </c:numRef>
          </c:val>
          <c:extLst>
            <c:ext xmlns:c16="http://schemas.microsoft.com/office/drawing/2014/chart" uri="{C3380CC4-5D6E-409C-BE32-E72D297353CC}">
              <c16:uniqueId val="{00000000-5DC0-4FF1-815F-513F0E9BB6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0-4FF1-815F-513F0E9BB6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5-4455-A879-BF4275130C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5-4455-A879-BF4275130C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6E-41B1-AE07-86201B6498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6E-41B1-AE07-86201B6498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1-4F8B-84E4-075F9C3F1B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1-4F8B-84E4-075F9C3F1B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C-4F60-8A5D-C19F3B8F0A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C-4F60-8A5D-C19F3B8F0A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1617.51</c:v>
                </c:pt>
                <c:pt idx="3" formatCode="#,##0.00;&quot;△&quot;#,##0.00;&quot;-&quot;">
                  <c:v>917.13</c:v>
                </c:pt>
                <c:pt idx="4" formatCode="#,##0.00;&quot;△&quot;#,##0.00;&quot;-&quot;">
                  <c:v>838.44</c:v>
                </c:pt>
              </c:numCache>
            </c:numRef>
          </c:val>
          <c:extLst>
            <c:ext xmlns:c16="http://schemas.microsoft.com/office/drawing/2014/chart" uri="{C3380CC4-5D6E-409C-BE32-E72D297353CC}">
              <c16:uniqueId val="{00000000-A89E-43BF-91E3-E2F3473A6C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c:ext xmlns:c16="http://schemas.microsoft.com/office/drawing/2014/chart" uri="{C3380CC4-5D6E-409C-BE32-E72D297353CC}">
              <c16:uniqueId val="{00000001-A89E-43BF-91E3-E2F3473A6C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75.849999999999994</c:v>
                </c:pt>
                <c:pt idx="1">
                  <c:v>68.47</c:v>
                </c:pt>
                <c:pt idx="2">
                  <c:v>65.94</c:v>
                </c:pt>
                <c:pt idx="3">
                  <c:v>62.09</c:v>
                </c:pt>
                <c:pt idx="4">
                  <c:v>100</c:v>
                </c:pt>
              </c:numCache>
            </c:numRef>
          </c:val>
          <c:extLst>
            <c:ext xmlns:c16="http://schemas.microsoft.com/office/drawing/2014/chart" uri="{C3380CC4-5D6E-409C-BE32-E72D297353CC}">
              <c16:uniqueId val="{00000000-70B5-4E3F-BE35-30FB9E6DFC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c:ext xmlns:c16="http://schemas.microsoft.com/office/drawing/2014/chart" uri="{C3380CC4-5D6E-409C-BE32-E72D297353CC}">
              <c16:uniqueId val="{00000001-70B5-4E3F-BE35-30FB9E6DFC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212.67</c:v>
                </c:pt>
                <c:pt idx="1">
                  <c:v>241.79</c:v>
                </c:pt>
                <c:pt idx="2">
                  <c:v>253.04</c:v>
                </c:pt>
                <c:pt idx="3">
                  <c:v>265.92</c:v>
                </c:pt>
                <c:pt idx="4">
                  <c:v>164.86</c:v>
                </c:pt>
              </c:numCache>
            </c:numRef>
          </c:val>
          <c:extLst>
            <c:ext xmlns:c16="http://schemas.microsoft.com/office/drawing/2014/chart" uri="{C3380CC4-5D6E-409C-BE32-E72D297353CC}">
              <c16:uniqueId val="{00000000-82B9-4888-882A-6D5284FD64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c:ext xmlns:c16="http://schemas.microsoft.com/office/drawing/2014/chart" uri="{C3380CC4-5D6E-409C-BE32-E72D297353CC}">
              <c16:uniqueId val="{00000001-82B9-4888-882A-6D5284FD64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東吾妻町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14218</v>
      </c>
      <c r="AM8" s="66"/>
      <c r="AN8" s="66"/>
      <c r="AO8" s="66"/>
      <c r="AP8" s="66"/>
      <c r="AQ8" s="66"/>
      <c r="AR8" s="66"/>
      <c r="AS8" s="66"/>
      <c r="AT8" s="65">
        <f>データ!T6</f>
        <v>253.91</v>
      </c>
      <c r="AU8" s="65"/>
      <c r="AV8" s="65"/>
      <c r="AW8" s="65"/>
      <c r="AX8" s="65"/>
      <c r="AY8" s="65"/>
      <c r="AZ8" s="65"/>
      <c r="BA8" s="65"/>
      <c r="BB8" s="65">
        <f>データ!U6</f>
        <v>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17.86</v>
      </c>
      <c r="Q10" s="65"/>
      <c r="R10" s="65"/>
      <c r="S10" s="65"/>
      <c r="T10" s="65"/>
      <c r="U10" s="65"/>
      <c r="V10" s="65"/>
      <c r="W10" s="65">
        <f>データ!Q6</f>
        <v>99.42</v>
      </c>
      <c r="X10" s="65"/>
      <c r="Y10" s="65"/>
      <c r="Z10" s="65"/>
      <c r="AA10" s="65"/>
      <c r="AB10" s="65"/>
      <c r="AC10" s="65"/>
      <c r="AD10" s="66">
        <f>データ!R6</f>
        <v>2916</v>
      </c>
      <c r="AE10" s="66"/>
      <c r="AF10" s="66"/>
      <c r="AG10" s="66"/>
      <c r="AH10" s="66"/>
      <c r="AI10" s="66"/>
      <c r="AJ10" s="66"/>
      <c r="AK10" s="2"/>
      <c r="AL10" s="66">
        <f>データ!V6</f>
        <v>2515</v>
      </c>
      <c r="AM10" s="66"/>
      <c r="AN10" s="66"/>
      <c r="AO10" s="66"/>
      <c r="AP10" s="66"/>
      <c r="AQ10" s="66"/>
      <c r="AR10" s="66"/>
      <c r="AS10" s="66"/>
      <c r="AT10" s="65">
        <f>データ!W6</f>
        <v>1.47</v>
      </c>
      <c r="AU10" s="65"/>
      <c r="AV10" s="65"/>
      <c r="AW10" s="65"/>
      <c r="AX10" s="65"/>
      <c r="AY10" s="65"/>
      <c r="AZ10" s="65"/>
      <c r="BA10" s="65"/>
      <c r="BB10" s="65">
        <f>データ!X6</f>
        <v>1710.88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vZg07aTM3ZXe5Qt+e7+NUdT6x2ChgAODaMV9uaHfu7ATK2wgmE5DpSj36m0T45E00K/MNFobNeyZB5Rkb7qjzQ==" saltValue="2mo/MEbktf9mjwS+SKEt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104299</v>
      </c>
      <c r="D6" s="32">
        <f t="shared" si="3"/>
        <v>47</v>
      </c>
      <c r="E6" s="32">
        <f t="shared" si="3"/>
        <v>17</v>
      </c>
      <c r="F6" s="32">
        <f t="shared" si="3"/>
        <v>1</v>
      </c>
      <c r="G6" s="32">
        <f t="shared" si="3"/>
        <v>0</v>
      </c>
      <c r="H6" s="32" t="str">
        <f t="shared" si="3"/>
        <v>群馬県　東吾妻町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17.86</v>
      </c>
      <c r="Q6" s="33">
        <f t="shared" si="3"/>
        <v>99.42</v>
      </c>
      <c r="R6" s="33">
        <f t="shared" si="3"/>
        <v>2916</v>
      </c>
      <c r="S6" s="33">
        <f t="shared" si="3"/>
        <v>14218</v>
      </c>
      <c r="T6" s="33">
        <f t="shared" si="3"/>
        <v>253.91</v>
      </c>
      <c r="U6" s="33">
        <f t="shared" si="3"/>
        <v>56</v>
      </c>
      <c r="V6" s="33">
        <f t="shared" si="3"/>
        <v>2515</v>
      </c>
      <c r="W6" s="33">
        <f t="shared" si="3"/>
        <v>1.47</v>
      </c>
      <c r="X6" s="33">
        <f t="shared" si="3"/>
        <v>1710.88</v>
      </c>
      <c r="Y6" s="34">
        <f>IF(Y7="",NA(),Y7)</f>
        <v>75.209999999999994</v>
      </c>
      <c r="Z6" s="34">
        <f t="shared" ref="Z6:AH6" si="4">IF(Z7="",NA(),Z7)</f>
        <v>82.43</v>
      </c>
      <c r="AA6" s="34">
        <f t="shared" si="4"/>
        <v>81.680000000000007</v>
      </c>
      <c r="AB6" s="34">
        <f t="shared" si="4"/>
        <v>81.27</v>
      </c>
      <c r="AC6" s="34">
        <f t="shared" si="4"/>
        <v>85.09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1617.51</v>
      </c>
      <c r="BI6" s="34">
        <f t="shared" si="7"/>
        <v>917.13</v>
      </c>
      <c r="BJ6" s="34">
        <f t="shared" si="7"/>
        <v>838.44</v>
      </c>
      <c r="BK6" s="34">
        <f t="shared" si="7"/>
        <v>1826.49</v>
      </c>
      <c r="BL6" s="34">
        <f t="shared" si="7"/>
        <v>1696.96</v>
      </c>
      <c r="BM6" s="34">
        <f t="shared" si="7"/>
        <v>1824.34</v>
      </c>
      <c r="BN6" s="34">
        <f t="shared" si="7"/>
        <v>1604.64</v>
      </c>
      <c r="BO6" s="34">
        <f t="shared" si="7"/>
        <v>1217.7</v>
      </c>
      <c r="BP6" s="33" t="str">
        <f>IF(BP7="","",IF(BP7="-","【-】","【"&amp;SUBSTITUTE(TEXT(BP7,"#,##0.00"),"-","△")&amp;"】"))</f>
        <v>【707.33】</v>
      </c>
      <c r="BQ6" s="34">
        <f>IF(BQ7="",NA(),BQ7)</f>
        <v>75.849999999999994</v>
      </c>
      <c r="BR6" s="34">
        <f t="shared" ref="BR6:BZ6" si="8">IF(BR7="",NA(),BR7)</f>
        <v>68.47</v>
      </c>
      <c r="BS6" s="34">
        <f t="shared" si="8"/>
        <v>65.94</v>
      </c>
      <c r="BT6" s="34">
        <f t="shared" si="8"/>
        <v>62.09</v>
      </c>
      <c r="BU6" s="34">
        <f t="shared" si="8"/>
        <v>100</v>
      </c>
      <c r="BV6" s="34">
        <f t="shared" si="8"/>
        <v>48</v>
      </c>
      <c r="BW6" s="34">
        <f t="shared" si="8"/>
        <v>47.23</v>
      </c>
      <c r="BX6" s="34">
        <f t="shared" si="8"/>
        <v>54.16</v>
      </c>
      <c r="BY6" s="34">
        <f t="shared" si="8"/>
        <v>60.01</v>
      </c>
      <c r="BZ6" s="34">
        <f t="shared" si="8"/>
        <v>66.680000000000007</v>
      </c>
      <c r="CA6" s="33" t="str">
        <f>IF(CA7="","",IF(CA7="-","【-】","【"&amp;SUBSTITUTE(TEXT(CA7,"#,##0.00"),"-","△")&amp;"】"))</f>
        <v>【101.26】</v>
      </c>
      <c r="CB6" s="34">
        <f>IF(CB7="",NA(),CB7)</f>
        <v>212.67</v>
      </c>
      <c r="CC6" s="34">
        <f t="shared" ref="CC6:CK6" si="9">IF(CC7="",NA(),CC7)</f>
        <v>241.79</v>
      </c>
      <c r="CD6" s="34">
        <f t="shared" si="9"/>
        <v>253.04</v>
      </c>
      <c r="CE6" s="34">
        <f t="shared" si="9"/>
        <v>265.92</v>
      </c>
      <c r="CF6" s="34">
        <f t="shared" si="9"/>
        <v>164.86</v>
      </c>
      <c r="CG6" s="34">
        <f t="shared" si="9"/>
        <v>334.37</v>
      </c>
      <c r="CH6" s="34">
        <f t="shared" si="9"/>
        <v>351.41</v>
      </c>
      <c r="CI6" s="34">
        <f t="shared" si="9"/>
        <v>307.56</v>
      </c>
      <c r="CJ6" s="34">
        <f t="shared" si="9"/>
        <v>277.67</v>
      </c>
      <c r="CK6" s="34">
        <f t="shared" si="9"/>
        <v>260.11</v>
      </c>
      <c r="CL6" s="33" t="str">
        <f>IF(CL7="","",IF(CL7="-","【-】","【"&amp;SUBSTITUTE(TEXT(CL7,"#,##0.00"),"-","△")&amp;"】"))</f>
        <v>【136.39】</v>
      </c>
      <c r="CM6" s="34">
        <f>IF(CM7="",NA(),CM7)</f>
        <v>41.1</v>
      </c>
      <c r="CN6" s="34">
        <f t="shared" ref="CN6:CV6" si="10">IF(CN7="",NA(),CN7)</f>
        <v>41.65</v>
      </c>
      <c r="CO6" s="34">
        <f t="shared" si="10"/>
        <v>39.29</v>
      </c>
      <c r="CP6" s="34">
        <f t="shared" si="10"/>
        <v>40.49</v>
      </c>
      <c r="CQ6" s="34">
        <f t="shared" si="10"/>
        <v>38.020000000000003</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79.62</v>
      </c>
      <c r="CY6" s="34">
        <f t="shared" ref="CY6:DG6" si="11">IF(CY7="",NA(),CY7)</f>
        <v>82.16</v>
      </c>
      <c r="CZ6" s="34">
        <f t="shared" si="11"/>
        <v>83.59</v>
      </c>
      <c r="DA6" s="34">
        <f t="shared" si="11"/>
        <v>83.11</v>
      </c>
      <c r="DB6" s="34">
        <f t="shared" si="11"/>
        <v>83.06</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104299</v>
      </c>
      <c r="D7" s="36">
        <v>47</v>
      </c>
      <c r="E7" s="36">
        <v>17</v>
      </c>
      <c r="F7" s="36">
        <v>1</v>
      </c>
      <c r="G7" s="36">
        <v>0</v>
      </c>
      <c r="H7" s="36" t="s">
        <v>109</v>
      </c>
      <c r="I7" s="36" t="s">
        <v>110</v>
      </c>
      <c r="J7" s="36" t="s">
        <v>111</v>
      </c>
      <c r="K7" s="36" t="s">
        <v>112</v>
      </c>
      <c r="L7" s="36" t="s">
        <v>113</v>
      </c>
      <c r="M7" s="36" t="s">
        <v>114</v>
      </c>
      <c r="N7" s="37" t="s">
        <v>115</v>
      </c>
      <c r="O7" s="37" t="s">
        <v>116</v>
      </c>
      <c r="P7" s="37">
        <v>17.86</v>
      </c>
      <c r="Q7" s="37">
        <v>99.42</v>
      </c>
      <c r="R7" s="37">
        <v>2916</v>
      </c>
      <c r="S7" s="37">
        <v>14218</v>
      </c>
      <c r="T7" s="37">
        <v>253.91</v>
      </c>
      <c r="U7" s="37">
        <v>56</v>
      </c>
      <c r="V7" s="37">
        <v>2515</v>
      </c>
      <c r="W7" s="37">
        <v>1.47</v>
      </c>
      <c r="X7" s="37">
        <v>1710.88</v>
      </c>
      <c r="Y7" s="37">
        <v>75.209999999999994</v>
      </c>
      <c r="Z7" s="37">
        <v>82.43</v>
      </c>
      <c r="AA7" s="37">
        <v>81.680000000000007</v>
      </c>
      <c r="AB7" s="37">
        <v>81.27</v>
      </c>
      <c r="AC7" s="37">
        <v>85.09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1617.51</v>
      </c>
      <c r="BI7" s="37">
        <v>917.13</v>
      </c>
      <c r="BJ7" s="37">
        <v>838.44</v>
      </c>
      <c r="BK7" s="37">
        <v>1826.49</v>
      </c>
      <c r="BL7" s="37">
        <v>1696.96</v>
      </c>
      <c r="BM7" s="37">
        <v>1824.34</v>
      </c>
      <c r="BN7" s="37">
        <v>1604.64</v>
      </c>
      <c r="BO7" s="37">
        <v>1217.7</v>
      </c>
      <c r="BP7" s="37">
        <v>707.33</v>
      </c>
      <c r="BQ7" s="37">
        <v>75.849999999999994</v>
      </c>
      <c r="BR7" s="37">
        <v>68.47</v>
      </c>
      <c r="BS7" s="37">
        <v>65.94</v>
      </c>
      <c r="BT7" s="37">
        <v>62.09</v>
      </c>
      <c r="BU7" s="37">
        <v>100</v>
      </c>
      <c r="BV7" s="37">
        <v>48</v>
      </c>
      <c r="BW7" s="37">
        <v>47.23</v>
      </c>
      <c r="BX7" s="37">
        <v>54.16</v>
      </c>
      <c r="BY7" s="37">
        <v>60.01</v>
      </c>
      <c r="BZ7" s="37">
        <v>66.680000000000007</v>
      </c>
      <c r="CA7" s="37">
        <v>101.26</v>
      </c>
      <c r="CB7" s="37">
        <v>212.67</v>
      </c>
      <c r="CC7" s="37">
        <v>241.79</v>
      </c>
      <c r="CD7" s="37">
        <v>253.04</v>
      </c>
      <c r="CE7" s="37">
        <v>265.92</v>
      </c>
      <c r="CF7" s="37">
        <v>164.86</v>
      </c>
      <c r="CG7" s="37">
        <v>334.37</v>
      </c>
      <c r="CH7" s="37">
        <v>351.41</v>
      </c>
      <c r="CI7" s="37">
        <v>307.56</v>
      </c>
      <c r="CJ7" s="37">
        <v>277.67</v>
      </c>
      <c r="CK7" s="37">
        <v>260.11</v>
      </c>
      <c r="CL7" s="37">
        <v>136.38999999999999</v>
      </c>
      <c r="CM7" s="37">
        <v>41.1</v>
      </c>
      <c r="CN7" s="37">
        <v>41.65</v>
      </c>
      <c r="CO7" s="37">
        <v>39.29</v>
      </c>
      <c r="CP7" s="37">
        <v>40.49</v>
      </c>
      <c r="CQ7" s="37">
        <v>38.020000000000003</v>
      </c>
      <c r="CR7" s="37">
        <v>40.71</v>
      </c>
      <c r="CS7" s="37">
        <v>43.53</v>
      </c>
      <c r="CT7" s="37">
        <v>39.869999999999997</v>
      </c>
      <c r="CU7" s="37">
        <v>41.28</v>
      </c>
      <c r="CV7" s="37">
        <v>41.45</v>
      </c>
      <c r="CW7" s="37">
        <v>60.13</v>
      </c>
      <c r="CX7" s="37">
        <v>79.62</v>
      </c>
      <c r="CY7" s="37">
        <v>82.16</v>
      </c>
      <c r="CZ7" s="37">
        <v>83.59</v>
      </c>
      <c r="DA7" s="37">
        <v>83.11</v>
      </c>
      <c r="DB7" s="37">
        <v>83.06</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2019-02-05T01:42:24Z</cp:lastPrinted>
  <dcterms:created xsi:type="dcterms:W3CDTF">2018-12-03T09:01:25Z</dcterms:created>
  <dcterms:modified xsi:type="dcterms:W3CDTF">2019-02-05T01:42:29Z</dcterms:modified>
  <cp:category/>
</cp:coreProperties>
</file>