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30○玉村町\"/>
    </mc:Choice>
  </mc:AlternateContent>
  <workbookProtection workbookAlgorithmName="SHA-512" workbookHashValue="+MxtCNbnc0vHdTvWXBzurTvOI+X2vko1wxhRwvs+qxalkzXtOia2tXi80fAkMcj8czMHL0ZoZuf9v+rw1r7jVw==" workbookSaltValue="U2JpoPIJ4iLIGY9NdJWE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<sst xmlns="http://schemas.openxmlformats.org/spreadsheetml/2006/main" count="245" uniqueCount="127">
  <si>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</si>
  <si>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</si>
  <si>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</si>
  <si>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</si>
  <si>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</si>
  <si>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</si>
  <si>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</si>
  <si>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</si>
  <si>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</si>
  <si>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</si>
  <si>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</si>
  <si>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</si>
  <si>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</si>
  <si>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</si>
  <si>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</si>
  <si>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</si>
  <si>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</si>
  <si>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</si>
  <si>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</si>
  <si>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</si>
  <si>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</si>
  <si>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</si>
  <si>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</si>
  <si>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</si>
  <si>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</si>
  <si>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</si>
  <si>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</si>
  <si>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</si>
  <si>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</si>
  <si>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</si>
  <si>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</si>
  <si>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</si>
  <si>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</si>
  <si>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</si>
  <si>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</si>
  <si>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</si>
  <si>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</si>
  <si>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</si>
  <si>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</si>
  <si>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</si>
  <si>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</si>
  <si>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</si>
  <si>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</si>
  <si>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</si>
  <si>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</si>
  <si>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</si>
  <si>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</si>
  <si>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</si>
  <si>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</si>
  <si>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</si>
  <si>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</si>
  <si>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</si>
  <si>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</si>
  <si>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</si>
  <si>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</si>
  <si>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</si>
  <si>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</si>
  <si>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</si>
  <si>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</si>
  <si>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</si>
  <si>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</si>
  <si>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</si>
  <si>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</si>
  <si>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</si>
  <si>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</si>
  <si>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</si>
  <si>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</si>
  <si>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</si>
  <si>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</si>
  <si>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</si>
  <si>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</si>
  <si>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</si>
  <si>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</si>
  <si>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</si>
  <si>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</si>
  <si>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</si>
  <si>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</si>
  <si>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</si>
  <si>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</si>
  <si>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</si>
  <si>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</si>
  <si>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</si>
  <si>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</si>
  <si>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</si>
  <si>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</si>
  <si>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</si>
  <si>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</si>
  <si>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</si>
  <si>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</si>
  <si>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</si>
  <si>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</si>
  <si>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</si>
  <si>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</si>
  <si>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</si>
  <si>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</si>
  <si>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</si>
  <si>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</si>
  <si>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</si>
  <si>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</si>
  <si>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</si>
  <si>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</si>
  <si>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</si>
  <si>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</si>
  <si>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</si>
  <si>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</si>
  <si>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</si>
  <si>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</si>
  <si>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</si>
  <si>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</si>
  <si>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</si>
  <si>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</si>
  <si>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</si>
  <si>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</si>
  <si>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</si>
  <si>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</si>
  <si>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</si>
  <si>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</si>
  <si>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</si>
  <si>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</si>
  <si>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</si>
  <si>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</si>
  <si>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</si>
  <si>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</si>
  <si>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</si>
  <si>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とも類似団体との比較では「企業債残高対事業規模比率」を除くと大きな隔たりはないものの、全国平均に劣る項目が多く、改善が必要であるといえます。「経費回収率」が８割に満たず、類似団体平均、全国平均ともに下回っているのは、料金設定が低いことが要因と考えられます。将来にわたり経営の健全性を確保するためにも、料金の適正化に取り組む必要があります。現在、企業会計移行に向けて準備を進めていますが、並行して経営戦略の策定に取り組む必要がありま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長寿命化計画を策定するなど、老朽化対策を計画的に進める必要があります。</t>
    <rPh sb="1" eb="2">
      <t>カク</t>
    </rPh>
    <rPh sb="2" eb="4">
      <t>シヒョウ</t>
    </rPh>
    <rPh sb="6" eb="8">
      <t>ルイジ</t>
    </rPh>
    <rPh sb="8" eb="10">
      <t>ダンタイ</t>
    </rPh>
    <rPh sb="12" eb="14">
      <t>ヒカク</t>
    </rPh>
    <rPh sb="31" eb="32">
      <t>ノゾ</t>
    </rPh>
    <rPh sb="34" eb="35">
      <t>オオ</t>
    </rPh>
    <rPh sb="37" eb="38">
      <t>ヘダ</t>
    </rPh>
    <rPh sb="47" eb="49">
      <t>ゼンコク</t>
    </rPh>
    <rPh sb="49" eb="51">
      <t>ヘイキン</t>
    </rPh>
    <rPh sb="52" eb="53">
      <t>オト</t>
    </rPh>
    <rPh sb="54" eb="56">
      <t>コウモク</t>
    </rPh>
    <rPh sb="57" eb="58">
      <t>オオ</t>
    </rPh>
    <rPh sb="60" eb="62">
      <t>カイゼン</t>
    </rPh>
    <rPh sb="63" eb="65">
      <t>ヒツヨウ</t>
    </rPh>
    <rPh sb="75" eb="77">
      <t>ケイヒ</t>
    </rPh>
    <rPh sb="77" eb="80">
      <t>カイシュウリツ</t>
    </rPh>
    <rPh sb="83" eb="84">
      <t>ワリ</t>
    </rPh>
    <rPh sb="85" eb="86">
      <t>ミ</t>
    </rPh>
    <rPh sb="89" eb="91">
      <t>ルイジ</t>
    </rPh>
    <rPh sb="91" eb="93">
      <t>ダンタイ</t>
    </rPh>
    <rPh sb="93" eb="95">
      <t>ヘイキン</t>
    </rPh>
    <rPh sb="96" eb="98">
      <t>ゼンコク</t>
    </rPh>
    <rPh sb="98" eb="100">
      <t>ヘイキン</t>
    </rPh>
    <rPh sb="103" eb="105">
      <t>シタマワ</t>
    </rPh>
    <rPh sb="112" eb="114">
      <t>リョウキン</t>
    </rPh>
    <rPh sb="114" eb="116">
      <t>セッテイ</t>
    </rPh>
    <rPh sb="117" eb="118">
      <t>ヒク</t>
    </rPh>
    <rPh sb="122" eb="124">
      <t>ヨウイン</t>
    </rPh>
    <rPh sb="125" eb="126">
      <t>カンガ</t>
    </rPh>
    <rPh sb="161" eb="162">
      <t>ト</t>
    </rPh>
    <rPh sb="163" eb="164">
      <t>ク</t>
    </rPh>
    <rPh sb="165" eb="167">
      <t>ヒツヨウ</t>
    </rPh>
    <rPh sb="173" eb="175">
      <t>ゲンザイ</t>
    </rPh>
    <rPh sb="176" eb="178">
      <t>キギョウ</t>
    </rPh>
    <rPh sb="178" eb="180">
      <t>カイケイ</t>
    </rPh>
    <rPh sb="180" eb="182">
      <t>イコウ</t>
    </rPh>
    <rPh sb="183" eb="184">
      <t>ム</t>
    </rPh>
    <rPh sb="186" eb="188">
      <t>ジュンビ</t>
    </rPh>
    <rPh sb="189" eb="190">
      <t>スス</t>
    </rPh>
    <rPh sb="197" eb="199">
      <t>ヘイコウ</t>
    </rPh>
    <rPh sb="201" eb="203">
      <t>ケイエイ</t>
    </rPh>
    <rPh sb="203" eb="205">
      <t>センリャク</t>
    </rPh>
    <rPh sb="206" eb="208">
      <t>サクテイ</t>
    </rPh>
    <rPh sb="209" eb="210">
      <t>ト</t>
    </rPh>
    <rPh sb="211" eb="212">
      <t>ク</t>
    </rPh>
    <rPh sb="226" eb="228">
      <t>コウキョウ</t>
    </rPh>
    <rPh sb="228" eb="231">
      <t>ゲスイドウ</t>
    </rPh>
    <rPh sb="231" eb="233">
      <t>クイキ</t>
    </rPh>
    <rPh sb="234" eb="235">
      <t>オモ</t>
    </rPh>
    <rPh sb="236" eb="239">
      <t>シガイカ</t>
    </rPh>
    <rPh sb="239" eb="241">
      <t>クイキ</t>
    </rPh>
    <rPh sb="241" eb="242">
      <t>ナイ</t>
    </rPh>
    <rPh sb="244" eb="247">
      <t>ゲスイドウ</t>
    </rPh>
    <rPh sb="247" eb="249">
      <t>セイビ</t>
    </rPh>
    <rPh sb="250" eb="251">
      <t>オオム</t>
    </rPh>
    <rPh sb="252" eb="254">
      <t>カンリョウ</t>
    </rPh>
    <rPh sb="261" eb="263">
      <t>コンゴ</t>
    </rPh>
    <rPh sb="264" eb="266">
      <t>キソン</t>
    </rPh>
    <rPh sb="266" eb="268">
      <t>シセツ</t>
    </rPh>
    <rPh sb="269" eb="271">
      <t>テキセツ</t>
    </rPh>
    <rPh sb="272" eb="274">
      <t>イジ</t>
    </rPh>
    <rPh sb="274" eb="276">
      <t>カンリ</t>
    </rPh>
    <rPh sb="279" eb="281">
      <t>シセツ</t>
    </rPh>
    <rPh sb="282" eb="284">
      <t>コウシン</t>
    </rPh>
    <rPh sb="285" eb="287">
      <t>ジュウヨウ</t>
    </rPh>
    <rPh sb="288" eb="290">
      <t>カダイ</t>
    </rPh>
    <rPh sb="333" eb="336">
      <t>ダンカイテキ</t>
    </rPh>
    <rPh sb="369" eb="371">
      <t>ヒツヨウ</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</si>
  <si>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</si>
  <si>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地方債残高の割合を示す「企業債残高対事業規模比率」は、類似団体との比較でも高い数値で推移しており、債務残高が高いことを示しています。単年度収支の状況を示す「収益的収支比率」は、使用料収入に対し、元利償還費が過大となっていることが影響し60％前後で推移しています。単位当たりの汚水処理費を示す「汚水処理原価」は、類似団体と比較すると低い数値で推移しており、比較的良好な状況にあるものの、全国平均には劣るため、維持管理費等の削減を図るとともに、不明水量を減らし、有収率を向上させる取り組みが課題です。使用料で回収すべき経費をどの程度使用料収入で賄えているかを示す「経費回収率」は、類似団体の平均値を上回る値で推移していましたが、今年度は類似団体の平均値が上昇したこともあり下回る値となり、また、80％に満たない状況が続いていることから、今後、料金の適正化に取り組む必要があります。整備済み区域内の人がどの程度接続しているかを示す「水洗化率」については、上昇傾向にあり、平均値を上回っているため比較的良好な状況です。水需要の減少、節水意識から世帯当たりの使用量は減少傾向にあり、使用料収入は依然厳しい状況にありま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15" eb="117">
      <t>ルイジ</t>
    </rPh>
    <rPh sb="117" eb="119">
      <t>ダンタイ</t>
    </rPh>
    <rPh sb="121" eb="123">
      <t>ヒカク</t>
    </rPh>
    <rPh sb="125" eb="126">
      <t>タカ</t>
    </rPh>
    <rPh sb="127" eb="129">
      <t>スウチ</t>
    </rPh>
    <rPh sb="130" eb="132">
      <t>スイイ</t>
    </rPh>
    <rPh sb="137" eb="139">
      <t>サイム</t>
    </rPh>
    <rPh sb="139" eb="141">
      <t>ザンダカ</t>
    </rPh>
    <rPh sb="142" eb="143">
      <t>タカ</t>
    </rPh>
    <rPh sb="147" eb="148">
      <t>シメ</t>
    </rPh>
    <rPh sb="154" eb="157">
      <t>タンネンド</t>
    </rPh>
    <rPh sb="157" eb="159">
      <t>シュウシ</t>
    </rPh>
    <rPh sb="160" eb="162">
      <t>ジョウキョウ</t>
    </rPh>
    <rPh sb="163" eb="164">
      <t>シメ</t>
    </rPh>
    <rPh sb="166" eb="169">
      <t>シュウエキテキ</t>
    </rPh>
    <rPh sb="169" eb="171">
      <t>シュウシ</t>
    </rPh>
    <rPh sb="171" eb="173">
      <t>ヒリツ</t>
    </rPh>
    <rPh sb="176" eb="179">
      <t>シヨウリョウ</t>
    </rPh>
    <rPh sb="179" eb="181">
      <t>シュウニュウ</t>
    </rPh>
    <rPh sb="182" eb="183">
      <t>タイ</t>
    </rPh>
    <rPh sb="185" eb="187">
      <t>ガンリ</t>
    </rPh>
    <rPh sb="187" eb="190">
      <t>ショウカンヒ</t>
    </rPh>
    <rPh sb="191" eb="193">
      <t>カダイ</t>
    </rPh>
    <rPh sb="202" eb="204">
      <t>エイキョウ</t>
    </rPh>
    <rPh sb="208" eb="210">
      <t>ゼンゴ</t>
    </rPh>
    <rPh sb="211" eb="213">
      <t>スイイ</t>
    </rPh>
    <rPh sb="219" eb="221">
      <t>タンイ</t>
    </rPh>
    <rPh sb="221" eb="222">
      <t>ア</t>
    </rPh>
    <rPh sb="225" eb="227">
      <t>オスイ</t>
    </rPh>
    <rPh sb="227" eb="229">
      <t>ショリ</t>
    </rPh>
    <rPh sb="231" eb="232">
      <t>シメ</t>
    </rPh>
    <rPh sb="234" eb="236">
      <t>オスイ</t>
    </rPh>
    <rPh sb="236" eb="238">
      <t>ショリ</t>
    </rPh>
    <rPh sb="238" eb="240">
      <t>ゲンカ</t>
    </rPh>
    <rPh sb="243" eb="245">
      <t>ルイジ</t>
    </rPh>
    <rPh sb="245" eb="247">
      <t>ダンタイ</t>
    </rPh>
    <rPh sb="248" eb="250">
      <t>ヒカク</t>
    </rPh>
    <rPh sb="253" eb="254">
      <t>ヒク</t>
    </rPh>
    <rPh sb="255" eb="257">
      <t>スウチ</t>
    </rPh>
    <rPh sb="258" eb="260">
      <t>スイイ</t>
    </rPh>
    <rPh sb="265" eb="268">
      <t>ヒカクテキ</t>
    </rPh>
    <rPh sb="268" eb="270">
      <t>リョウコウ</t>
    </rPh>
    <rPh sb="271" eb="273">
      <t>ジョウキョウ</t>
    </rPh>
    <rPh sb="280" eb="282">
      <t>ゼンコク</t>
    </rPh>
    <rPh sb="282" eb="284">
      <t>ヘイキン</t>
    </rPh>
    <rPh sb="286" eb="287">
      <t>オト</t>
    </rPh>
    <rPh sb="291" eb="293">
      <t>イジ</t>
    </rPh>
    <rPh sb="293" eb="296">
      <t>カンリヒ</t>
    </rPh>
    <rPh sb="296" eb="297">
      <t>トウ</t>
    </rPh>
    <rPh sb="298" eb="300">
      <t>サクゲン</t>
    </rPh>
    <rPh sb="301" eb="302">
      <t>ハカ</t>
    </rPh>
    <rPh sb="308" eb="310">
      <t>フメイ</t>
    </rPh>
    <rPh sb="310" eb="312">
      <t>スイリョウ</t>
    </rPh>
    <rPh sb="313" eb="314">
      <t>ヘ</t>
    </rPh>
    <rPh sb="317" eb="318">
      <t>ユウ</t>
    </rPh>
    <rPh sb="319" eb="320">
      <t>リツ</t>
    </rPh>
    <rPh sb="321" eb="323">
      <t>コウジョウ</t>
    </rPh>
    <rPh sb="326" eb="327">
      <t>ト</t>
    </rPh>
    <rPh sb="328" eb="329">
      <t>ク</t>
    </rPh>
    <rPh sb="331" eb="333">
      <t>カダイ</t>
    </rPh>
    <rPh sb="340" eb="342">
      <t>カイシュウ</t>
    </rPh>
    <rPh sb="345" eb="347">
      <t>ケイヒ</t>
    </rPh>
    <rPh sb="350" eb="352">
      <t>テイド</t>
    </rPh>
    <rPh sb="352" eb="355">
      <t>シヨウリョウ</t>
    </rPh>
    <rPh sb="355" eb="357">
      <t>シュウニュウ</t>
    </rPh>
    <rPh sb="358" eb="359">
      <t>マカナ</t>
    </rPh>
    <rPh sb="365" eb="366">
      <t>シメ</t>
    </rPh>
    <rPh sb="368" eb="370">
      <t>ケイヒ</t>
    </rPh>
    <rPh sb="370" eb="373">
      <t>カイシュウリツ</t>
    </rPh>
    <rPh sb="422" eb="424">
      <t>シタマワ</t>
    </rPh>
    <rPh sb="425" eb="426">
      <t>アタイ</t>
    </rPh>
    <rPh sb="454" eb="456">
      <t>コンゴ</t>
    </rPh>
    <rPh sb="457" eb="459">
      <t>リョウキン</t>
    </rPh>
    <rPh sb="460" eb="463">
      <t>テキセイカ</t>
    </rPh>
    <rPh sb="464" eb="465">
      <t>ト</t>
    </rPh>
    <rPh sb="466" eb="467">
      <t>ク</t>
    </rPh>
    <rPh sb="468" eb="470">
      <t>ヒツヨウ</t>
    </rPh>
    <rPh sb="501" eb="504">
      <t>スイセンカ</t>
    </rPh>
    <rPh sb="504" eb="505">
      <t>リツ</t>
    </rPh>
    <rPh sb="512" eb="514">
      <t>ジョウショウ</t>
    </rPh>
    <rPh sb="514" eb="516">
      <t>ケイコウ</t>
    </rPh>
    <rPh sb="520" eb="523">
      <t>ヘイキンチ</t>
    </rPh>
    <rPh sb="524" eb="526">
      <t>ウワマワ</t>
    </rPh>
    <rPh sb="532" eb="535">
      <t>ヒカクテキ</t>
    </rPh>
    <rPh sb="535" eb="537">
      <t>リョウコウ</t>
    </rPh>
    <rPh sb="538" eb="54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</si>
</sst>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E1-40D5-91F7-9EEB5F3BA34E}"/>
            </c:ext>
          </c:extLst>
        </c:ser>
        <c:dLbls>
          <c:showLegendKey val="0"/>
          <c:showVal val="0"/>
          <c:showCatName val="0"/>
          <c:showSerName val="0"/>
          <c:showPercent val="0"/>
          <c:showBubbleSize val="0"/>
        </c:dLbls>
        <c:gapWidth val="150"/>
        <c:axId val="164805144"/>
        <c:axId val="16480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0.23</c:v>
                </c:pt>
              </c:numCache>
            </c:numRef>
          </c:val>
          <c:smooth val="0"/>
          <c:extLst xmlns:c16r2="http://schemas.microsoft.com/office/drawing/2015/06/chart">
            <c:ext xmlns:c16="http://schemas.microsoft.com/office/drawing/2014/chart" uri="{C3380CC4-5D6E-409C-BE32-E72D297353CC}">
              <c16:uniqueId val="{00000001-EBE1-40D5-91F7-9EEB5F3BA34E}"/>
            </c:ext>
          </c:extLst>
        </c:ser>
        <c:dLbls>
          <c:showLegendKey val="0"/>
          <c:showVal val="0"/>
          <c:showCatName val="0"/>
          <c:showSerName val="0"/>
          <c:showPercent val="0"/>
          <c:showBubbleSize val="0"/>
        </c:dLbls>
        <c:marker val="1"/>
        <c:smooth val="0"/>
        <c:axId val="164805144"/>
        <c:axId val="164805536"/>
      </c:lineChart>
      <c:dateAx>
        <c:axId val="164805144"/>
        <c:scaling>
          <c:orientation val="minMax"/>
        </c:scaling>
        <c:delete val="1"/>
        <c:axPos val="b"/>
        <c:numFmt formatCode="ge" sourceLinked="1"/>
        <c:majorTickMark val="none"/>
        <c:minorTickMark val="none"/>
        <c:tickLblPos val="none"/>
        <c:crossAx val="164805536"/>
        <c:crosses val="autoZero"/>
        <c:auto val="1"/>
        <c:lblOffset val="100"/>
        <c:baseTimeUnit val="years"/>
      </c:dateAx>
      <c:valAx>
        <c:axId val="1648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0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A5-4B77-BBBD-4B19822750A2}"/>
            </c:ext>
          </c:extLst>
        </c:ser>
        <c:dLbls>
          <c:showLegendKey val="0"/>
          <c:showVal val="0"/>
          <c:showCatName val="0"/>
          <c:showSerName val="0"/>
          <c:showPercent val="0"/>
          <c:showBubbleSize val="0"/>
        </c:dLbls>
        <c:gapWidth val="150"/>
        <c:axId val="166297104"/>
        <c:axId val="23184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58.4</c:v>
                </c:pt>
              </c:numCache>
            </c:numRef>
          </c:val>
          <c:smooth val="0"/>
          <c:extLst xmlns:c16r2="http://schemas.microsoft.com/office/drawing/2015/06/chart">
            <c:ext xmlns:c16="http://schemas.microsoft.com/office/drawing/2014/chart" uri="{C3380CC4-5D6E-409C-BE32-E72D297353CC}">
              <c16:uniqueId val="{00000001-2CA5-4B77-BBBD-4B19822750A2}"/>
            </c:ext>
          </c:extLst>
        </c:ser>
        <c:dLbls>
          <c:showLegendKey val="0"/>
          <c:showVal val="0"/>
          <c:showCatName val="0"/>
          <c:showSerName val="0"/>
          <c:showPercent val="0"/>
          <c:showBubbleSize val="0"/>
        </c:dLbls>
        <c:marker val="1"/>
        <c:smooth val="0"/>
        <c:axId val="166297104"/>
        <c:axId val="231841232"/>
      </c:lineChart>
      <c:dateAx>
        <c:axId val="166297104"/>
        <c:scaling>
          <c:orientation val="minMax"/>
        </c:scaling>
        <c:delete val="1"/>
        <c:axPos val="b"/>
        <c:numFmt formatCode="ge" sourceLinked="1"/>
        <c:majorTickMark val="none"/>
        <c:minorTickMark val="none"/>
        <c:tickLblPos val="none"/>
        <c:crossAx val="231841232"/>
        <c:crosses val="autoZero"/>
        <c:auto val="1"/>
        <c:lblOffset val="100"/>
        <c:baseTimeUnit val="years"/>
      </c:dateAx>
      <c:valAx>
        <c:axId val="23184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9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89.34</c:v>
                </c:pt>
                <c:pt idx="1">
                  <c:v>91.9</c:v>
                </c:pt>
                <c:pt idx="2">
                  <c:v>93.83</c:v>
                </c:pt>
                <c:pt idx="3">
                  <c:v>96.25</c:v>
                </c:pt>
                <c:pt idx="4">
                  <c:v>96.92</c:v>
                </c:pt>
              </c:numCache>
            </c:numRef>
          </c:val>
          <c:extLst xmlns:c16r2="http://schemas.microsoft.com/office/drawing/2015/06/chart">
            <c:ext xmlns:c16="http://schemas.microsoft.com/office/drawing/2014/chart" uri="{C3380CC4-5D6E-409C-BE32-E72D297353CC}">
              <c16:uniqueId val="{00000000-3E9B-49EC-9BE2-8E0E9CD31203}"/>
            </c:ext>
          </c:extLst>
        </c:ser>
        <c:dLbls>
          <c:showLegendKey val="0"/>
          <c:showVal val="0"/>
          <c:showCatName val="0"/>
          <c:showSerName val="0"/>
          <c:showPercent val="0"/>
          <c:showBubbleSize val="0"/>
        </c:dLbls>
        <c:gapWidth val="150"/>
        <c:axId val="231842408"/>
        <c:axId val="23193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89.68</c:v>
                </c:pt>
              </c:numCache>
            </c:numRef>
          </c:val>
          <c:smooth val="0"/>
          <c:extLst xmlns:c16r2="http://schemas.microsoft.com/office/drawing/2015/06/chart">
            <c:ext xmlns:c16="http://schemas.microsoft.com/office/drawing/2014/chart" uri="{C3380CC4-5D6E-409C-BE32-E72D297353CC}">
              <c16:uniqueId val="{00000001-3E9B-49EC-9BE2-8E0E9CD31203}"/>
            </c:ext>
          </c:extLst>
        </c:ser>
        <c:dLbls>
          <c:showLegendKey val="0"/>
          <c:showVal val="0"/>
          <c:showCatName val="0"/>
          <c:showSerName val="0"/>
          <c:showPercent val="0"/>
          <c:showBubbleSize val="0"/>
        </c:dLbls>
        <c:marker val="1"/>
        <c:smooth val="0"/>
        <c:axId val="231842408"/>
        <c:axId val="231936984"/>
      </c:lineChart>
      <c:dateAx>
        <c:axId val="231842408"/>
        <c:scaling>
          <c:orientation val="minMax"/>
        </c:scaling>
        <c:delete val="1"/>
        <c:axPos val="b"/>
        <c:numFmt formatCode="ge" sourceLinked="1"/>
        <c:majorTickMark val="none"/>
        <c:minorTickMark val="none"/>
        <c:tickLblPos val="none"/>
        <c:crossAx val="231936984"/>
        <c:crosses val="autoZero"/>
        <c:auto val="1"/>
        <c:lblOffset val="100"/>
        <c:baseTimeUnit val="years"/>
      </c:dateAx>
      <c:valAx>
        <c:axId val="23193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4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59.66</c:v>
                </c:pt>
                <c:pt idx="1">
                  <c:v>59.45</c:v>
                </c:pt>
                <c:pt idx="2">
                  <c:v>60.16</c:v>
                </c:pt>
                <c:pt idx="3">
                  <c:v>60.28</c:v>
                </c:pt>
                <c:pt idx="4">
                  <c:v>57.79</c:v>
                </c:pt>
              </c:numCache>
            </c:numRef>
          </c:val>
          <c:extLst xmlns:c16r2="http://schemas.microsoft.com/office/drawing/2015/06/chart">
            <c:ext xmlns:c16="http://schemas.microsoft.com/office/drawing/2014/chart" uri="{C3380CC4-5D6E-409C-BE32-E72D297353CC}">
              <c16:uniqueId val="{00000000-1CC4-4D21-8D82-9B309D7DD568}"/>
            </c:ext>
          </c:extLst>
        </c:ser>
        <c:dLbls>
          <c:showLegendKey val="0"/>
          <c:showVal val="0"/>
          <c:showCatName val="0"/>
          <c:showSerName val="0"/>
          <c:showPercent val="0"/>
          <c:showBubbleSize val="0"/>
        </c:dLbls>
        <c:gapWidth val="150"/>
        <c:axId val="165847960"/>
        <c:axId val="16584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C4-4D21-8D82-9B309D7DD568}"/>
            </c:ext>
          </c:extLst>
        </c:ser>
        <c:dLbls>
          <c:showLegendKey val="0"/>
          <c:showVal val="0"/>
          <c:showCatName val="0"/>
          <c:showSerName val="0"/>
          <c:showPercent val="0"/>
          <c:showBubbleSize val="0"/>
        </c:dLbls>
        <c:marker val="1"/>
        <c:smooth val="0"/>
        <c:axId val="165847960"/>
        <c:axId val="165848352"/>
      </c:lineChart>
      <c:dateAx>
        <c:axId val="165847960"/>
        <c:scaling>
          <c:orientation val="minMax"/>
        </c:scaling>
        <c:delete val="1"/>
        <c:axPos val="b"/>
        <c:numFmt formatCode="ge" sourceLinked="1"/>
        <c:majorTickMark val="none"/>
        <c:minorTickMark val="none"/>
        <c:tickLblPos val="none"/>
        <c:crossAx val="165848352"/>
        <c:crosses val="autoZero"/>
        <c:auto val="1"/>
        <c:lblOffset val="100"/>
        <c:baseTimeUnit val="years"/>
      </c:dateAx>
      <c:valAx>
        <c:axId val="1658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4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CA-42B0-BFA4-608613E703FD}"/>
            </c:ext>
          </c:extLst>
        </c:ser>
        <c:dLbls>
          <c:showLegendKey val="0"/>
          <c:showVal val="0"/>
          <c:showCatName val="0"/>
          <c:showSerName val="0"/>
          <c:showPercent val="0"/>
          <c:showBubbleSize val="0"/>
        </c:dLbls>
        <c:gapWidth val="150"/>
        <c:axId val="165854888"/>
        <c:axId val="16585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CA-42B0-BFA4-608613E703FD}"/>
            </c:ext>
          </c:extLst>
        </c:ser>
        <c:dLbls>
          <c:showLegendKey val="0"/>
          <c:showVal val="0"/>
          <c:showCatName val="0"/>
          <c:showSerName val="0"/>
          <c:showPercent val="0"/>
          <c:showBubbleSize val="0"/>
        </c:dLbls>
        <c:marker val="1"/>
        <c:smooth val="0"/>
        <c:axId val="165854888"/>
        <c:axId val="165855280"/>
      </c:lineChart>
      <c:dateAx>
        <c:axId val="165854888"/>
        <c:scaling>
          <c:orientation val="minMax"/>
        </c:scaling>
        <c:delete val="1"/>
        <c:axPos val="b"/>
        <c:numFmt formatCode="ge" sourceLinked="1"/>
        <c:majorTickMark val="none"/>
        <c:minorTickMark val="none"/>
        <c:tickLblPos val="none"/>
        <c:crossAx val="165855280"/>
        <c:crosses val="autoZero"/>
        <c:auto val="1"/>
        <c:lblOffset val="100"/>
        <c:baseTimeUnit val="years"/>
      </c:dateAx>
      <c:valAx>
        <c:axId val="16585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5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F4-4AAC-8CA6-F89E0C0F4B0F}"/>
            </c:ext>
          </c:extLst>
        </c:ser>
        <c:dLbls>
          <c:showLegendKey val="0"/>
          <c:showVal val="0"/>
          <c:showCatName val="0"/>
          <c:showSerName val="0"/>
          <c:showPercent val="0"/>
          <c:showBubbleSize val="0"/>
        </c:dLbls>
        <c:gapWidth val="150"/>
        <c:axId val="166496512"/>
        <c:axId val="16649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F4-4AAC-8CA6-F89E0C0F4B0F}"/>
            </c:ext>
          </c:extLst>
        </c:ser>
        <c:dLbls>
          <c:showLegendKey val="0"/>
          <c:showVal val="0"/>
          <c:showCatName val="0"/>
          <c:showSerName val="0"/>
          <c:showPercent val="0"/>
          <c:showBubbleSize val="0"/>
        </c:dLbls>
        <c:marker val="1"/>
        <c:smooth val="0"/>
        <c:axId val="166496512"/>
        <c:axId val="166496904"/>
      </c:lineChart>
      <c:dateAx>
        <c:axId val="166496512"/>
        <c:scaling>
          <c:orientation val="minMax"/>
        </c:scaling>
        <c:delete val="1"/>
        <c:axPos val="b"/>
        <c:numFmt formatCode="ge" sourceLinked="1"/>
        <c:majorTickMark val="none"/>
        <c:minorTickMark val="none"/>
        <c:tickLblPos val="none"/>
        <c:crossAx val="166496904"/>
        <c:crosses val="autoZero"/>
        <c:auto val="1"/>
        <c:lblOffset val="100"/>
        <c:baseTimeUnit val="years"/>
      </c:dateAx>
      <c:valAx>
        <c:axId val="16649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14-4DA8-951E-76D2FA7A7A49}"/>
            </c:ext>
          </c:extLst>
        </c:ser>
        <c:dLbls>
          <c:showLegendKey val="0"/>
          <c:showVal val="0"/>
          <c:showCatName val="0"/>
          <c:showSerName val="0"/>
          <c:showPercent val="0"/>
          <c:showBubbleSize val="0"/>
        </c:dLbls>
        <c:gapWidth val="150"/>
        <c:axId val="166295536"/>
        <c:axId val="16629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14-4DA8-951E-76D2FA7A7A49}"/>
            </c:ext>
          </c:extLst>
        </c:ser>
        <c:dLbls>
          <c:showLegendKey val="0"/>
          <c:showVal val="0"/>
          <c:showCatName val="0"/>
          <c:showSerName val="0"/>
          <c:showPercent val="0"/>
          <c:showBubbleSize val="0"/>
        </c:dLbls>
        <c:marker val="1"/>
        <c:smooth val="0"/>
        <c:axId val="166295536"/>
        <c:axId val="166295928"/>
      </c:lineChart>
      <c:dateAx>
        <c:axId val="166295536"/>
        <c:scaling>
          <c:orientation val="minMax"/>
        </c:scaling>
        <c:delete val="1"/>
        <c:axPos val="b"/>
        <c:numFmt formatCode="ge" sourceLinked="1"/>
        <c:majorTickMark val="none"/>
        <c:minorTickMark val="none"/>
        <c:tickLblPos val="none"/>
        <c:crossAx val="166295928"/>
        <c:crosses val="autoZero"/>
        <c:auto val="1"/>
        <c:lblOffset val="100"/>
        <c:baseTimeUnit val="years"/>
      </c:dateAx>
      <c:valAx>
        <c:axId val="16629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9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5D-4921-94F3-7902190DA9F0}"/>
            </c:ext>
          </c:extLst>
        </c:ser>
        <c:dLbls>
          <c:showLegendKey val="0"/>
          <c:showVal val="0"/>
          <c:showCatName val="0"/>
          <c:showSerName val="0"/>
          <c:showPercent val="0"/>
          <c:showBubbleSize val="0"/>
        </c:dLbls>
        <c:gapWidth val="150"/>
        <c:axId val="166356824"/>
        <c:axId val="1663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5D-4921-94F3-7902190DA9F0}"/>
            </c:ext>
          </c:extLst>
        </c:ser>
        <c:dLbls>
          <c:showLegendKey val="0"/>
          <c:showVal val="0"/>
          <c:showCatName val="0"/>
          <c:showSerName val="0"/>
          <c:showPercent val="0"/>
          <c:showBubbleSize val="0"/>
        </c:dLbls>
        <c:marker val="1"/>
        <c:smooth val="0"/>
        <c:axId val="166356824"/>
        <c:axId val="166357216"/>
      </c:lineChart>
      <c:dateAx>
        <c:axId val="166356824"/>
        <c:scaling>
          <c:orientation val="minMax"/>
        </c:scaling>
        <c:delete val="1"/>
        <c:axPos val="b"/>
        <c:numFmt formatCode="ge" sourceLinked="1"/>
        <c:majorTickMark val="none"/>
        <c:minorTickMark val="none"/>
        <c:tickLblPos val="none"/>
        <c:crossAx val="166357216"/>
        <c:crosses val="autoZero"/>
        <c:auto val="1"/>
        <c:lblOffset val="100"/>
        <c:baseTimeUnit val="years"/>
      </c:dateAx>
      <c:valAx>
        <c:axId val="1663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5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2280.62</c:v>
                </c:pt>
                <c:pt idx="1">
                  <c:v>2146.27</c:v>
                </c:pt>
                <c:pt idx="2">
                  <c:v>1656.85</c:v>
                </c:pt>
                <c:pt idx="3">
                  <c:v>1645.27</c:v>
                </c:pt>
                <c:pt idx="4">
                  <c:v>1601.72</c:v>
                </c:pt>
              </c:numCache>
            </c:numRef>
          </c:val>
          <c:extLst xmlns:c16r2="http://schemas.microsoft.com/office/drawing/2015/06/chart">
            <c:ext xmlns:c16="http://schemas.microsoft.com/office/drawing/2014/chart" uri="{C3380CC4-5D6E-409C-BE32-E72D297353CC}">
              <c16:uniqueId val="{00000000-610D-48CD-A5F1-FF1B755B4D92}"/>
            </c:ext>
          </c:extLst>
        </c:ser>
        <c:dLbls>
          <c:showLegendKey val="0"/>
          <c:showVal val="0"/>
          <c:showCatName val="0"/>
          <c:showSerName val="0"/>
          <c:showPercent val="0"/>
          <c:showBubbleSize val="0"/>
        </c:dLbls>
        <c:gapWidth val="150"/>
        <c:axId val="166358392"/>
        <c:axId val="16640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799.11</c:v>
                </c:pt>
              </c:numCache>
            </c:numRef>
          </c:val>
          <c:smooth val="0"/>
          <c:extLst xmlns:c16r2="http://schemas.microsoft.com/office/drawing/2015/06/chart">
            <c:ext xmlns:c16="http://schemas.microsoft.com/office/drawing/2014/chart" uri="{C3380CC4-5D6E-409C-BE32-E72D297353CC}">
              <c16:uniqueId val="{00000001-610D-48CD-A5F1-FF1B755B4D92}"/>
            </c:ext>
          </c:extLst>
        </c:ser>
        <c:dLbls>
          <c:showLegendKey val="0"/>
          <c:showVal val="0"/>
          <c:showCatName val="0"/>
          <c:showSerName val="0"/>
          <c:showPercent val="0"/>
          <c:showBubbleSize val="0"/>
        </c:dLbls>
        <c:marker val="1"/>
        <c:smooth val="0"/>
        <c:axId val="166358392"/>
        <c:axId val="166405984"/>
      </c:lineChart>
      <c:dateAx>
        <c:axId val="166358392"/>
        <c:scaling>
          <c:orientation val="minMax"/>
        </c:scaling>
        <c:delete val="1"/>
        <c:axPos val="b"/>
        <c:numFmt formatCode="ge" sourceLinked="1"/>
        <c:majorTickMark val="none"/>
        <c:minorTickMark val="none"/>
        <c:tickLblPos val="none"/>
        <c:crossAx val="166405984"/>
        <c:crosses val="autoZero"/>
        <c:auto val="1"/>
        <c:lblOffset val="100"/>
        <c:baseTimeUnit val="years"/>
      </c:dateAx>
      <c:valAx>
        <c:axId val="1664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5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76.760000000000005</c:v>
                </c:pt>
                <c:pt idx="1">
                  <c:v>78.260000000000005</c:v>
                </c:pt>
                <c:pt idx="2">
                  <c:v>78.3</c:v>
                </c:pt>
                <c:pt idx="3">
                  <c:v>77.569999999999993</c:v>
                </c:pt>
                <c:pt idx="4">
                  <c:v>74.89</c:v>
                </c:pt>
              </c:numCache>
            </c:numRef>
          </c:val>
          <c:extLst xmlns:c16r2="http://schemas.microsoft.com/office/drawing/2015/06/chart">
            <c:ext xmlns:c16="http://schemas.microsoft.com/office/drawing/2014/chart" uri="{C3380CC4-5D6E-409C-BE32-E72D297353CC}">
              <c16:uniqueId val="{00000000-8E9C-4938-9FB8-355A880A34A3}"/>
            </c:ext>
          </c:extLst>
        </c:ser>
        <c:dLbls>
          <c:showLegendKey val="0"/>
          <c:showVal val="0"/>
          <c:showCatName val="0"/>
          <c:showSerName val="0"/>
          <c:showPercent val="0"/>
          <c:showBubbleSize val="0"/>
        </c:dLbls>
        <c:gapWidth val="150"/>
        <c:axId val="166407160"/>
        <c:axId val="16640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87.69</c:v>
                </c:pt>
              </c:numCache>
            </c:numRef>
          </c:val>
          <c:smooth val="0"/>
          <c:extLst xmlns:c16r2="http://schemas.microsoft.com/office/drawing/2015/06/chart">
            <c:ext xmlns:c16="http://schemas.microsoft.com/office/drawing/2014/chart" uri="{C3380CC4-5D6E-409C-BE32-E72D297353CC}">
              <c16:uniqueId val="{00000001-8E9C-4938-9FB8-355A880A34A3}"/>
            </c:ext>
          </c:extLst>
        </c:ser>
        <c:dLbls>
          <c:showLegendKey val="0"/>
          <c:showVal val="0"/>
          <c:showCatName val="0"/>
          <c:showSerName val="0"/>
          <c:showPercent val="0"/>
          <c:showBubbleSize val="0"/>
        </c:dLbls>
        <c:marker val="1"/>
        <c:smooth val="0"/>
        <c:axId val="166407160"/>
        <c:axId val="166407552"/>
      </c:lineChart>
      <c:dateAx>
        <c:axId val="166407160"/>
        <c:scaling>
          <c:orientation val="minMax"/>
        </c:scaling>
        <c:delete val="1"/>
        <c:axPos val="b"/>
        <c:numFmt formatCode="ge" sourceLinked="1"/>
        <c:majorTickMark val="none"/>
        <c:minorTickMark val="none"/>
        <c:tickLblPos val="none"/>
        <c:crossAx val="166407552"/>
        <c:crosses val="autoZero"/>
        <c:auto val="1"/>
        <c:lblOffset val="100"/>
        <c:baseTimeUnit val="years"/>
      </c:dateAx>
      <c:valAx>
        <c:axId val="1664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0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141.46</c:v>
                </c:pt>
                <c:pt idx="1">
                  <c:v>142.34</c:v>
                </c:pt>
                <c:pt idx="2">
                  <c:v>143.41</c:v>
                </c:pt>
                <c:pt idx="3">
                  <c:v>144.74</c:v>
                </c:pt>
                <c:pt idx="4">
                  <c:v>150</c:v>
                </c:pt>
              </c:numCache>
            </c:numRef>
          </c:val>
          <c:extLst xmlns:c16r2="http://schemas.microsoft.com/office/drawing/2015/06/chart">
            <c:ext xmlns:c16="http://schemas.microsoft.com/office/drawing/2014/chart" uri="{C3380CC4-5D6E-409C-BE32-E72D297353CC}">
              <c16:uniqueId val="{00000000-C9F9-494D-A6A3-0B4EC09F089E}"/>
            </c:ext>
          </c:extLst>
        </c:ser>
        <c:dLbls>
          <c:showLegendKey val="0"/>
          <c:showVal val="0"/>
          <c:showCatName val="0"/>
          <c:showSerName val="0"/>
          <c:showPercent val="0"/>
          <c:showBubbleSize val="0"/>
        </c:dLbls>
        <c:gapWidth val="150"/>
        <c:axId val="231812656"/>
        <c:axId val="23181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180.07</c:v>
                </c:pt>
              </c:numCache>
            </c:numRef>
          </c:val>
          <c:smooth val="0"/>
          <c:extLst xmlns:c16r2="http://schemas.microsoft.com/office/drawing/2015/06/chart">
            <c:ext xmlns:c16="http://schemas.microsoft.com/office/drawing/2014/chart" uri="{C3380CC4-5D6E-409C-BE32-E72D297353CC}">
              <c16:uniqueId val="{00000001-C9F9-494D-A6A3-0B4EC09F089E}"/>
            </c:ext>
          </c:extLst>
        </c:ser>
        <c:dLbls>
          <c:showLegendKey val="0"/>
          <c:showVal val="0"/>
          <c:showCatName val="0"/>
          <c:showSerName val="0"/>
          <c:showPercent val="0"/>
          <c:showBubbleSize val="0"/>
        </c:dLbls>
        <c:marker val="1"/>
        <c:smooth val="0"/>
        <c:axId val="231812656"/>
        <c:axId val="231813048"/>
      </c:lineChart>
      <c:dateAx>
        <c:axId val="231812656"/>
        <c:scaling>
          <c:orientation val="minMax"/>
        </c:scaling>
        <c:delete val="1"/>
        <c:axPos val="b"/>
        <c:numFmt formatCode="ge" sourceLinked="1"/>
        <c:majorTickMark val="none"/>
        <c:minorTickMark val="none"/>
        <c:tickLblPos val="none"/>
        <c:crossAx val="231813048"/>
        <c:crosses val="autoZero"/>
        <c:auto val="1"/>
        <c:lblOffset val="100"/>
        <c:baseTimeUnit val="years"/>
      </c:dateAx>
      <c:valAx>
        <c:axId val="23181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1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玉村町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36648</v>
      </c>
      <c r="AM8" s="49"/>
      <c r="AN8" s="49"/>
      <c r="AO8" s="49"/>
      <c r="AP8" s="49"/>
      <c r="AQ8" s="49"/>
      <c r="AR8" s="49"/>
      <c r="AS8" s="49"/>
      <c r="AT8" s="44">
        <f>データ!T6</f>
        <v>25.78</v>
      </c>
      <c r="AU8" s="44"/>
      <c r="AV8" s="44"/>
      <c r="AW8" s="44"/>
      <c r="AX8" s="44"/>
      <c r="AY8" s="44"/>
      <c r="AZ8" s="44"/>
      <c r="BA8" s="44"/>
      <c r="BB8" s="44">
        <f>データ!U6</f>
        <v>1421.57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34.9</v>
      </c>
      <c r="Q10" s="44"/>
      <c r="R10" s="44"/>
      <c r="S10" s="44"/>
      <c r="T10" s="44"/>
      <c r="U10" s="44"/>
      <c r="V10" s="44"/>
      <c r="W10" s="44">
        <f>データ!Q6</f>
        <v>88.8</v>
      </c>
      <c r="X10" s="44"/>
      <c r="Y10" s="44"/>
      <c r="Z10" s="44"/>
      <c r="AA10" s="44"/>
      <c r="AB10" s="44"/>
      <c r="AC10" s="44"/>
      <c r="AD10" s="49">
        <f>データ!R6</f>
        <v>2050</v>
      </c>
      <c r="AE10" s="49"/>
      <c r="AF10" s="49"/>
      <c r="AG10" s="49"/>
      <c r="AH10" s="49"/>
      <c r="AI10" s="49"/>
      <c r="AJ10" s="49"/>
      <c r="AK10" s="2"/>
      <c r="AL10" s="49">
        <f>データ!V6</f>
        <v>12716</v>
      </c>
      <c r="AM10" s="49"/>
      <c r="AN10" s="49"/>
      <c r="AO10" s="49"/>
      <c r="AP10" s="49"/>
      <c r="AQ10" s="49"/>
      <c r="AR10" s="49"/>
      <c r="AS10" s="49"/>
      <c r="AT10" s="44">
        <f>データ!W6</f>
        <v>2.93</v>
      </c>
      <c r="AU10" s="44"/>
      <c r="AV10" s="44"/>
      <c r="AW10" s="44"/>
      <c r="AX10" s="44"/>
      <c r="AY10" s="44"/>
      <c r="AZ10" s="44"/>
      <c r="BA10" s="44"/>
      <c r="BB10" s="44">
        <f>データ!X6</f>
        <v>4339.93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HfE1S+h1gGhjWsKQb97QZrbJh1yqZ2XVksUgkVaDYKKzPFp4GiAQr4i47BmXzIa+w3061sV493FLJpllcMU65g==" saltValue="pv9iOkDX0paAKbAjdWggK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104647</v>
      </c>
      <c r="D6" s="32">
        <f t="shared" si="3"/>
        <v>47</v>
      </c>
      <c r="E6" s="32">
        <f t="shared" si="3"/>
        <v>17</v>
      </c>
      <c r="F6" s="32">
        <f t="shared" si="3"/>
        <v>1</v>
      </c>
      <c r="G6" s="32">
        <f t="shared" si="3"/>
        <v>0</v>
      </c>
      <c r="H6" s="32" t="str">
        <f t="shared" si="3"/>
        <v>群馬県　玉村町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34.9</v>
      </c>
      <c r="Q6" s="33">
        <f t="shared" si="3"/>
        <v>88.8</v>
      </c>
      <c r="R6" s="33">
        <f t="shared" si="3"/>
        <v>2050</v>
      </c>
      <c r="S6" s="33">
        <f t="shared" si="3"/>
        <v>36648</v>
      </c>
      <c r="T6" s="33">
        <f t="shared" si="3"/>
        <v>25.78</v>
      </c>
      <c r="U6" s="33">
        <f t="shared" si="3"/>
        <v>1421.57</v>
      </c>
      <c r="V6" s="33">
        <f t="shared" si="3"/>
        <v>12716</v>
      </c>
      <c r="W6" s="33">
        <f t="shared" si="3"/>
        <v>2.93</v>
      </c>
      <c r="X6" s="33">
        <f t="shared" si="3"/>
        <v>4339.93</v>
      </c>
      <c r="Y6" s="34">
        <f>IF(Y7="",NA(),Y7)</f>
        <v>59.66</v>
      </c>
      <c r="Z6" s="34">
        <f t="shared" ref="Z6:AH6" si="4">IF(Z7="",NA(),Z7)</f>
        <v>59.45</v>
      </c>
      <c r="AA6" s="34">
        <f t="shared" si="4"/>
        <v>60.16</v>
      </c>
      <c r="AB6" s="34">
        <f t="shared" si="4"/>
        <v>60.28</v>
      </c>
      <c r="AC6" s="34">
        <f t="shared" si="4"/>
        <v>57.79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2280.62</v>
      </c>
      <c r="BG6" s="34">
        <f t="shared" ref="BG6:BO6" si="7">IF(BG7="",NA(),BG7)</f>
        <v>2146.27</v>
      </c>
      <c r="BH6" s="34">
        <f t="shared" si="7"/>
        <v>1656.85</v>
      </c>
      <c r="BI6" s="34">
        <f t="shared" si="7"/>
        <v>1645.27</v>
      </c>
      <c r="BJ6" s="34">
        <f t="shared" si="7"/>
        <v>1601.72</v>
      </c>
      <c r="BK6" s="34">
        <f t="shared" si="7"/>
        <v>1209.95</v>
      </c>
      <c r="BL6" s="34">
        <f t="shared" si="7"/>
        <v>1136.5</v>
      </c>
      <c r="BM6" s="34">
        <f t="shared" si="7"/>
        <v>1118.56</v>
      </c>
      <c r="BN6" s="34">
        <f t="shared" si="7"/>
        <v>1111.31</v>
      </c>
      <c r="BO6" s="34">
        <f t="shared" si="7"/>
        <v>799.11</v>
      </c>
      <c r="BP6" s="33" t="str">
        <f>IF(BP7="","",IF(BP7="-","【-】","【"&amp;SUBSTITUTE(TEXT(BP7,"#,##0.00"),"-","△")&amp;"】"))</f>
        <v>【707.33】</v>
      </c>
      <c r="BQ6" s="34">
        <f>IF(BQ7="",NA(),BQ7)</f>
        <v>76.760000000000005</v>
      </c>
      <c r="BR6" s="34">
        <f t="shared" ref="BR6:BZ6" si="8">IF(BR7="",NA(),BR7)</f>
        <v>78.260000000000005</v>
      </c>
      <c r="BS6" s="34">
        <f t="shared" si="8"/>
        <v>78.3</v>
      </c>
      <c r="BT6" s="34">
        <f t="shared" si="8"/>
        <v>77.569999999999993</v>
      </c>
      <c r="BU6" s="34">
        <f t="shared" si="8"/>
        <v>74.89</v>
      </c>
      <c r="BV6" s="34">
        <f t="shared" si="8"/>
        <v>69.48</v>
      </c>
      <c r="BW6" s="34">
        <f t="shared" si="8"/>
        <v>71.650000000000006</v>
      </c>
      <c r="BX6" s="34">
        <f t="shared" si="8"/>
        <v>72.33</v>
      </c>
      <c r="BY6" s="34">
        <f t="shared" si="8"/>
        <v>75.540000000000006</v>
      </c>
      <c r="BZ6" s="34">
        <f t="shared" si="8"/>
        <v>87.69</v>
      </c>
      <c r="CA6" s="33" t="str">
        <f>IF(CA7="","",IF(CA7="-","【-】","【"&amp;SUBSTITUTE(TEXT(CA7,"#,##0.00"),"-","△")&amp;"】"))</f>
        <v>【101.26】</v>
      </c>
      <c r="CB6" s="34">
        <f>IF(CB7="",NA(),CB7)</f>
        <v>141.46</v>
      </c>
      <c r="CC6" s="34">
        <f t="shared" ref="CC6:CK6" si="9">IF(CC7="",NA(),CC7)</f>
        <v>142.34</v>
      </c>
      <c r="CD6" s="34">
        <f t="shared" si="9"/>
        <v>143.41</v>
      </c>
      <c r="CE6" s="34">
        <f t="shared" si="9"/>
        <v>144.74</v>
      </c>
      <c r="CF6" s="34">
        <f t="shared" si="9"/>
        <v>150</v>
      </c>
      <c r="CG6" s="34">
        <f t="shared" si="9"/>
        <v>220.67</v>
      </c>
      <c r="CH6" s="34">
        <f t="shared" si="9"/>
        <v>217.82</v>
      </c>
      <c r="CI6" s="34">
        <f t="shared" si="9"/>
        <v>215.28</v>
      </c>
      <c r="CJ6" s="34">
        <f t="shared" si="9"/>
        <v>207.96</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58.4</v>
      </c>
      <c r="CW6" s="33" t="str">
        <f>IF(CW7="","",IF(CW7="-","【-】","【"&amp;SUBSTITUTE(TEXT(CW7,"#,##0.00"),"-","△")&amp;"】"))</f>
        <v>【60.13】</v>
      </c>
      <c r="CX6" s="34">
        <f>IF(CX7="",NA(),CX7)</f>
        <v>89.34</v>
      </c>
      <c r="CY6" s="34">
        <f t="shared" ref="CY6:DG6" si="11">IF(CY7="",NA(),CY7)</f>
        <v>91.9</v>
      </c>
      <c r="CZ6" s="34">
        <f t="shared" si="11"/>
        <v>93.83</v>
      </c>
      <c r="DA6" s="34">
        <f t="shared" si="11"/>
        <v>96.25</v>
      </c>
      <c r="DB6" s="34">
        <f t="shared" si="11"/>
        <v>96.92</v>
      </c>
      <c r="DC6" s="34">
        <f t="shared" si="11"/>
        <v>84.41</v>
      </c>
      <c r="DD6" s="34">
        <f t="shared" si="11"/>
        <v>84.2</v>
      </c>
      <c r="DE6" s="34">
        <f t="shared" si="11"/>
        <v>83.8</v>
      </c>
      <c r="DF6" s="34">
        <f t="shared" si="11"/>
        <v>83.91</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0.23</v>
      </c>
      <c r="EO6" s="33" t="str">
        <f>IF(EO7="","",IF(EO7="-","【-】","【"&amp;SUBSTITUTE(TEXT(EO7,"#,##0.00"),"-","△")&amp;"】"))</f>
        <v>【0.23】</v>
      </c>
    </row>
    <row r="7" spans="1:145" s="35" customFormat="1" x14ac:dyDescent="0.15">
      <c r="A7" s="27"/>
      <c r="B7" s="36">
        <v>2017</v>
      </c>
      <c r="C7" s="36">
        <v>104647</v>
      </c>
      <c r="D7" s="36">
        <v>47</v>
      </c>
      <c r="E7" s="36">
        <v>17</v>
      </c>
      <c r="F7" s="36">
        <v>1</v>
      </c>
      <c r="G7" s="36">
        <v>0</v>
      </c>
      <c r="H7" s="36" t="s">
        <v>111</v>
      </c>
      <c r="I7" s="36" t="s">
        <v>112</v>
      </c>
      <c r="J7" s="36" t="s">
        <v>113</v>
      </c>
      <c r="K7" s="36" t="s">
        <v>114</v>
      </c>
      <c r="L7" s="36" t="s">
        <v>115</v>
      </c>
      <c r="M7" s="36" t="s">
        <v>116</v>
      </c>
      <c r="N7" s="37" t="s">
        <v>117</v>
      </c>
      <c r="O7" s="37" t="s">
        <v>118</v>
      </c>
      <c r="P7" s="37">
        <v>34.9</v>
      </c>
      <c r="Q7" s="37">
        <v>88.8</v>
      </c>
      <c r="R7" s="37">
        <v>2050</v>
      </c>
      <c r="S7" s="37">
        <v>36648</v>
      </c>
      <c r="T7" s="37">
        <v>25.78</v>
      </c>
      <c r="U7" s="37">
        <v>1421.57</v>
      </c>
      <c r="V7" s="37">
        <v>12716</v>
      </c>
      <c r="W7" s="37">
        <v>2.93</v>
      </c>
      <c r="X7" s="37">
        <v>4339.93</v>
      </c>
      <c r="Y7" s="37">
        <v>59.66</v>
      </c>
      <c r="Z7" s="37">
        <v>59.45</v>
      </c>
      <c r="AA7" s="37">
        <v>60.16</v>
      </c>
      <c r="AB7" s="37">
        <v>60.28</v>
      </c>
      <c r="AC7" s="37">
        <v>57.79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2280.62</v>
      </c>
      <c r="BG7" s="37">
        <v>2146.27</v>
      </c>
      <c r="BH7" s="37">
        <v>1656.85</v>
      </c>
      <c r="BI7" s="37">
        <v>1645.27</v>
      </c>
      <c r="BJ7" s="37">
        <v>1601.72</v>
      </c>
      <c r="BK7" s="37">
        <v>1209.95</v>
      </c>
      <c r="BL7" s="37">
        <v>1136.5</v>
      </c>
      <c r="BM7" s="37">
        <v>1118.56</v>
      </c>
      <c r="BN7" s="37">
        <v>1111.31</v>
      </c>
      <c r="BO7" s="37">
        <v>799.11</v>
      </c>
      <c r="BP7" s="37">
        <v>707.33</v>
      </c>
      <c r="BQ7" s="37">
        <v>76.760000000000005</v>
      </c>
      <c r="BR7" s="37">
        <v>78.260000000000005</v>
      </c>
      <c r="BS7" s="37">
        <v>78.3</v>
      </c>
      <c r="BT7" s="37">
        <v>77.569999999999993</v>
      </c>
      <c r="BU7" s="37">
        <v>74.89</v>
      </c>
      <c r="BV7" s="37">
        <v>69.48</v>
      </c>
      <c r="BW7" s="37">
        <v>71.650000000000006</v>
      </c>
      <c r="BX7" s="37">
        <v>72.33</v>
      </c>
      <c r="BY7" s="37">
        <v>75.540000000000006</v>
      </c>
      <c r="BZ7" s="37">
        <v>87.69</v>
      </c>
      <c r="CA7" s="37">
        <v>101.26</v>
      </c>
      <c r="CB7" s="37">
        <v>141.46</v>
      </c>
      <c r="CC7" s="37">
        <v>142.34</v>
      </c>
      <c r="CD7" s="37">
        <v>143.41</v>
      </c>
      <c r="CE7" s="37">
        <v>144.74</v>
      </c>
      <c r="CF7" s="37">
        <v>150</v>
      </c>
      <c r="CG7" s="37">
        <v>220.67</v>
      </c>
      <c r="CH7" s="37">
        <v>217.82</v>
      </c>
      <c r="CI7" s="37">
        <v>215.28</v>
      </c>
      <c r="CJ7" s="37">
        <v>207.96</v>
      </c>
      <c r="CK7" s="37">
        <v>180.07</v>
      </c>
      <c r="CL7" s="37">
        <v>136.38999999999999</v>
      </c>
      <c r="CM7" s="37" t="s">
        <v>117</v>
      </c>
      <c r="CN7" s="37" t="s">
        <v>117</v>
      </c>
      <c r="CO7" s="37" t="s">
        <v>117</v>
      </c>
      <c r="CP7" s="37" t="s">
        <v>117</v>
      </c>
      <c r="CQ7" s="37" t="s">
        <v>117</v>
      </c>
      <c r="CR7" s="37">
        <v>55.81</v>
      </c>
      <c r="CS7" s="37">
        <v>54.44</v>
      </c>
      <c r="CT7" s="37">
        <v>54.67</v>
      </c>
      <c r="CU7" s="37">
        <v>53.51</v>
      </c>
      <c r="CV7" s="37">
        <v>58.4</v>
      </c>
      <c r="CW7" s="37">
        <v>60.13</v>
      </c>
      <c r="CX7" s="37">
        <v>89.34</v>
      </c>
      <c r="CY7" s="37">
        <v>91.9</v>
      </c>
      <c r="CZ7" s="37">
        <v>93.83</v>
      </c>
      <c r="DA7" s="37">
        <v>96.25</v>
      </c>
      <c r="DB7" s="37">
        <v>96.92</v>
      </c>
      <c r="DC7" s="37">
        <v>84.41</v>
      </c>
      <c r="DD7" s="37">
        <v>84.2</v>
      </c>
      <c r="DE7" s="37">
        <v>83.8</v>
      </c>
      <c r="DF7" s="37">
        <v>83.91</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2018-12-03T09:01:27Z</dcterms:created>
  <dcterms:modified xsi:type="dcterms:W3CDTF">2019-02-14T07:11:36Z</dcterms:modified>
  <cp:category/>
</cp:coreProperties>
</file>