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5○邑楽町\"/>
    </mc:Choice>
  </mc:AlternateContent>
  <workbookProtection workbookAlgorithmName="SHA-512" workbookHashValue="Tc7wxchnMl8kHj1CmhaAYwO9kWQb9gg7zIUjrL/vy7nImmLTzs4HxnFT6Sn9/Jdl/hlvTqCxhd0xxSZL6PVDzA==" workbookSaltValue="Ss87H0J/hQ422aboBY2uIQ=="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 r="D10" i="5" l="1"/>
  <c r="E10" i="5"/>
  <c r="B10" i="5"/>
</calcChain>
</file>

<file path=xl/sharedStrings.xml><?xml version="1.0" encoding="utf-8"?>
<sst xmlns="http://schemas.openxmlformats.org/spreadsheetml/2006/main" count="245" uniqueCount="123">
  <si>
    <t>「支払能力」</t>
  </si>
  <si>
    <t>経営比較分析表（平成29年度決算）</t>
  </si>
  <si>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</si>
  <si>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資金不足比率</t>
    <rPh sb="0" eb="2">
      <t>シキン</t>
    </rPh>
    <rPh sb="2" eb="4">
      <t>フソク</t>
    </rPh>
    <rPh sb="4" eb="6">
      <t>ヒリツ</t>
    </rPh>
    <phoneticPr fontId="1"/>
  </si>
  <si>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</si>
  <si>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</si>
  <si>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</si>
  <si>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</si>
  <si>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</si>
  <si>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</si>
  <si>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</si>
  <si>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</si>
  <si>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</si>
  <si>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</si>
  <si>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</si>
  <si>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</si>
  <si>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</si>
  <si>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</si>
  <si>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</si>
  <si>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</si>
  <si>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</si>
  <si>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</si>
  <si>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</si>
  <si>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</si>
  <si>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</si>
  <si>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</si>
  <si>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</si>
  <si>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</si>
  <si>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</si>
  <si>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</si>
  <si>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</si>
  <si>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</si>
  <si>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</si>
  <si>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</si>
  <si>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</si>
  <si>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</si>
  <si>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</si>
  <si>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</si>
  <si>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</si>
  <si>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</si>
  <si>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</si>
  <si>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</si>
  <si>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「単年度の収支」</t>
  </si>
  <si>
    <t>2①</t>
  </si>
  <si>
    <t>「累積欠損」</t>
    <rPh sb="1" eb="3">
      <t>ルイセキ</t>
    </rPh>
    <rPh sb="3" eb="5">
      <t>ケッソン</t>
    </rPh>
    <phoneticPr fontId="1"/>
  </si>
  <si>
    <t>大項目</t>
    <rPh sb="0" eb="3">
      <t>ダイコウモク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</si>
  <si>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</si>
  <si>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</si>
  <si>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</si>
  <si>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</si>
  <si>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</si>
  <si>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</si>
  <si>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</si>
  <si>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</si>
  <si>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</si>
  <si>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</si>
  <si>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</si>
  <si>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</si>
  <si>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</si>
  <si>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</si>
  <si>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</si>
  <si>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</si>
  <si>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</si>
  <si>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t>
  </si>
  <si>
    <t>年度</t>
    <rPh sb="0" eb="2">
      <t>ネンド</t>
    </rPh>
    <phoneticPr fontId="1"/>
  </si>
  <si>
    <t>下水道事業(法非適用)</t>
    <rPh sb="3" eb="5">
      <t>ジギョウ</t>
    </rPh>
    <rPh sb="6" eb="7">
      <t>ホウ</t>
    </rPh>
    <rPh sb="7" eb="8">
      <t>ヒ</t>
    </rPh>
    <rPh sb="8" eb="10">
      <t>テキヨウ</t>
    </rPh>
    <phoneticPr fontId="1"/>
  </si>
  <si>
    <t>人口</t>
    <rPh sb="0" eb="2">
      <t>ジンコウ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</si>
  <si>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</si>
  <si>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</si>
  <si>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</si>
  <si>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</si>
  <si>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</si>
  <si>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</si>
  <si>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</si>
  <si>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</si>
  <si>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</si>
  <si>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</si>
  <si>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</si>
  <si>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</si>
  <si>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</si>
  <si>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</si>
  <si>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</si>
  <si>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</si>
  <si>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</si>
  <si>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</si>
  <si>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</si>
  <si>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</si>
  <si>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</si>
  <si>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</si>
  <si>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</si>
  <si>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</si>
  <si>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</si>
  <si>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</si>
  <si>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</si>
  <si>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</si>
  <si>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</si>
  <si>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</si>
  <si>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</si>
  <si>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</si>
  <si>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</si>
  <si>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</si>
  <si>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</si>
  <si>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</si>
  <si>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</si>
  <si>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</si>
  <si>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</si>
  <si>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</si>
  <si>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</si>
  <si>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群馬県　邑楽町</t>
  </si>
  <si>
    <t>法非適用</t>
  </si>
  <si>
    <t>下水道事業</t>
  </si>
  <si>
    <t xml:space="preserve">現状の経営分析においては比較的健全であると思われるが、事業の効率については改善すべき点が見られる。これからの施設の老朽化を見据えると、経費回収率を上げ、収支バランスのとれた維持管理対策をとる必要がある。このためには水洗化率の向上が必要だと思われる。
　今後は水洗化率向上の対策を行い、収支比率及び経費回収率の向上を計りながら、老朽化対策や維持管理対策の経営バランスを取る必要がある。
</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</si>
  <si>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</si>
  <si>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</si>
  <si>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</si>
  <si>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</si>
  <si>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</si>
  <si>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</si>
  <si>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</si>
  <si>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</si>
  <si>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</si>
  <si>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５年度に着手し、平成１２年度に供用開始しました。事業開始からの年数が浅いため、管渠の老朽化にともなう更新等は実施していません。今後、計画的なTVカメラ調査等を実施し、管渠の更新・改築等へ向けた対策を考えていく必要があります。</t>
  </si>
  <si>
    <t>①接続件数の増加に伴い、料金収入も増加傾向にあるため収益的収支比率が100%以上になり健全な黒字運営ができている。
④企業債残高は平均と比べ低い値となっている。H28、H29と上昇傾向にあるが、今後、企業債残高は減少傾向であるため企業債残高事業規模比率も減少すると見込まれる。
⑤経費回収率が100％であり、現状は汚水処理に係わる費用が使用料で賄えている状況である。さらに向上するように接続率を上げる取組を行っていく。
⑥汚水処理原価の減少傾向がみられるため効率的な汚水処理がされているとみられる。しかし、類似団体平均を上回っているので汚水処理をさらに効率的に行う必要がある。
⑧平均値よりも低い値ではあるが、上昇傾向がうかがえる。しかし、類似団体平均値より約２０％低い現状を考えると水洗化率の向上を計るための対策が必要である。
　</t>
    <rPh sb="1" eb="3">
      <t>セツゾク</t>
    </rPh>
    <rPh sb="3" eb="5">
      <t>ケンスウ</t>
    </rPh>
    <rPh sb="6" eb="8">
      <t>ゾウカ</t>
    </rPh>
    <rPh sb="9" eb="10">
      <t>トモナ</t>
    </rPh>
    <rPh sb="12" eb="14">
      <t>リョウキン</t>
    </rPh>
    <rPh sb="14" eb="16">
      <t>シュウニュウ</t>
    </rPh>
    <rPh sb="17" eb="19">
      <t>ゾウカ</t>
    </rPh>
    <rPh sb="19" eb="21">
      <t>ケイコウ</t>
    </rPh>
    <rPh sb="26" eb="29">
      <t>シュウエキテキ</t>
    </rPh>
    <rPh sb="29" eb="31">
      <t>シュウシ</t>
    </rPh>
    <rPh sb="31" eb="33">
      <t>ヒリツ</t>
    </rPh>
    <rPh sb="38" eb="40">
      <t>イジョウ</t>
    </rPh>
    <rPh sb="43" eb="45">
      <t>ケンゼン</t>
    </rPh>
    <rPh sb="46" eb="48">
      <t>クロジ</t>
    </rPh>
    <rPh sb="48" eb="50">
      <t>ウンエイ</t>
    </rPh>
    <rPh sb="88" eb="90">
      <t>ジョウショウ</t>
    </rPh>
    <rPh sb="90" eb="92">
      <t>ケイコウ</t>
    </rPh>
    <rPh sb="97" eb="99">
      <t>コンゴ</t>
    </rPh>
    <rPh sb="100" eb="103">
      <t>キギョウサイ</t>
    </rPh>
    <rPh sb="103" eb="104">
      <t>ザン</t>
    </rPh>
    <rPh sb="104" eb="105">
      <t>タカ</t>
    </rPh>
    <rPh sb="106" eb="108">
      <t>ゲンショウ</t>
    </rPh>
    <rPh sb="108" eb="110">
      <t>ケイコウ</t>
    </rPh>
    <rPh sb="115" eb="118">
      <t>キギョウサイ</t>
    </rPh>
    <rPh sb="118" eb="119">
      <t>ザン</t>
    </rPh>
    <rPh sb="119" eb="120">
      <t>タカ</t>
    </rPh>
    <rPh sb="120" eb="122">
      <t>ジギョウ</t>
    </rPh>
    <rPh sb="122" eb="124">
      <t>キボ</t>
    </rPh>
    <rPh sb="124" eb="126">
      <t>ヒリツ</t>
    </rPh>
    <rPh sb="127" eb="129">
      <t>ゲンショウ</t>
    </rPh>
    <rPh sb="132" eb="134">
      <t>ミコ</t>
    </rPh>
    <rPh sb="140" eb="142">
      <t>ケイヒ</t>
    </rPh>
    <rPh sb="142" eb="145">
      <t>カイシュウリツ</t>
    </rPh>
    <rPh sb="154" eb="156">
      <t>ゲンジョウ</t>
    </rPh>
    <rPh sb="157" eb="159">
      <t>オスイ</t>
    </rPh>
    <rPh sb="159" eb="161">
      <t>ショリ</t>
    </rPh>
    <rPh sb="162" eb="163">
      <t>カカ</t>
    </rPh>
    <rPh sb="165" eb="167">
      <t>ヒヨウ</t>
    </rPh>
    <rPh sb="168" eb="171">
      <t>シヨウリョウ</t>
    </rPh>
    <rPh sb="172" eb="173">
      <t>マカナ</t>
    </rPh>
    <rPh sb="177" eb="179">
      <t>ジョウキョウ</t>
    </rPh>
    <rPh sb="186" eb="188">
      <t>コウジョウ</t>
    </rPh>
    <rPh sb="193" eb="195">
      <t>セツゾク</t>
    </rPh>
    <rPh sb="195" eb="196">
      <t>リツ</t>
    </rPh>
    <rPh sb="197" eb="198">
      <t>ア</t>
    </rPh>
    <rPh sb="200" eb="202">
      <t>トリクミ</t>
    </rPh>
    <rPh sb="203" eb="20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</si>
</sst>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2E-4F26-A4A0-10097726A3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c:ext xmlns:c16="http://schemas.microsoft.com/office/drawing/2014/chart" uri="{C3380CC4-5D6E-409C-BE32-E72D297353CC}">
              <c16:uniqueId val="{00000001-632E-4F26-A4A0-10097726A3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82-43AB-95E5-EB2A2BC379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c:ext xmlns:c16="http://schemas.microsoft.com/office/drawing/2014/chart" uri="{C3380CC4-5D6E-409C-BE32-E72D297353CC}">
              <c16:uniqueId val="{00000001-3082-43AB-95E5-EB2A2BC379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61.14</c:v>
                </c:pt>
                <c:pt idx="1">
                  <c:v>61.71</c:v>
                </c:pt>
                <c:pt idx="2">
                  <c:v>62.65</c:v>
                </c:pt>
                <c:pt idx="3">
                  <c:v>64.87</c:v>
                </c:pt>
                <c:pt idx="4">
                  <c:v>71.45</c:v>
                </c:pt>
              </c:numCache>
            </c:numRef>
          </c:val>
          <c:extLst>
            <c:ext xmlns:c16="http://schemas.microsoft.com/office/drawing/2014/chart" uri="{C3380CC4-5D6E-409C-BE32-E72D297353CC}">
              <c16:uniqueId val="{00000000-9AE4-4050-8EC1-3CC792F282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c:ext xmlns:c16="http://schemas.microsoft.com/office/drawing/2014/chart" uri="{C3380CC4-5D6E-409C-BE32-E72D297353CC}">
              <c16:uniqueId val="{00000001-9AE4-4050-8EC1-3CC792F282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97.35</c:v>
                </c:pt>
                <c:pt idx="1">
                  <c:v>95.6</c:v>
                </c:pt>
                <c:pt idx="2">
                  <c:v>97.27</c:v>
                </c:pt>
                <c:pt idx="3">
                  <c:v>97.74</c:v>
                </c:pt>
                <c:pt idx="4">
                  <c:v>100.06</c:v>
                </c:pt>
              </c:numCache>
            </c:numRef>
          </c:val>
          <c:extLst>
            <c:ext xmlns:c16="http://schemas.microsoft.com/office/drawing/2014/chart" uri="{C3380CC4-5D6E-409C-BE32-E72D297353CC}">
              <c16:uniqueId val="{00000000-C67B-4E16-95E8-E3205A490C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B-4E16-95E8-E3205A490C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1-46C4-AD56-AB19AFFCBC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1-46C4-AD56-AB19AFFCBC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8-4A2E-92D8-34D97FB14A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8-4A2E-92D8-34D97FB14A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A-4974-B34C-230709BEE4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A-4974-B34C-230709BEE4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E-4107-AB09-5C1ACE0279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E-4107-AB09-5C1ACE0279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184.76</c:v>
                </c:pt>
                <c:pt idx="1">
                  <c:v>170.16</c:v>
                </c:pt>
                <c:pt idx="2">
                  <c:v>169.17</c:v>
                </c:pt>
                <c:pt idx="3">
                  <c:v>273.05</c:v>
                </c:pt>
                <c:pt idx="4">
                  <c:v>387.32</c:v>
                </c:pt>
              </c:numCache>
            </c:numRef>
          </c:val>
          <c:extLst>
            <c:ext xmlns:c16="http://schemas.microsoft.com/office/drawing/2014/chart" uri="{C3380CC4-5D6E-409C-BE32-E72D297353CC}">
              <c16:uniqueId val="{00000000-579F-49DB-9739-334DEBFAFC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c:ext xmlns:c16="http://schemas.microsoft.com/office/drawing/2014/chart" uri="{C3380CC4-5D6E-409C-BE32-E72D297353CC}">
              <c16:uniqueId val="{00000001-579F-49DB-9739-334DEBFAFC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82.98</c:v>
                </c:pt>
                <c:pt idx="1">
                  <c:v>78.989999999999995</c:v>
                </c:pt>
                <c:pt idx="2">
                  <c:v>82.14</c:v>
                </c:pt>
                <c:pt idx="3">
                  <c:v>92.31</c:v>
                </c:pt>
                <c:pt idx="4">
                  <c:v>100</c:v>
                </c:pt>
              </c:numCache>
            </c:numRef>
          </c:val>
          <c:extLst>
            <c:ext xmlns:c16="http://schemas.microsoft.com/office/drawing/2014/chart" uri="{C3380CC4-5D6E-409C-BE32-E72D297353CC}">
              <c16:uniqueId val="{00000000-B976-4F20-B221-E36FBDD736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c:ext xmlns:c16="http://schemas.microsoft.com/office/drawing/2014/chart" uri="{C3380CC4-5D6E-409C-BE32-E72D297353CC}">
              <c16:uniqueId val="{00000001-B976-4F20-B221-E36FBDD736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238.25</c:v>
                </c:pt>
                <c:pt idx="1">
                  <c:v>257.57</c:v>
                </c:pt>
                <c:pt idx="2">
                  <c:v>245.63</c:v>
                </c:pt>
                <c:pt idx="3">
                  <c:v>221.74</c:v>
                </c:pt>
                <c:pt idx="4">
                  <c:v>200.65</c:v>
                </c:pt>
              </c:numCache>
            </c:numRef>
          </c:val>
          <c:extLst>
            <c:ext xmlns:c16="http://schemas.microsoft.com/office/drawing/2014/chart" uri="{C3380CC4-5D6E-409C-BE32-E72D297353CC}">
              <c16:uniqueId val="{00000000-EB63-4FBD-A505-D922AEE499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c:ext xmlns:c16="http://schemas.microsoft.com/office/drawing/2014/chart" uri="{C3380CC4-5D6E-409C-BE32-E72D297353CC}">
              <c16:uniqueId val="{00000001-EB63-4FBD-A505-D922AEE499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群馬県　邑楽町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4</v>
      </c>
      <c r="C7" s="42"/>
      <c r="D7" s="42"/>
      <c r="E7" s="42"/>
      <c r="F7" s="42"/>
      <c r="G7" s="42"/>
      <c r="H7" s="42"/>
      <c r="I7" s="42" t="s">
        <v>6</v>
      </c>
      <c r="J7" s="42"/>
      <c r="K7" s="42"/>
      <c r="L7" s="42"/>
      <c r="M7" s="42"/>
      <c r="N7" s="42"/>
      <c r="O7" s="42"/>
      <c r="P7" s="42" t="s">
        <v>5</v>
      </c>
      <c r="Q7" s="42"/>
      <c r="R7" s="42"/>
      <c r="S7" s="42"/>
      <c r="T7" s="42"/>
      <c r="U7" s="42"/>
      <c r="V7" s="42"/>
      <c r="W7" s="42" t="s">
        <v>8</v>
      </c>
      <c r="X7" s="42"/>
      <c r="Y7" s="42"/>
      <c r="Z7" s="42"/>
      <c r="AA7" s="42"/>
      <c r="AB7" s="42"/>
      <c r="AC7" s="42"/>
      <c r="AD7" s="42" t="s">
        <v>13</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10</v>
      </c>
      <c r="BC7" s="42"/>
      <c r="BD7" s="42"/>
      <c r="BE7" s="42"/>
      <c r="BF7" s="42"/>
      <c r="BG7" s="42"/>
      <c r="BH7" s="42"/>
      <c r="BI7" s="42"/>
      <c r="BJ7" s="3"/>
      <c r="BK7" s="3"/>
      <c r="BL7" s="14" t="s">
        <v>16</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5">
        <f>データ!S6</f>
        <v>26807</v>
      </c>
      <c r="AM8" s="45"/>
      <c r="AN8" s="45"/>
      <c r="AO8" s="45"/>
      <c r="AP8" s="45"/>
      <c r="AQ8" s="45"/>
      <c r="AR8" s="45"/>
      <c r="AS8" s="45"/>
      <c r="AT8" s="46">
        <f>データ!T6</f>
        <v>31.11</v>
      </c>
      <c r="AU8" s="46"/>
      <c r="AV8" s="46"/>
      <c r="AW8" s="46"/>
      <c r="AX8" s="46"/>
      <c r="AY8" s="46"/>
      <c r="AZ8" s="46"/>
      <c r="BA8" s="46"/>
      <c r="BB8" s="46">
        <f>データ!U6</f>
        <v>861.68</v>
      </c>
      <c r="BC8" s="46"/>
      <c r="BD8" s="46"/>
      <c r="BE8" s="46"/>
      <c r="BF8" s="46"/>
      <c r="BG8" s="46"/>
      <c r="BH8" s="46"/>
      <c r="BI8" s="46"/>
      <c r="BJ8" s="3"/>
      <c r="BK8" s="3"/>
      <c r="BL8" s="47" t="s">
        <v>18</v>
      </c>
      <c r="BM8" s="48"/>
      <c r="BN8" s="16" t="s">
        <v>20</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23</v>
      </c>
      <c r="J9" s="42"/>
      <c r="K9" s="42"/>
      <c r="L9" s="42"/>
      <c r="M9" s="42"/>
      <c r="N9" s="42"/>
      <c r="O9" s="42"/>
      <c r="P9" s="42" t="s">
        <v>25</v>
      </c>
      <c r="Q9" s="42"/>
      <c r="R9" s="42"/>
      <c r="S9" s="42"/>
      <c r="T9" s="42"/>
      <c r="U9" s="42"/>
      <c r="V9" s="42"/>
      <c r="W9" s="42" t="s">
        <v>27</v>
      </c>
      <c r="X9" s="42"/>
      <c r="Y9" s="42"/>
      <c r="Z9" s="42"/>
      <c r="AA9" s="42"/>
      <c r="AB9" s="42"/>
      <c r="AC9" s="42"/>
      <c r="AD9" s="42" t="s">
        <v>28</v>
      </c>
      <c r="AE9" s="42"/>
      <c r="AF9" s="42"/>
      <c r="AG9" s="42"/>
      <c r="AH9" s="42"/>
      <c r="AI9" s="42"/>
      <c r="AJ9" s="42"/>
      <c r="AK9" s="3"/>
      <c r="AL9" s="42" t="s">
        <v>32</v>
      </c>
      <c r="AM9" s="42"/>
      <c r="AN9" s="42"/>
      <c r="AO9" s="42"/>
      <c r="AP9" s="42"/>
      <c r="AQ9" s="42"/>
      <c r="AR9" s="42"/>
      <c r="AS9" s="42"/>
      <c r="AT9" s="42" t="s">
        <v>34</v>
      </c>
      <c r="AU9" s="42"/>
      <c r="AV9" s="42"/>
      <c r="AW9" s="42"/>
      <c r="AX9" s="42"/>
      <c r="AY9" s="42"/>
      <c r="AZ9" s="42"/>
      <c r="BA9" s="42"/>
      <c r="BB9" s="42" t="s">
        <v>36</v>
      </c>
      <c r="BC9" s="42"/>
      <c r="BD9" s="42"/>
      <c r="BE9" s="42"/>
      <c r="BF9" s="42"/>
      <c r="BG9" s="42"/>
      <c r="BH9" s="42"/>
      <c r="BI9" s="42"/>
      <c r="BJ9" s="3"/>
      <c r="BK9" s="3"/>
      <c r="BL9" s="49" t="s">
        <v>37</v>
      </c>
      <c r="BM9" s="50"/>
      <c r="BN9" s="17" t="s">
        <v>11</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22.44</v>
      </c>
      <c r="Q10" s="46"/>
      <c r="R10" s="46"/>
      <c r="S10" s="46"/>
      <c r="T10" s="46"/>
      <c r="U10" s="46"/>
      <c r="V10" s="46"/>
      <c r="W10" s="46">
        <f>データ!Q6</f>
        <v>81.400000000000006</v>
      </c>
      <c r="X10" s="46"/>
      <c r="Y10" s="46"/>
      <c r="Z10" s="46"/>
      <c r="AA10" s="46"/>
      <c r="AB10" s="46"/>
      <c r="AC10" s="46"/>
      <c r="AD10" s="45">
        <f>データ!R6</f>
        <v>3670</v>
      </c>
      <c r="AE10" s="45"/>
      <c r="AF10" s="45"/>
      <c r="AG10" s="45"/>
      <c r="AH10" s="45"/>
      <c r="AI10" s="45"/>
      <c r="AJ10" s="45"/>
      <c r="AK10" s="2"/>
      <c r="AL10" s="45">
        <f>データ!V6</f>
        <v>5997</v>
      </c>
      <c r="AM10" s="45"/>
      <c r="AN10" s="45"/>
      <c r="AO10" s="45"/>
      <c r="AP10" s="45"/>
      <c r="AQ10" s="45"/>
      <c r="AR10" s="45"/>
      <c r="AS10" s="45"/>
      <c r="AT10" s="46">
        <f>データ!W6</f>
        <v>1.62</v>
      </c>
      <c r="AU10" s="46"/>
      <c r="AV10" s="46"/>
      <c r="AW10" s="46"/>
      <c r="AX10" s="46"/>
      <c r="AY10" s="46"/>
      <c r="AZ10" s="46"/>
      <c r="BA10" s="46"/>
      <c r="BB10" s="46">
        <f>データ!X6</f>
        <v>3701.85</v>
      </c>
      <c r="BC10" s="46"/>
      <c r="BD10" s="46"/>
      <c r="BE10" s="46"/>
      <c r="BF10" s="46"/>
      <c r="BG10" s="46"/>
      <c r="BH10" s="46"/>
      <c r="BI10" s="46"/>
      <c r="BJ10" s="2"/>
      <c r="BK10" s="2"/>
      <c r="BL10" s="51" t="s">
        <v>17</v>
      </c>
      <c r="BM10" s="52"/>
      <c r="BN10" s="18" t="s">
        <v>39</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40</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42</v>
      </c>
      <c r="D34" s="68"/>
      <c r="E34" s="68"/>
      <c r="F34" s="68"/>
      <c r="G34" s="68"/>
      <c r="H34" s="68"/>
      <c r="I34" s="68"/>
      <c r="J34" s="68"/>
      <c r="K34" s="68"/>
      <c r="L34" s="68"/>
      <c r="M34" s="68"/>
      <c r="N34" s="68"/>
      <c r="O34" s="68"/>
      <c r="P34" s="68"/>
      <c r="Q34" s="11"/>
      <c r="R34" s="68" t="s">
        <v>44</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47</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30</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49</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51</v>
      </c>
      <c r="AH56" s="68"/>
      <c r="AI56" s="68"/>
      <c r="AJ56" s="68"/>
      <c r="AK56" s="68"/>
      <c r="AL56" s="68"/>
      <c r="AM56" s="68"/>
      <c r="AN56" s="68"/>
      <c r="AO56" s="68"/>
      <c r="AP56" s="68"/>
      <c r="AQ56" s="68"/>
      <c r="AR56" s="68"/>
      <c r="AS56" s="68"/>
      <c r="AT56" s="68"/>
      <c r="AU56" s="11"/>
      <c r="AV56" s="68" t="s">
        <v>52</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46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50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111</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21</v>
      </c>
      <c r="D79" s="68"/>
      <c r="E79" s="68"/>
      <c r="F79" s="68"/>
      <c r="G79" s="68"/>
      <c r="H79" s="68"/>
      <c r="I79" s="68"/>
      <c r="J79" s="68"/>
      <c r="K79" s="68"/>
      <c r="L79" s="68"/>
      <c r="M79" s="68"/>
      <c r="N79" s="68"/>
      <c r="O79" s="68"/>
      <c r="P79" s="68"/>
      <c r="Q79" s="68"/>
      <c r="R79" s="68"/>
      <c r="S79" s="68"/>
      <c r="T79" s="68"/>
      <c r="U79" s="11"/>
      <c r="V79" s="11"/>
      <c r="W79" s="68" t="s">
        <v>53</v>
      </c>
      <c r="X79" s="68"/>
      <c r="Y79" s="68"/>
      <c r="Z79" s="68"/>
      <c r="AA79" s="68"/>
      <c r="AB79" s="68"/>
      <c r="AC79" s="68"/>
      <c r="AD79" s="68"/>
      <c r="AE79" s="68"/>
      <c r="AF79" s="68"/>
      <c r="AG79" s="68"/>
      <c r="AH79" s="68"/>
      <c r="AI79" s="68"/>
      <c r="AJ79" s="68"/>
      <c r="AK79" s="68"/>
      <c r="AL79" s="68"/>
      <c r="AM79" s="68"/>
      <c r="AN79" s="68"/>
      <c r="AO79" s="11"/>
      <c r="AP79" s="11"/>
      <c r="AQ79" s="68" t="s">
        <v>55</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2</v>
      </c>
    </row>
    <row r="85" spans="1:78" hidden="1" x14ac:dyDescent="0.15">
      <c r="B85" s="6" t="s">
        <v>7</v>
      </c>
      <c r="C85" s="6"/>
      <c r="D85" s="6"/>
      <c r="E85" s="6" t="s">
        <v>56</v>
      </c>
      <c r="F85" s="6" t="s">
        <v>31</v>
      </c>
      <c r="G85" s="6" t="s">
        <v>57</v>
      </c>
      <c r="H85" s="6" t="s">
        <v>59</v>
      </c>
      <c r="I85" s="6" t="s">
        <v>60</v>
      </c>
      <c r="J85" s="6" t="s">
        <v>29</v>
      </c>
      <c r="K85" s="6" t="s">
        <v>62</v>
      </c>
      <c r="L85" s="6" t="s">
        <v>54</v>
      </c>
      <c r="M85" s="6" t="s">
        <v>43</v>
      </c>
      <c r="N85" s="6" t="s">
        <v>58</v>
      </c>
      <c r="O85" s="6" t="s">
        <v>33</v>
      </c>
    </row>
    <row r="86" spans="1:78" hidden="1" x14ac:dyDescent="0.15">
      <c r="B86" s="6"/>
      <c r="C86" s="6"/>
      <c r="D86" s="6"/>
      <c r="E86" s="6" t="str">
        <f>データ!AI6</f>
        <v/>
      </c>
      <c r="F86" s="6" t="s">
        <v>63</v>
      </c>
      <c r="G86" s="6" t="s">
        <v>63</v>
      </c>
      <c r="H86" s="6" t="str">
        <f>データ!BP6</f>
        <v>【707.33】</v>
      </c>
      <c r="I86" s="6" t="str">
        <f>データ!CA6</f>
        <v>【101.26】</v>
      </c>
      <c r="J86" s="6" t="str">
        <f>データ!CL6</f>
        <v>【136.39】</v>
      </c>
      <c r="K86" s="6" t="str">
        <f>データ!CW6</f>
        <v>【60.13】</v>
      </c>
      <c r="L86" s="6" t="str">
        <f>データ!DH6</f>
        <v>【95.06】</v>
      </c>
      <c r="M86" s="6" t="s">
        <v>63</v>
      </c>
      <c r="N86" s="6" t="s">
        <v>63</v>
      </c>
      <c r="O86" s="6" t="str">
        <f>データ!EO6</f>
        <v>【0.23】</v>
      </c>
    </row>
  </sheetData>
  <sheetProtection algorithmName="SHA-512" hashValue="fHjfCvwV7637+afFoOtoQO4oMiIT2rPb88DhtdqpdZ8wBwXzNvZoCutBKR/euebr+otTKO2pxaH88C6Mor5yNg==" saltValue="h9QuVlyLU8+L3FDftRLLrw=="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65</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67</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45</v>
      </c>
      <c r="B3" s="29" t="s">
        <v>64</v>
      </c>
      <c r="C3" s="29" t="s">
        <v>48</v>
      </c>
      <c r="D3" s="29" t="s">
        <v>24</v>
      </c>
      <c r="E3" s="29" t="s">
        <v>38</v>
      </c>
      <c r="F3" s="29" t="s">
        <v>61</v>
      </c>
      <c r="G3" s="29" t="s">
        <v>68</v>
      </c>
      <c r="H3" s="77" t="s">
        <v>9</v>
      </c>
      <c r="I3" s="78"/>
      <c r="J3" s="78"/>
      <c r="K3" s="78"/>
      <c r="L3" s="78"/>
      <c r="M3" s="78"/>
      <c r="N3" s="78"/>
      <c r="O3" s="78"/>
      <c r="P3" s="78"/>
      <c r="Q3" s="78"/>
      <c r="R3" s="78"/>
      <c r="S3" s="78"/>
      <c r="T3" s="78"/>
      <c r="U3" s="78"/>
      <c r="V3" s="78"/>
      <c r="W3" s="78"/>
      <c r="X3" s="79"/>
      <c r="Y3" s="75"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46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7" t="s">
        <v>82</v>
      </c>
      <c r="B5" s="31"/>
      <c r="C5" s="31"/>
      <c r="D5" s="31"/>
      <c r="E5" s="31"/>
      <c r="F5" s="31"/>
      <c r="G5" s="31"/>
      <c r="H5" s="35" t="s">
        <v>83</v>
      </c>
      <c r="I5" s="35" t="s">
        <v>84</v>
      </c>
      <c r="J5" s="35" t="s">
        <v>85</v>
      </c>
      <c r="K5" s="35" t="s">
        <v>86</v>
      </c>
      <c r="L5" s="35" t="s">
        <v>87</v>
      </c>
      <c r="M5" s="35" t="s">
        <v>13</v>
      </c>
      <c r="N5" s="35" t="s">
        <v>3</v>
      </c>
      <c r="O5" s="35" t="s">
        <v>88</v>
      </c>
      <c r="P5" s="35" t="s">
        <v>89</v>
      </c>
      <c r="Q5" s="35" t="s">
        <v>90</v>
      </c>
      <c r="R5" s="35" t="s">
        <v>91</v>
      </c>
      <c r="S5" s="35" t="s">
        <v>66</v>
      </c>
      <c r="T5" s="35" t="s">
        <v>92</v>
      </c>
      <c r="U5" s="35" t="s">
        <v>93</v>
      </c>
      <c r="V5" s="35" t="s">
        <v>94</v>
      </c>
      <c r="W5" s="35" t="s">
        <v>95</v>
      </c>
      <c r="X5" s="35" t="s">
        <v>96</v>
      </c>
      <c r="Y5" s="35" t="s">
        <v>35</v>
      </c>
      <c r="Z5" s="35" t="s">
        <v>97</v>
      </c>
      <c r="AA5" s="35" t="s">
        <v>98</v>
      </c>
      <c r="AB5" s="35" t="s">
        <v>99</v>
      </c>
      <c r="AC5" s="35" t="s">
        <v>100</v>
      </c>
      <c r="AD5" s="35" t="s">
        <v>101</v>
      </c>
      <c r="AE5" s="35" t="s">
        <v>102</v>
      </c>
      <c r="AF5" s="35" t="s">
        <v>103</v>
      </c>
      <c r="AG5" s="35" t="s">
        <v>104</v>
      </c>
      <c r="AH5" s="35" t="s">
        <v>105</v>
      </c>
      <c r="AI5" s="35" t="s">
        <v>7</v>
      </c>
      <c r="AJ5" s="35" t="s">
        <v>35</v>
      </c>
      <c r="AK5" s="35" t="s">
        <v>97</v>
      </c>
      <c r="AL5" s="35" t="s">
        <v>98</v>
      </c>
      <c r="AM5" s="35" t="s">
        <v>99</v>
      </c>
      <c r="AN5" s="35" t="s">
        <v>100</v>
      </c>
      <c r="AO5" s="35" t="s">
        <v>101</v>
      </c>
      <c r="AP5" s="35" t="s">
        <v>102</v>
      </c>
      <c r="AQ5" s="35" t="s">
        <v>103</v>
      </c>
      <c r="AR5" s="35" t="s">
        <v>104</v>
      </c>
      <c r="AS5" s="35" t="s">
        <v>105</v>
      </c>
      <c r="AT5" s="35" t="s">
        <v>106</v>
      </c>
      <c r="AU5" s="35" t="s">
        <v>35</v>
      </c>
      <c r="AV5" s="35" t="s">
        <v>97</v>
      </c>
      <c r="AW5" s="35" t="s">
        <v>98</v>
      </c>
      <c r="AX5" s="35" t="s">
        <v>99</v>
      </c>
      <c r="AY5" s="35" t="s">
        <v>100</v>
      </c>
      <c r="AZ5" s="35" t="s">
        <v>101</v>
      </c>
      <c r="BA5" s="35" t="s">
        <v>102</v>
      </c>
      <c r="BB5" s="35" t="s">
        <v>103</v>
      </c>
      <c r="BC5" s="35" t="s">
        <v>104</v>
      </c>
      <c r="BD5" s="35" t="s">
        <v>105</v>
      </c>
      <c r="BE5" s="35" t="s">
        <v>106</v>
      </c>
      <c r="BF5" s="35" t="s">
        <v>35</v>
      </c>
      <c r="BG5" s="35" t="s">
        <v>97</v>
      </c>
      <c r="BH5" s="35" t="s">
        <v>98</v>
      </c>
      <c r="BI5" s="35" t="s">
        <v>99</v>
      </c>
      <c r="BJ5" s="35" t="s">
        <v>100</v>
      </c>
      <c r="BK5" s="35" t="s">
        <v>101</v>
      </c>
      <c r="BL5" s="35" t="s">
        <v>102</v>
      </c>
      <c r="BM5" s="35" t="s">
        <v>103</v>
      </c>
      <c r="BN5" s="35" t="s">
        <v>104</v>
      </c>
      <c r="BO5" s="35" t="s">
        <v>105</v>
      </c>
      <c r="BP5" s="35" t="s">
        <v>106</v>
      </c>
      <c r="BQ5" s="35" t="s">
        <v>35</v>
      </c>
      <c r="BR5" s="35" t="s">
        <v>97</v>
      </c>
      <c r="BS5" s="35" t="s">
        <v>98</v>
      </c>
      <c r="BT5" s="35" t="s">
        <v>99</v>
      </c>
      <c r="BU5" s="35" t="s">
        <v>100</v>
      </c>
      <c r="BV5" s="35" t="s">
        <v>101</v>
      </c>
      <c r="BW5" s="35" t="s">
        <v>102</v>
      </c>
      <c r="BX5" s="35" t="s">
        <v>103</v>
      </c>
      <c r="BY5" s="35" t="s">
        <v>104</v>
      </c>
      <c r="BZ5" s="35" t="s">
        <v>105</v>
      </c>
      <c r="CA5" s="35" t="s">
        <v>106</v>
      </c>
      <c r="CB5" s="35" t="s">
        <v>35</v>
      </c>
      <c r="CC5" s="35" t="s">
        <v>97</v>
      </c>
      <c r="CD5" s="35" t="s">
        <v>98</v>
      </c>
      <c r="CE5" s="35" t="s">
        <v>99</v>
      </c>
      <c r="CF5" s="35" t="s">
        <v>100</v>
      </c>
      <c r="CG5" s="35" t="s">
        <v>101</v>
      </c>
      <c r="CH5" s="35" t="s">
        <v>102</v>
      </c>
      <c r="CI5" s="35" t="s">
        <v>103</v>
      </c>
      <c r="CJ5" s="35" t="s">
        <v>104</v>
      </c>
      <c r="CK5" s="35" t="s">
        <v>105</v>
      </c>
      <c r="CL5" s="35" t="s">
        <v>106</v>
      </c>
      <c r="CM5" s="35" t="s">
        <v>35</v>
      </c>
      <c r="CN5" s="35" t="s">
        <v>97</v>
      </c>
      <c r="CO5" s="35" t="s">
        <v>98</v>
      </c>
      <c r="CP5" s="35" t="s">
        <v>99</v>
      </c>
      <c r="CQ5" s="35" t="s">
        <v>100</v>
      </c>
      <c r="CR5" s="35" t="s">
        <v>101</v>
      </c>
      <c r="CS5" s="35" t="s">
        <v>102</v>
      </c>
      <c r="CT5" s="35" t="s">
        <v>103</v>
      </c>
      <c r="CU5" s="35" t="s">
        <v>104</v>
      </c>
      <c r="CV5" s="35" t="s">
        <v>105</v>
      </c>
      <c r="CW5" s="35" t="s">
        <v>106</v>
      </c>
      <c r="CX5" s="35" t="s">
        <v>35</v>
      </c>
      <c r="CY5" s="35" t="s">
        <v>97</v>
      </c>
      <c r="CZ5" s="35" t="s">
        <v>98</v>
      </c>
      <c r="DA5" s="35" t="s">
        <v>99</v>
      </c>
      <c r="DB5" s="35" t="s">
        <v>100</v>
      </c>
      <c r="DC5" s="35" t="s">
        <v>101</v>
      </c>
      <c r="DD5" s="35" t="s">
        <v>102</v>
      </c>
      <c r="DE5" s="35" t="s">
        <v>103</v>
      </c>
      <c r="DF5" s="35" t="s">
        <v>104</v>
      </c>
      <c r="DG5" s="35" t="s">
        <v>105</v>
      </c>
      <c r="DH5" s="35" t="s">
        <v>106</v>
      </c>
      <c r="DI5" s="35" t="s">
        <v>35</v>
      </c>
      <c r="DJ5" s="35" t="s">
        <v>97</v>
      </c>
      <c r="DK5" s="35" t="s">
        <v>98</v>
      </c>
      <c r="DL5" s="35" t="s">
        <v>99</v>
      </c>
      <c r="DM5" s="35" t="s">
        <v>100</v>
      </c>
      <c r="DN5" s="35" t="s">
        <v>101</v>
      </c>
      <c r="DO5" s="35" t="s">
        <v>102</v>
      </c>
      <c r="DP5" s="35" t="s">
        <v>103</v>
      </c>
      <c r="DQ5" s="35" t="s">
        <v>104</v>
      </c>
      <c r="DR5" s="35" t="s">
        <v>105</v>
      </c>
      <c r="DS5" s="35" t="s">
        <v>106</v>
      </c>
      <c r="DT5" s="35" t="s">
        <v>35</v>
      </c>
      <c r="DU5" s="35" t="s">
        <v>97</v>
      </c>
      <c r="DV5" s="35" t="s">
        <v>98</v>
      </c>
      <c r="DW5" s="35" t="s">
        <v>99</v>
      </c>
      <c r="DX5" s="35" t="s">
        <v>100</v>
      </c>
      <c r="DY5" s="35" t="s">
        <v>101</v>
      </c>
      <c r="DZ5" s="35" t="s">
        <v>102</v>
      </c>
      <c r="EA5" s="35" t="s">
        <v>103</v>
      </c>
      <c r="EB5" s="35" t="s">
        <v>104</v>
      </c>
      <c r="EC5" s="35" t="s">
        <v>105</v>
      </c>
      <c r="ED5" s="35" t="s">
        <v>106</v>
      </c>
      <c r="EE5" s="35" t="s">
        <v>35</v>
      </c>
      <c r="EF5" s="35" t="s">
        <v>97</v>
      </c>
      <c r="EG5" s="35" t="s">
        <v>98</v>
      </c>
      <c r="EH5" s="35" t="s">
        <v>99</v>
      </c>
      <c r="EI5" s="35" t="s">
        <v>100</v>
      </c>
      <c r="EJ5" s="35" t="s">
        <v>101</v>
      </c>
      <c r="EK5" s="35" t="s">
        <v>102</v>
      </c>
      <c r="EL5" s="35" t="s">
        <v>103</v>
      </c>
      <c r="EM5" s="35" t="s">
        <v>104</v>
      </c>
      <c r="EN5" s="35" t="s">
        <v>105</v>
      </c>
      <c r="EO5" s="35" t="s">
        <v>106</v>
      </c>
    </row>
    <row r="6" spans="1:145" s="26" customFormat="1" x14ac:dyDescent="0.15">
      <c r="A6" s="27" t="s">
        <v>107</v>
      </c>
      <c r="B6" s="32">
        <f t="shared" ref="B6:X6" si="1">B7</f>
        <v>2017</v>
      </c>
      <c r="C6" s="32">
        <f t="shared" si="1"/>
        <v>105252</v>
      </c>
      <c r="D6" s="32">
        <f t="shared" si="1"/>
        <v>47</v>
      </c>
      <c r="E6" s="32">
        <f t="shared" si="1"/>
        <v>17</v>
      </c>
      <c r="F6" s="32">
        <f t="shared" si="1"/>
        <v>1</v>
      </c>
      <c r="G6" s="32">
        <f t="shared" si="1"/>
        <v>0</v>
      </c>
      <c r="H6" s="32" t="str">
        <f t="shared" si="1"/>
        <v>群馬県　邑楽町</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22.44</v>
      </c>
      <c r="Q6" s="36">
        <f t="shared" si="1"/>
        <v>81.400000000000006</v>
      </c>
      <c r="R6" s="36">
        <f t="shared" si="1"/>
        <v>3670</v>
      </c>
      <c r="S6" s="36">
        <f t="shared" si="1"/>
        <v>26807</v>
      </c>
      <c r="T6" s="36">
        <f t="shared" si="1"/>
        <v>31.11</v>
      </c>
      <c r="U6" s="36">
        <f t="shared" si="1"/>
        <v>861.68</v>
      </c>
      <c r="V6" s="36">
        <f t="shared" si="1"/>
        <v>5997</v>
      </c>
      <c r="W6" s="36">
        <f t="shared" si="1"/>
        <v>1.62</v>
      </c>
      <c r="X6" s="36">
        <f t="shared" si="1"/>
        <v>3701.85</v>
      </c>
      <c r="Y6" s="40">
        <f t="shared" ref="Y6:AH6" si="2">IF(Y7="",NA(),Y7)</f>
        <v>97.35</v>
      </c>
      <c r="Z6" s="40">
        <f t="shared" si="2"/>
        <v>95.6</v>
      </c>
      <c r="AA6" s="40">
        <f t="shared" si="2"/>
        <v>97.27</v>
      </c>
      <c r="AB6" s="40">
        <f t="shared" si="2"/>
        <v>97.74</v>
      </c>
      <c r="AC6" s="40">
        <f t="shared" si="2"/>
        <v>100.06</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184.76</v>
      </c>
      <c r="BG6" s="40">
        <f t="shared" si="5"/>
        <v>170.16</v>
      </c>
      <c r="BH6" s="40">
        <f t="shared" si="5"/>
        <v>169.17</v>
      </c>
      <c r="BI6" s="40">
        <f t="shared" si="5"/>
        <v>273.05</v>
      </c>
      <c r="BJ6" s="40">
        <f t="shared" si="5"/>
        <v>387.32</v>
      </c>
      <c r="BK6" s="40">
        <f t="shared" si="5"/>
        <v>1506.51</v>
      </c>
      <c r="BL6" s="40">
        <f t="shared" si="5"/>
        <v>1315.67</v>
      </c>
      <c r="BM6" s="40">
        <f t="shared" si="5"/>
        <v>1118.56</v>
      </c>
      <c r="BN6" s="40">
        <f t="shared" si="5"/>
        <v>1111.31</v>
      </c>
      <c r="BO6" s="40">
        <f t="shared" si="5"/>
        <v>966.33</v>
      </c>
      <c r="BP6" s="36" t="str">
        <f>IF(BP7="","",IF(BP7="-","【-】","【"&amp;SUBSTITUTE(TEXT(BP7,"#,##0.00"),"-","△")&amp;"】"))</f>
        <v>【707.33】</v>
      </c>
      <c r="BQ6" s="40">
        <f t="shared" ref="BQ6:BZ6" si="6">IF(BQ7="",NA(),BQ7)</f>
        <v>82.98</v>
      </c>
      <c r="BR6" s="40">
        <f t="shared" si="6"/>
        <v>78.989999999999995</v>
      </c>
      <c r="BS6" s="40">
        <f t="shared" si="6"/>
        <v>82.14</v>
      </c>
      <c r="BT6" s="40">
        <f t="shared" si="6"/>
        <v>92.31</v>
      </c>
      <c r="BU6" s="40">
        <f t="shared" si="6"/>
        <v>100</v>
      </c>
      <c r="BV6" s="40">
        <f t="shared" si="6"/>
        <v>57.33</v>
      </c>
      <c r="BW6" s="40">
        <f t="shared" si="6"/>
        <v>60.78</v>
      </c>
      <c r="BX6" s="40">
        <f t="shared" si="6"/>
        <v>72.33</v>
      </c>
      <c r="BY6" s="40">
        <f t="shared" si="6"/>
        <v>75.540000000000006</v>
      </c>
      <c r="BZ6" s="40">
        <f t="shared" si="6"/>
        <v>81.739999999999995</v>
      </c>
      <c r="CA6" s="36" t="str">
        <f>IF(CA7="","",IF(CA7="-","【-】","【"&amp;SUBSTITUTE(TEXT(CA7,"#,##0.00"),"-","△")&amp;"】"))</f>
        <v>【101.26】</v>
      </c>
      <c r="CB6" s="40">
        <f t="shared" ref="CB6:CK6" si="7">IF(CB7="",NA(),CB7)</f>
        <v>238.25</v>
      </c>
      <c r="CC6" s="40">
        <f t="shared" si="7"/>
        <v>257.57</v>
      </c>
      <c r="CD6" s="40">
        <f t="shared" si="7"/>
        <v>245.63</v>
      </c>
      <c r="CE6" s="40">
        <f t="shared" si="7"/>
        <v>221.74</v>
      </c>
      <c r="CF6" s="40">
        <f t="shared" si="7"/>
        <v>200.65</v>
      </c>
      <c r="CG6" s="40">
        <f t="shared" si="7"/>
        <v>284.52999999999997</v>
      </c>
      <c r="CH6" s="40">
        <f t="shared" si="7"/>
        <v>276.26</v>
      </c>
      <c r="CI6" s="40">
        <f t="shared" si="7"/>
        <v>215.28</v>
      </c>
      <c r="CJ6" s="40">
        <f t="shared" si="7"/>
        <v>207.96</v>
      </c>
      <c r="CK6" s="40">
        <f t="shared" si="7"/>
        <v>194.31</v>
      </c>
      <c r="CL6" s="36" t="str">
        <f>IF(CL7="","",IF(CL7="-","【-】","【"&amp;SUBSTITUTE(TEXT(CL7,"#,##0.00"),"-","△")&amp;"】"))</f>
        <v>【136.39】</v>
      </c>
      <c r="CM6" s="40" t="str">
        <f t="shared" ref="CM6:CV6" si="8">IF(CM7="",NA(),CM7)</f>
        <v>-</v>
      </c>
      <c r="CN6" s="40" t="str">
        <f t="shared" si="8"/>
        <v>-</v>
      </c>
      <c r="CO6" s="40" t="str">
        <f t="shared" si="8"/>
        <v>-</v>
      </c>
      <c r="CP6" s="40" t="str">
        <f t="shared" si="8"/>
        <v>-</v>
      </c>
      <c r="CQ6" s="40" t="str">
        <f t="shared" si="8"/>
        <v>-</v>
      </c>
      <c r="CR6" s="40">
        <f t="shared" si="8"/>
        <v>39.92</v>
      </c>
      <c r="CS6" s="40">
        <f t="shared" si="8"/>
        <v>41.63</v>
      </c>
      <c r="CT6" s="40">
        <f t="shared" si="8"/>
        <v>54.67</v>
      </c>
      <c r="CU6" s="40">
        <f t="shared" si="8"/>
        <v>53.51</v>
      </c>
      <c r="CV6" s="40">
        <f t="shared" si="8"/>
        <v>53.5</v>
      </c>
      <c r="CW6" s="36" t="str">
        <f>IF(CW7="","",IF(CW7="-","【-】","【"&amp;SUBSTITUTE(TEXT(CW7,"#,##0.00"),"-","△")&amp;"】"))</f>
        <v>【60.13】</v>
      </c>
      <c r="CX6" s="40">
        <f t="shared" ref="CX6:DG6" si="9">IF(CX7="",NA(),CX7)</f>
        <v>61.14</v>
      </c>
      <c r="CY6" s="40">
        <f t="shared" si="9"/>
        <v>61.71</v>
      </c>
      <c r="CZ6" s="40">
        <f t="shared" si="9"/>
        <v>62.65</v>
      </c>
      <c r="DA6" s="40">
        <f t="shared" si="9"/>
        <v>64.87</v>
      </c>
      <c r="DB6" s="40">
        <f t="shared" si="9"/>
        <v>71.45</v>
      </c>
      <c r="DC6" s="40">
        <f t="shared" si="9"/>
        <v>65.86</v>
      </c>
      <c r="DD6" s="40">
        <f t="shared" si="9"/>
        <v>66.33</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0.19</v>
      </c>
      <c r="EK6" s="40">
        <f t="shared" si="12"/>
        <v>0.16</v>
      </c>
      <c r="EL6" s="40">
        <f t="shared" si="12"/>
        <v>0.11</v>
      </c>
      <c r="EM6" s="40">
        <f t="shared" si="12"/>
        <v>0.15</v>
      </c>
      <c r="EN6" s="40">
        <f t="shared" si="12"/>
        <v>0.16</v>
      </c>
      <c r="EO6" s="36" t="str">
        <f>IF(EO7="","",IF(EO7="-","【-】","【"&amp;SUBSTITUTE(TEXT(EO7,"#,##0.00"),"-","△")&amp;"】"))</f>
        <v>【0.23】</v>
      </c>
    </row>
    <row r="7" spans="1:145" s="26" customFormat="1" x14ac:dyDescent="0.15">
      <c r="A7" s="27"/>
      <c r="B7" s="33">
        <v>2017</v>
      </c>
      <c r="C7" s="33">
        <v>105252</v>
      </c>
      <c r="D7" s="33">
        <v>47</v>
      </c>
      <c r="E7" s="33">
        <v>17</v>
      </c>
      <c r="F7" s="33">
        <v>1</v>
      </c>
      <c r="G7" s="33">
        <v>0</v>
      </c>
      <c r="H7" s="33" t="s">
        <v>108</v>
      </c>
      <c r="I7" s="33" t="s">
        <v>109</v>
      </c>
      <c r="J7" s="33" t="s">
        <v>110</v>
      </c>
      <c r="K7" s="33" t="s">
        <v>112</v>
      </c>
      <c r="L7" s="33" t="s">
        <v>113</v>
      </c>
      <c r="M7" s="33" t="s">
        <v>114</v>
      </c>
      <c r="N7" s="37" t="s">
        <v>63</v>
      </c>
      <c r="O7" s="37" t="s">
        <v>115</v>
      </c>
      <c r="P7" s="37">
        <v>22.44</v>
      </c>
      <c r="Q7" s="37">
        <v>81.400000000000006</v>
      </c>
      <c r="R7" s="37">
        <v>3670</v>
      </c>
      <c r="S7" s="37">
        <v>26807</v>
      </c>
      <c r="T7" s="37">
        <v>31.11</v>
      </c>
      <c r="U7" s="37">
        <v>861.68</v>
      </c>
      <c r="V7" s="37">
        <v>5997</v>
      </c>
      <c r="W7" s="37">
        <v>1.62</v>
      </c>
      <c r="X7" s="37">
        <v>3701.85</v>
      </c>
      <c r="Y7" s="37">
        <v>97.35</v>
      </c>
      <c r="Z7" s="37">
        <v>95.6</v>
      </c>
      <c r="AA7" s="37">
        <v>97.27</v>
      </c>
      <c r="AB7" s="37">
        <v>97.74</v>
      </c>
      <c r="AC7" s="37">
        <v>100.06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184.76</v>
      </c>
      <c r="BG7" s="37">
        <v>170.16</v>
      </c>
      <c r="BH7" s="37">
        <v>169.17</v>
      </c>
      <c r="BI7" s="37">
        <v>273.05</v>
      </c>
      <c r="BJ7" s="37">
        <v>387.32</v>
      </c>
      <c r="BK7" s="37">
        <v>1506.51</v>
      </c>
      <c r="BL7" s="37">
        <v>1315.67</v>
      </c>
      <c r="BM7" s="37">
        <v>1118.56</v>
      </c>
      <c r="BN7" s="37">
        <v>1111.31</v>
      </c>
      <c r="BO7" s="37">
        <v>966.33</v>
      </c>
      <c r="BP7" s="37">
        <v>707.33</v>
      </c>
      <c r="BQ7" s="37">
        <v>82.98</v>
      </c>
      <c r="BR7" s="37">
        <v>78.989999999999995</v>
      </c>
      <c r="BS7" s="37">
        <v>82.14</v>
      </c>
      <c r="BT7" s="37">
        <v>92.31</v>
      </c>
      <c r="BU7" s="37">
        <v>100</v>
      </c>
      <c r="BV7" s="37">
        <v>57.33</v>
      </c>
      <c r="BW7" s="37">
        <v>60.78</v>
      </c>
      <c r="BX7" s="37">
        <v>72.33</v>
      </c>
      <c r="BY7" s="37">
        <v>75.540000000000006</v>
      </c>
      <c r="BZ7" s="37">
        <v>81.739999999999995</v>
      </c>
      <c r="CA7" s="37">
        <v>101.26</v>
      </c>
      <c r="CB7" s="37">
        <v>238.25</v>
      </c>
      <c r="CC7" s="37">
        <v>257.57</v>
      </c>
      <c r="CD7" s="37">
        <v>245.63</v>
      </c>
      <c r="CE7" s="37">
        <v>221.74</v>
      </c>
      <c r="CF7" s="37">
        <v>200.65</v>
      </c>
      <c r="CG7" s="37">
        <v>284.52999999999997</v>
      </c>
      <c r="CH7" s="37">
        <v>276.26</v>
      </c>
      <c r="CI7" s="37">
        <v>215.28</v>
      </c>
      <c r="CJ7" s="37">
        <v>207.96</v>
      </c>
      <c r="CK7" s="37">
        <v>194.31</v>
      </c>
      <c r="CL7" s="37">
        <v>136.38999999999999</v>
      </c>
      <c r="CM7" s="37" t="s">
        <v>63</v>
      </c>
      <c r="CN7" s="37" t="s">
        <v>63</v>
      </c>
      <c r="CO7" s="37" t="s">
        <v>63</v>
      </c>
      <c r="CP7" s="37" t="s">
        <v>63</v>
      </c>
      <c r="CQ7" s="37" t="s">
        <v>63</v>
      </c>
      <c r="CR7" s="37">
        <v>39.92</v>
      </c>
      <c r="CS7" s="37">
        <v>41.63</v>
      </c>
      <c r="CT7" s="37">
        <v>54.67</v>
      </c>
      <c r="CU7" s="37">
        <v>53.51</v>
      </c>
      <c r="CV7" s="37">
        <v>53.5</v>
      </c>
      <c r="CW7" s="37">
        <v>60.13</v>
      </c>
      <c r="CX7" s="37">
        <v>61.14</v>
      </c>
      <c r="CY7" s="37">
        <v>61.71</v>
      </c>
      <c r="CZ7" s="37">
        <v>62.65</v>
      </c>
      <c r="DA7" s="37">
        <v>64.87</v>
      </c>
      <c r="DB7" s="37">
        <v>71.45</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116</v>
      </c>
      <c r="C9" s="28" t="s">
        <v>117</v>
      </c>
      <c r="D9" s="28" t="s">
        <v>118</v>
      </c>
      <c r="E9" s="28" t="s">
        <v>119</v>
      </c>
      <c r="F9" s="28"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2019-02-05T02:59:34Z</cp:lastPrinted>
  <dcterms:created xsi:type="dcterms:W3CDTF">2018-12-03T09:01:31Z</dcterms:created>
  <dcterms:modified xsi:type="dcterms:W3CDTF">2019-02-05T02:59:41Z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2019-01-22T05:10:14Z</vt:filetime>
  </property>
</Properties>
</file>