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5 確認済みファイル（HP掲載用）\14 吉岡町\"/>
    </mc:Choice>
  </mc:AlternateContent>
  <workbookProtection workbookAlgorithmName="SHA-512" workbookHashValue="5pGYB8b4kMPsli6qgvIZQ/t9HCsPJ3aEdRZE3tt2/wV9zKjegddms4oWp5QXDHbPF9QilAlU3xJfdIGbRMj7aw==" workbookSaltValue="t4iG9Z6GUCIaypgCpowviA==" workbookSpinCount="100000" lockStructure="1"/>
  <bookViews>
    <workbookView xWindow="0" yWindow="0" windowWidth="19200" windowHeight="1102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AL8" i="4"/>
  <c r="P8" i="4"/>
  <c r="I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<sst xmlns="http://schemas.openxmlformats.org/spreadsheetml/2006/main" count="245" uniqueCount="125">
  <si>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</si>
  <si>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</si>
  <si>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</si>
  <si>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</si>
  <si>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</si>
  <si>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</si>
  <si>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</si>
  <si>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</si>
  <si>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</si>
  <si>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</si>
  <si>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</si>
  <si>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</si>
  <si>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</si>
  <si>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</si>
  <si>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</si>
  <si>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</si>
  <si>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</si>
  <si>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</si>
  <si>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</si>
  <si>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</si>
  <si>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</si>
  <si>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</si>
  <si>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</si>
  <si>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</si>
  <si>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</si>
  <si>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</si>
  <si>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</si>
  <si>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</si>
  <si>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</si>
  <si>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</si>
  <si>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</si>
  <si>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</si>
  <si>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</si>
  <si>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</si>
  <si>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</si>
  <si>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</si>
  <si>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</si>
  <si>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</si>
  <si>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</si>
  <si>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</si>
  <si>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</si>
  <si>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</si>
  <si>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</si>
  <si>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</si>
  <si>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</si>
  <si>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</si>
  <si>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</si>
  <si>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</si>
  <si>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</si>
  <si>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</si>
  <si>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</si>
  <si>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</si>
  <si>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</si>
  <si>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</si>
  <si>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</si>
  <si>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</si>
  <si>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</si>
  <si>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</si>
  <si>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</si>
  <si>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</si>
  <si>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</si>
  <si>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</si>
  <si>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</si>
  <si>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</si>
  <si>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</si>
  <si>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</si>
  <si>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</si>
  <si>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</si>
  <si>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</si>
  <si>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</si>
  <si>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</si>
  <si>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</si>
  <si>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</si>
  <si>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</si>
  <si>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</si>
  <si>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</si>
  <si>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</si>
  <si>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</si>
  <si>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</si>
  <si>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</si>
  <si>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</si>
  <si>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</si>
  <si>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</si>
  <si>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</si>
  <si>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</si>
  <si>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</si>
  <si>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</si>
  <si>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</si>
  <si>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</si>
  <si>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</si>
  <si>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</si>
  <si>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</si>
  <si>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</si>
  <si>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</si>
  <si>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</si>
  <si>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</si>
  <si>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</si>
  <si>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</si>
  <si>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</si>
  <si>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</si>
  <si>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</si>
  <si>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</si>
  <si>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</si>
  <si>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</si>
  <si>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</si>
  <si>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</si>
  <si>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</si>
  <si>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</si>
  <si>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</si>
  <si>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吉岡町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</si>
  <si>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</si>
  <si>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</si>
  <si>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</si>
  <si>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</si>
  <si>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</si>
  <si>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</si>
  <si>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</si>
  <si>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</si>
  <si>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</si>
  <si>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</si>
  <si>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</si>
  <si>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</si>
  <si>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環境保全公共下水道事業については、法非適用企業であり、減価償却を行っておらず、管渠の老朽化率について算定しておりません。しかし、下水道事業開始当初に整備を行ったため、比較的老朽化が進行している地区と考えられます。
　上記のことについて、不明水対策調査及び調査に基づいた管内補修工事を実施しております。不明水対策調査にて、TVカメラ等で管内を調査し、異常・破損等が見つかった箇所については、補修を行っています。
　今後の対策としては、管渠の耐用年数を勘案し、ストックマネジメント計画や長寿命化計画の検討・策定を行い、管渠の効率的維持管理に努めていく必要があります。</t>
    <phoneticPr fontId="4"/>
  </si>
  <si>
    <t>　整備が完了しているため、使用料金収入等の経営面の健全性を図る必要が出てくると考えられます。使用料収入においては、一昨年度までは平均値を上回っておりましたが、昨年度・今年度とも未納金額が増加したため平均値を下回っております。また、依然として、一般会計からの繰入も行っております。そのため、使用料金の滞納を最小限とし、また、下水道の接続率の向上に努めていく必要があります。
　管渠については、整備から年数が経過しているため、ストックマネジメント計画や長寿命化計画の検討・策定を念頭におき、効率的維持管理に努めていく必要があると考えられます。</t>
    <rPh sb="57" eb="60">
      <t>イッサクネン</t>
    </rPh>
    <rPh sb="60" eb="61">
      <t>ド</t>
    </rPh>
    <rPh sb="79" eb="82">
      <t>サクネンド</t>
    </rPh>
    <phoneticPr fontId="4"/>
  </si>
  <si>
    <r>
      <t xml:space="preserve">　特定環境保全公共下水道事業については、下水道料金にて業務に係る経費や施設の整備・維持管理に必要な経費を賄う、独立採算の原則のもと運営しております。
　左図⑤の経費回収率について、特定環境保全公共下水道地区は下水道事業開始当初から整備し、現在では整備を完了しております。当初からの整備ということもあり、浄化槽の老朽化等から年々接続率が向上し、経費回収率が高水準で推移しておりましたが、昨年度に引き続き今年度も使用料の未納金額が微増し、かつ汚水処理費も微増したため、昨年度より率が悪くなってしまいました。加えて、今年度は平均値が大幅に増加したため、平均値との乖離が大きくなってしまうという結果となりました。
　なお、依然として一般会計からの繰入を行っているという現状は変わっておりません。
</t>
    </r>
    <r>
      <rPr>
        <sz val="10.5"/>
        <rFont val="ＭＳ ゴシック"/>
        <family val="3"/>
        <charset val="128"/>
      </rPr>
      <t>　左図①収益的収支比率の数値の減については、一般会計繰入金の減に起因するものです。平成27、28年度よりは繰入金の額を減とした結果によるものであり、経営状況が非常に悪化したことを意味しているわけではありません。</t>
    </r>
    <r>
      <rPr>
        <sz val="10.5"/>
        <color theme="1"/>
        <rFont val="ＭＳ ゴシック"/>
        <family val="3"/>
        <charset val="128"/>
      </rPr>
      <t xml:space="preserve">
　また、左図④における企業債残高については、整備が完了していることに伴い、年々債務残高も減少しております。
　今後の対策としては、安定的な使用料収入を得るため、使用料の滞納を最小限に止めるための対策が必要になります。また、債務残高についても、適切な資金運用のもと、債務残高の減少傾向を維持・促進していくことが必要になります。</t>
    </r>
    <rPh sb="192" eb="195">
      <t>サクネンド</t>
    </rPh>
    <rPh sb="196" eb="197">
      <t>ヒ</t>
    </rPh>
    <rPh sb="198" eb="199">
      <t>ツヅ</t>
    </rPh>
    <rPh sb="213" eb="215">
      <t>ビゾウ</t>
    </rPh>
    <rPh sb="219" eb="221">
      <t>オスイ</t>
    </rPh>
    <rPh sb="221" eb="223">
      <t>ショリ</t>
    </rPh>
    <rPh sb="223" eb="224">
      <t>ヒ</t>
    </rPh>
    <rPh sb="225" eb="227">
      <t>ビゾウ</t>
    </rPh>
    <rPh sb="232" eb="235">
      <t>サクネンド</t>
    </rPh>
    <rPh sb="237" eb="238">
      <t>リツ</t>
    </rPh>
    <rPh sb="239" eb="240">
      <t>ワル</t>
    </rPh>
    <rPh sb="251" eb="252">
      <t>クワ</t>
    </rPh>
    <rPh sb="255" eb="258">
      <t>コンネンド</t>
    </rPh>
    <rPh sb="259" eb="262">
      <t>ヘイキンチ</t>
    </rPh>
    <rPh sb="263" eb="265">
      <t>オオハバ</t>
    </rPh>
    <rPh sb="266" eb="268">
      <t>ゾウカ</t>
    </rPh>
    <rPh sb="275" eb="276">
      <t>チ</t>
    </rPh>
    <rPh sb="278" eb="280">
      <t>カイリ</t>
    </rPh>
    <rPh sb="281" eb="282">
      <t>オオ</t>
    </rPh>
    <rPh sb="293" eb="295">
      <t>ケッカ</t>
    </rPh>
    <rPh sb="330" eb="332">
      <t>ゲンジョウ</t>
    </rPh>
    <rPh sb="333" eb="334">
      <t>カ</t>
    </rPh>
    <rPh sb="345" eb="347">
      <t>サズ</t>
    </rPh>
    <rPh sb="348" eb="351">
      <t>シュウエキテキ</t>
    </rPh>
    <rPh sb="351" eb="353">
      <t>シュウシ</t>
    </rPh>
    <rPh sb="353" eb="355">
      <t>ヒリツ</t>
    </rPh>
    <rPh sb="356" eb="358">
      <t>スウチ</t>
    </rPh>
    <rPh sb="359" eb="360">
      <t>ゲン</t>
    </rPh>
    <rPh sb="366" eb="368">
      <t>イッパン</t>
    </rPh>
    <rPh sb="368" eb="370">
      <t>カイケイ</t>
    </rPh>
    <rPh sb="370" eb="372">
      <t>クリイレ</t>
    </rPh>
    <rPh sb="372" eb="373">
      <t>キン</t>
    </rPh>
    <rPh sb="374" eb="375">
      <t>ゲン</t>
    </rPh>
    <rPh sb="376" eb="378">
      <t>キイン</t>
    </rPh>
    <rPh sb="385" eb="387">
      <t>ヘイセイ</t>
    </rPh>
    <rPh sb="392" eb="394">
      <t>ネンド</t>
    </rPh>
    <rPh sb="397" eb="399">
      <t>クリイレ</t>
    </rPh>
    <rPh sb="399" eb="400">
      <t>キン</t>
    </rPh>
    <rPh sb="401" eb="402">
      <t>ガク</t>
    </rPh>
    <rPh sb="403" eb="404">
      <t>ゲン</t>
    </rPh>
    <rPh sb="407" eb="409">
      <t>ケッカ</t>
    </rPh>
    <rPh sb="418" eb="420">
      <t>ケイエイ</t>
    </rPh>
    <rPh sb="420" eb="422">
      <t>ジョウキョウ</t>
    </rPh>
    <rPh sb="423" eb="425">
      <t>ヒジョウ</t>
    </rPh>
    <rPh sb="426" eb="428">
      <t>アッカ</t>
    </rPh>
    <rPh sb="433" eb="435">
      <t>イミ</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</si>
</sst>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A1F-40B1-9455-5B8D95861B1F}"/>
            </c:ext>
          </c:extLst>
        </c:ser>
        <c:dLbls>
          <c:showLegendKey val="0"/>
          <c:showVal val="0"/>
          <c:showCatName val="0"/>
          <c:showSerName val="0"/>
          <c:showPercent val="0"/>
          <c:showBubbleSize val="0"/>
        </c:dLbls>
        <c:gapWidth val="150"/>
        <c:axId val="110584144"/>
        <c:axId val="19102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0.15</c:v>
                </c:pt>
              </c:numCache>
            </c:numRef>
          </c:val>
          <c:smooth val="0"/>
          <c:extLst xmlns:c16r2="http://schemas.microsoft.com/office/drawing/2015/06/chart">
            <c:ext xmlns:c16="http://schemas.microsoft.com/office/drawing/2014/chart" uri="{C3380CC4-5D6E-409C-BE32-E72D297353CC}">
              <c16:uniqueId val="{00000001-9A1F-40B1-9455-5B8D95861B1F}"/>
            </c:ext>
          </c:extLst>
        </c:ser>
        <c:dLbls>
          <c:showLegendKey val="0"/>
          <c:showVal val="0"/>
          <c:showCatName val="0"/>
          <c:showSerName val="0"/>
          <c:showPercent val="0"/>
          <c:showBubbleSize val="0"/>
        </c:dLbls>
        <c:marker val="1"/>
        <c:smooth val="0"/>
        <c:axId val="110584144"/>
        <c:axId val="191029840"/>
      </c:lineChart>
      <c:dateAx>
        <c:axId val="110584144"/>
        <c:scaling>
          <c:orientation val="minMax"/>
        </c:scaling>
        <c:delete val="1"/>
        <c:axPos val="b"/>
        <c:numFmt formatCode="ge" sourceLinked="1"/>
        <c:majorTickMark val="none"/>
        <c:minorTickMark val="none"/>
        <c:tickLblPos val="none"/>
        <c:crossAx val="191029840"/>
        <c:crosses val="autoZero"/>
        <c:auto val="1"/>
        <c:lblOffset val="100"/>
        <c:baseTimeUnit val="years"/>
      </c:dateAx>
      <c:valAx>
        <c:axId val="19102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8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978-4A11-AED0-E398FD05C258}"/>
            </c:ext>
          </c:extLst>
        </c:ser>
        <c:dLbls>
          <c:showLegendKey val="0"/>
          <c:showVal val="0"/>
          <c:showCatName val="0"/>
          <c:showSerName val="0"/>
          <c:showPercent val="0"/>
          <c:showBubbleSize val="0"/>
        </c:dLbls>
        <c:gapWidth val="150"/>
        <c:axId val="189802472"/>
        <c:axId val="18980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42.38</c:v>
                </c:pt>
              </c:numCache>
            </c:numRef>
          </c:val>
          <c:smooth val="0"/>
          <c:extLst xmlns:c16r2="http://schemas.microsoft.com/office/drawing/2015/06/chart">
            <c:ext xmlns:c16="http://schemas.microsoft.com/office/drawing/2014/chart" uri="{C3380CC4-5D6E-409C-BE32-E72D297353CC}">
              <c16:uniqueId val="{00000001-9978-4A11-AED0-E398FD05C258}"/>
            </c:ext>
          </c:extLst>
        </c:ser>
        <c:dLbls>
          <c:showLegendKey val="0"/>
          <c:showVal val="0"/>
          <c:showCatName val="0"/>
          <c:showSerName val="0"/>
          <c:showPercent val="0"/>
          <c:showBubbleSize val="0"/>
        </c:dLbls>
        <c:marker val="1"/>
        <c:smooth val="0"/>
        <c:axId val="189802472"/>
        <c:axId val="189802864"/>
      </c:lineChart>
      <c:dateAx>
        <c:axId val="189802472"/>
        <c:scaling>
          <c:orientation val="minMax"/>
        </c:scaling>
        <c:delete val="1"/>
        <c:axPos val="b"/>
        <c:numFmt formatCode="ge" sourceLinked="1"/>
        <c:majorTickMark val="none"/>
        <c:minorTickMark val="none"/>
        <c:tickLblPos val="none"/>
        <c:crossAx val="189802864"/>
        <c:crosses val="autoZero"/>
        <c:auto val="1"/>
        <c:lblOffset val="100"/>
        <c:baseTimeUnit val="years"/>
      </c:dateAx>
      <c:valAx>
        <c:axId val="18980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80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95.24</c:v>
                </c:pt>
                <c:pt idx="1">
                  <c:v>94.86</c:v>
                </c:pt>
                <c:pt idx="2">
                  <c:v>95.55</c:v>
                </c:pt>
                <c:pt idx="3">
                  <c:v>97.77</c:v>
                </c:pt>
                <c:pt idx="4">
                  <c:v>98.27</c:v>
                </c:pt>
              </c:numCache>
            </c:numRef>
          </c:val>
          <c:extLst xmlns:c16r2="http://schemas.microsoft.com/office/drawing/2015/06/chart">
            <c:ext xmlns:c16="http://schemas.microsoft.com/office/drawing/2014/chart" uri="{C3380CC4-5D6E-409C-BE32-E72D297353CC}">
              <c16:uniqueId val="{00000000-96BC-4306-A903-0E9E785BEC84}"/>
            </c:ext>
          </c:extLst>
        </c:ser>
        <c:dLbls>
          <c:showLegendKey val="0"/>
          <c:showVal val="0"/>
          <c:showCatName val="0"/>
          <c:showSerName val="0"/>
          <c:showPercent val="0"/>
          <c:showBubbleSize val="0"/>
        </c:dLbls>
        <c:gapWidth val="150"/>
        <c:axId val="192208856"/>
        <c:axId val="189804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87.01</c:v>
                </c:pt>
              </c:numCache>
            </c:numRef>
          </c:val>
          <c:smooth val="0"/>
          <c:extLst xmlns:c16r2="http://schemas.microsoft.com/office/drawing/2015/06/chart">
            <c:ext xmlns:c16="http://schemas.microsoft.com/office/drawing/2014/chart" uri="{C3380CC4-5D6E-409C-BE32-E72D297353CC}">
              <c16:uniqueId val="{00000001-96BC-4306-A903-0E9E785BEC84}"/>
            </c:ext>
          </c:extLst>
        </c:ser>
        <c:dLbls>
          <c:showLegendKey val="0"/>
          <c:showVal val="0"/>
          <c:showCatName val="0"/>
          <c:showSerName val="0"/>
          <c:showPercent val="0"/>
          <c:showBubbleSize val="0"/>
        </c:dLbls>
        <c:marker val="1"/>
        <c:smooth val="0"/>
        <c:axId val="192208856"/>
        <c:axId val="189804040"/>
      </c:lineChart>
      <c:dateAx>
        <c:axId val="192208856"/>
        <c:scaling>
          <c:orientation val="minMax"/>
        </c:scaling>
        <c:delete val="1"/>
        <c:axPos val="b"/>
        <c:numFmt formatCode="ge" sourceLinked="1"/>
        <c:majorTickMark val="none"/>
        <c:minorTickMark val="none"/>
        <c:tickLblPos val="none"/>
        <c:crossAx val="189804040"/>
        <c:crosses val="autoZero"/>
        <c:auto val="1"/>
        <c:lblOffset val="100"/>
        <c:baseTimeUnit val="years"/>
      </c:dateAx>
      <c:valAx>
        <c:axId val="189804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20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98.58</c:v>
                </c:pt>
                <c:pt idx="1">
                  <c:v>96.07</c:v>
                </c:pt>
                <c:pt idx="2">
                  <c:v>99.07</c:v>
                </c:pt>
                <c:pt idx="3">
                  <c:v>109.33</c:v>
                </c:pt>
                <c:pt idx="4">
                  <c:v>96.86</c:v>
                </c:pt>
              </c:numCache>
            </c:numRef>
          </c:val>
          <c:extLst xmlns:c16r2="http://schemas.microsoft.com/office/drawing/2015/06/chart">
            <c:ext xmlns:c16="http://schemas.microsoft.com/office/drawing/2014/chart" uri="{C3380CC4-5D6E-409C-BE32-E72D297353CC}">
              <c16:uniqueId val="{00000000-3DCD-4A7A-9C97-879833A023CE}"/>
            </c:ext>
          </c:extLst>
        </c:ser>
        <c:dLbls>
          <c:showLegendKey val="0"/>
          <c:showVal val="0"/>
          <c:showCatName val="0"/>
          <c:showSerName val="0"/>
          <c:showPercent val="0"/>
          <c:showBubbleSize val="0"/>
        </c:dLbls>
        <c:gapWidth val="150"/>
        <c:axId val="190278256"/>
        <c:axId val="19027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CD-4A7A-9C97-879833A023CE}"/>
            </c:ext>
          </c:extLst>
        </c:ser>
        <c:dLbls>
          <c:showLegendKey val="0"/>
          <c:showVal val="0"/>
          <c:showCatName val="0"/>
          <c:showSerName val="0"/>
          <c:showPercent val="0"/>
          <c:showBubbleSize val="0"/>
        </c:dLbls>
        <c:marker val="1"/>
        <c:smooth val="0"/>
        <c:axId val="190278256"/>
        <c:axId val="190278640"/>
      </c:lineChart>
      <c:dateAx>
        <c:axId val="190278256"/>
        <c:scaling>
          <c:orientation val="minMax"/>
        </c:scaling>
        <c:delete val="1"/>
        <c:axPos val="b"/>
        <c:numFmt formatCode="ge" sourceLinked="1"/>
        <c:majorTickMark val="none"/>
        <c:minorTickMark val="none"/>
        <c:tickLblPos val="none"/>
        <c:crossAx val="190278640"/>
        <c:crosses val="autoZero"/>
        <c:auto val="1"/>
        <c:lblOffset val="100"/>
        <c:baseTimeUnit val="years"/>
      </c:dateAx>
      <c:valAx>
        <c:axId val="19027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27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930-4278-90EF-3DA9B01D7B10}"/>
            </c:ext>
          </c:extLst>
        </c:ser>
        <c:dLbls>
          <c:showLegendKey val="0"/>
          <c:showVal val="0"/>
          <c:showCatName val="0"/>
          <c:showSerName val="0"/>
          <c:showPercent val="0"/>
          <c:showBubbleSize val="0"/>
        </c:dLbls>
        <c:gapWidth val="150"/>
        <c:axId val="190192712"/>
        <c:axId val="19076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30-4278-90EF-3DA9B01D7B10}"/>
            </c:ext>
          </c:extLst>
        </c:ser>
        <c:dLbls>
          <c:showLegendKey val="0"/>
          <c:showVal val="0"/>
          <c:showCatName val="0"/>
          <c:showSerName val="0"/>
          <c:showPercent val="0"/>
          <c:showBubbleSize val="0"/>
        </c:dLbls>
        <c:marker val="1"/>
        <c:smooth val="0"/>
        <c:axId val="190192712"/>
        <c:axId val="190761552"/>
      </c:lineChart>
      <c:dateAx>
        <c:axId val="190192712"/>
        <c:scaling>
          <c:orientation val="minMax"/>
        </c:scaling>
        <c:delete val="1"/>
        <c:axPos val="b"/>
        <c:numFmt formatCode="ge" sourceLinked="1"/>
        <c:majorTickMark val="none"/>
        <c:minorTickMark val="none"/>
        <c:tickLblPos val="none"/>
        <c:crossAx val="190761552"/>
        <c:crosses val="autoZero"/>
        <c:auto val="1"/>
        <c:lblOffset val="100"/>
        <c:baseTimeUnit val="years"/>
      </c:dateAx>
      <c:valAx>
        <c:axId val="19076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19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EDD-4587-B3B1-5BDF3CDEDEE8}"/>
            </c:ext>
          </c:extLst>
        </c:ser>
        <c:dLbls>
          <c:showLegendKey val="0"/>
          <c:showVal val="0"/>
          <c:showCatName val="0"/>
          <c:showSerName val="0"/>
          <c:showPercent val="0"/>
          <c:showBubbleSize val="0"/>
        </c:dLbls>
        <c:gapWidth val="150"/>
        <c:axId val="110864360"/>
        <c:axId val="190016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DD-4587-B3B1-5BDF3CDEDEE8}"/>
            </c:ext>
          </c:extLst>
        </c:ser>
        <c:dLbls>
          <c:showLegendKey val="0"/>
          <c:showVal val="0"/>
          <c:showCatName val="0"/>
          <c:showSerName val="0"/>
          <c:showPercent val="0"/>
          <c:showBubbleSize val="0"/>
        </c:dLbls>
        <c:marker val="1"/>
        <c:smooth val="0"/>
        <c:axId val="110864360"/>
        <c:axId val="190016328"/>
      </c:lineChart>
      <c:dateAx>
        <c:axId val="110864360"/>
        <c:scaling>
          <c:orientation val="minMax"/>
        </c:scaling>
        <c:delete val="1"/>
        <c:axPos val="b"/>
        <c:numFmt formatCode="ge" sourceLinked="1"/>
        <c:majorTickMark val="none"/>
        <c:minorTickMark val="none"/>
        <c:tickLblPos val="none"/>
        <c:crossAx val="190016328"/>
        <c:crosses val="autoZero"/>
        <c:auto val="1"/>
        <c:lblOffset val="100"/>
        <c:baseTimeUnit val="years"/>
      </c:dateAx>
      <c:valAx>
        <c:axId val="19001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6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69-4294-9C1C-E726BB7EC3A7}"/>
            </c:ext>
          </c:extLst>
        </c:ser>
        <c:dLbls>
          <c:showLegendKey val="0"/>
          <c:showVal val="0"/>
          <c:showCatName val="0"/>
          <c:showSerName val="0"/>
          <c:showPercent val="0"/>
          <c:showBubbleSize val="0"/>
        </c:dLbls>
        <c:gapWidth val="150"/>
        <c:axId val="192055976"/>
        <c:axId val="19205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69-4294-9C1C-E726BB7EC3A7}"/>
            </c:ext>
          </c:extLst>
        </c:ser>
        <c:dLbls>
          <c:showLegendKey val="0"/>
          <c:showVal val="0"/>
          <c:showCatName val="0"/>
          <c:showSerName val="0"/>
          <c:showPercent val="0"/>
          <c:showBubbleSize val="0"/>
        </c:dLbls>
        <c:marker val="1"/>
        <c:smooth val="0"/>
        <c:axId val="192055976"/>
        <c:axId val="192056368"/>
      </c:lineChart>
      <c:dateAx>
        <c:axId val="192055976"/>
        <c:scaling>
          <c:orientation val="minMax"/>
        </c:scaling>
        <c:delete val="1"/>
        <c:axPos val="b"/>
        <c:numFmt formatCode="ge" sourceLinked="1"/>
        <c:majorTickMark val="none"/>
        <c:minorTickMark val="none"/>
        <c:tickLblPos val="none"/>
        <c:crossAx val="192056368"/>
        <c:crosses val="autoZero"/>
        <c:auto val="1"/>
        <c:lblOffset val="100"/>
        <c:baseTimeUnit val="years"/>
      </c:dateAx>
      <c:valAx>
        <c:axId val="19205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05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90C-4981-9E5A-4E9E7A696AB0}"/>
            </c:ext>
          </c:extLst>
        </c:ser>
        <c:dLbls>
          <c:showLegendKey val="0"/>
          <c:showVal val="0"/>
          <c:showCatName val="0"/>
          <c:showSerName val="0"/>
          <c:showPercent val="0"/>
          <c:showBubbleSize val="0"/>
        </c:dLbls>
        <c:gapWidth val="150"/>
        <c:axId val="192209248"/>
        <c:axId val="19060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0C-4981-9E5A-4E9E7A696AB0}"/>
            </c:ext>
          </c:extLst>
        </c:ser>
        <c:dLbls>
          <c:showLegendKey val="0"/>
          <c:showVal val="0"/>
          <c:showCatName val="0"/>
          <c:showSerName val="0"/>
          <c:showPercent val="0"/>
          <c:showBubbleSize val="0"/>
        </c:dLbls>
        <c:marker val="1"/>
        <c:smooth val="0"/>
        <c:axId val="192209248"/>
        <c:axId val="190601408"/>
      </c:lineChart>
      <c:dateAx>
        <c:axId val="192209248"/>
        <c:scaling>
          <c:orientation val="minMax"/>
        </c:scaling>
        <c:delete val="1"/>
        <c:axPos val="b"/>
        <c:numFmt formatCode="ge" sourceLinked="1"/>
        <c:majorTickMark val="none"/>
        <c:minorTickMark val="none"/>
        <c:tickLblPos val="none"/>
        <c:crossAx val="190601408"/>
        <c:crosses val="autoZero"/>
        <c:auto val="1"/>
        <c:lblOffset val="100"/>
        <c:baseTimeUnit val="years"/>
      </c:dateAx>
      <c:valAx>
        <c:axId val="19060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20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701.34</c:v>
                </c:pt>
                <c:pt idx="1">
                  <c:v>576.22</c:v>
                </c:pt>
                <c:pt idx="2">
                  <c:v>470.69</c:v>
                </c:pt>
                <c:pt idx="3">
                  <c:v>410.15</c:v>
                </c:pt>
                <c:pt idx="4">
                  <c:v>350.81</c:v>
                </c:pt>
              </c:numCache>
            </c:numRef>
          </c:val>
          <c:extLst xmlns:c16r2="http://schemas.microsoft.com/office/drawing/2015/06/chart">
            <c:ext xmlns:c16="http://schemas.microsoft.com/office/drawing/2014/chart" uri="{C3380CC4-5D6E-409C-BE32-E72D297353CC}">
              <c16:uniqueId val="{00000000-8F4D-4300-982D-353291DD3B9A}"/>
            </c:ext>
          </c:extLst>
        </c:ser>
        <c:dLbls>
          <c:showLegendKey val="0"/>
          <c:showVal val="0"/>
          <c:showCatName val="0"/>
          <c:showSerName val="0"/>
          <c:showPercent val="0"/>
          <c:showBubbleSize val="0"/>
        </c:dLbls>
        <c:gapWidth val="150"/>
        <c:axId val="190602584"/>
        <c:axId val="19060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1144.94</c:v>
                </c:pt>
              </c:numCache>
            </c:numRef>
          </c:val>
          <c:smooth val="0"/>
          <c:extLst xmlns:c16r2="http://schemas.microsoft.com/office/drawing/2015/06/chart">
            <c:ext xmlns:c16="http://schemas.microsoft.com/office/drawing/2014/chart" uri="{C3380CC4-5D6E-409C-BE32-E72D297353CC}">
              <c16:uniqueId val="{00000001-8F4D-4300-982D-353291DD3B9A}"/>
            </c:ext>
          </c:extLst>
        </c:ser>
        <c:dLbls>
          <c:showLegendKey val="0"/>
          <c:showVal val="0"/>
          <c:showCatName val="0"/>
          <c:showSerName val="0"/>
          <c:showPercent val="0"/>
          <c:showBubbleSize val="0"/>
        </c:dLbls>
        <c:marker val="1"/>
        <c:smooth val="0"/>
        <c:axId val="190602584"/>
        <c:axId val="190602976"/>
      </c:lineChart>
      <c:dateAx>
        <c:axId val="190602584"/>
        <c:scaling>
          <c:orientation val="minMax"/>
        </c:scaling>
        <c:delete val="1"/>
        <c:axPos val="b"/>
        <c:numFmt formatCode="ge" sourceLinked="1"/>
        <c:majorTickMark val="none"/>
        <c:minorTickMark val="none"/>
        <c:tickLblPos val="none"/>
        <c:crossAx val="190602976"/>
        <c:crosses val="autoZero"/>
        <c:auto val="1"/>
        <c:lblOffset val="100"/>
        <c:baseTimeUnit val="years"/>
      </c:dateAx>
      <c:valAx>
        <c:axId val="19060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60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74.45</c:v>
                </c:pt>
                <c:pt idx="1">
                  <c:v>76.319999999999993</c:v>
                </c:pt>
                <c:pt idx="2">
                  <c:v>76.7</c:v>
                </c:pt>
                <c:pt idx="3">
                  <c:v>68.2</c:v>
                </c:pt>
                <c:pt idx="4">
                  <c:v>66.05</c:v>
                </c:pt>
              </c:numCache>
            </c:numRef>
          </c:val>
          <c:extLst xmlns:c16r2="http://schemas.microsoft.com/office/drawing/2015/06/chart">
            <c:ext xmlns:c16="http://schemas.microsoft.com/office/drawing/2014/chart" uri="{C3380CC4-5D6E-409C-BE32-E72D297353CC}">
              <c16:uniqueId val="{00000000-C3C1-48C3-8375-D4DC134A9F58}"/>
            </c:ext>
          </c:extLst>
        </c:ser>
        <c:dLbls>
          <c:showLegendKey val="0"/>
          <c:showVal val="0"/>
          <c:showCatName val="0"/>
          <c:showSerName val="0"/>
          <c:showPercent val="0"/>
          <c:showBubbleSize val="0"/>
        </c:dLbls>
        <c:gapWidth val="150"/>
        <c:axId val="189845496"/>
        <c:axId val="18984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88.16</c:v>
                </c:pt>
              </c:numCache>
            </c:numRef>
          </c:val>
          <c:smooth val="0"/>
          <c:extLst xmlns:c16r2="http://schemas.microsoft.com/office/drawing/2015/06/chart">
            <c:ext xmlns:c16="http://schemas.microsoft.com/office/drawing/2014/chart" uri="{C3380CC4-5D6E-409C-BE32-E72D297353CC}">
              <c16:uniqueId val="{00000001-C3C1-48C3-8375-D4DC134A9F58}"/>
            </c:ext>
          </c:extLst>
        </c:ser>
        <c:dLbls>
          <c:showLegendKey val="0"/>
          <c:showVal val="0"/>
          <c:showCatName val="0"/>
          <c:showSerName val="0"/>
          <c:showPercent val="0"/>
          <c:showBubbleSize val="0"/>
        </c:dLbls>
        <c:marker val="1"/>
        <c:smooth val="0"/>
        <c:axId val="189845496"/>
        <c:axId val="189845888"/>
      </c:lineChart>
      <c:dateAx>
        <c:axId val="189845496"/>
        <c:scaling>
          <c:orientation val="minMax"/>
        </c:scaling>
        <c:delete val="1"/>
        <c:axPos val="b"/>
        <c:numFmt formatCode="ge" sourceLinked="1"/>
        <c:majorTickMark val="none"/>
        <c:minorTickMark val="none"/>
        <c:tickLblPos val="none"/>
        <c:crossAx val="189845888"/>
        <c:crosses val="autoZero"/>
        <c:auto val="1"/>
        <c:lblOffset val="100"/>
        <c:baseTimeUnit val="years"/>
      </c:dateAx>
      <c:valAx>
        <c:axId val="18984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84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150.9</c:v>
                </c:pt>
                <c:pt idx="1">
                  <c:v>150.91</c:v>
                </c:pt>
                <c:pt idx="2">
                  <c:v>150.97999999999999</c:v>
                </c:pt>
                <c:pt idx="3">
                  <c:v>150.96</c:v>
                </c:pt>
                <c:pt idx="4">
                  <c:v>150</c:v>
                </c:pt>
              </c:numCache>
            </c:numRef>
          </c:val>
          <c:extLst xmlns:c16r2="http://schemas.microsoft.com/office/drawing/2015/06/chart">
            <c:ext xmlns:c16="http://schemas.microsoft.com/office/drawing/2014/chart" uri="{C3380CC4-5D6E-409C-BE32-E72D297353CC}">
              <c16:uniqueId val="{00000000-B540-44CF-AA4E-5472001C8083}"/>
            </c:ext>
          </c:extLst>
        </c:ser>
        <c:dLbls>
          <c:showLegendKey val="0"/>
          <c:showVal val="0"/>
          <c:showCatName val="0"/>
          <c:showSerName val="0"/>
          <c:showPercent val="0"/>
          <c:showBubbleSize val="0"/>
        </c:dLbls>
        <c:gapWidth val="150"/>
        <c:axId val="190345576"/>
        <c:axId val="19034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173.89</c:v>
                </c:pt>
              </c:numCache>
            </c:numRef>
          </c:val>
          <c:smooth val="0"/>
          <c:extLst xmlns:c16r2="http://schemas.microsoft.com/office/drawing/2015/06/chart">
            <c:ext xmlns:c16="http://schemas.microsoft.com/office/drawing/2014/chart" uri="{C3380CC4-5D6E-409C-BE32-E72D297353CC}">
              <c16:uniqueId val="{00000001-B540-44CF-AA4E-5472001C8083}"/>
            </c:ext>
          </c:extLst>
        </c:ser>
        <c:dLbls>
          <c:showLegendKey val="0"/>
          <c:showVal val="0"/>
          <c:showCatName val="0"/>
          <c:showSerName val="0"/>
          <c:showPercent val="0"/>
          <c:showBubbleSize val="0"/>
        </c:dLbls>
        <c:marker val="1"/>
        <c:smooth val="0"/>
        <c:axId val="190345576"/>
        <c:axId val="190345968"/>
      </c:lineChart>
      <c:dateAx>
        <c:axId val="190345576"/>
        <c:scaling>
          <c:orientation val="minMax"/>
        </c:scaling>
        <c:delete val="1"/>
        <c:axPos val="b"/>
        <c:numFmt formatCode="ge" sourceLinked="1"/>
        <c:majorTickMark val="none"/>
        <c:minorTickMark val="none"/>
        <c:tickLblPos val="none"/>
        <c:crossAx val="190345968"/>
        <c:crosses val="autoZero"/>
        <c:auto val="1"/>
        <c:lblOffset val="100"/>
        <c:baseTimeUnit val="years"/>
      </c:dateAx>
      <c:valAx>
        <c:axId val="19034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34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群馬県　吉岡町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D1</v>
      </c>
      <c r="X8" s="47"/>
      <c r="Y8" s="47"/>
      <c r="Z8" s="47"/>
      <c r="AA8" s="47"/>
      <c r="AB8" s="47"/>
      <c r="AC8" s="47"/>
      <c r="AD8" s="48" t="str">
        <f>データ!$M$6</f>
        <v>非設置</v>
      </c>
      <c r="AE8" s="48"/>
      <c r="AF8" s="48"/>
      <c r="AG8" s="48"/>
      <c r="AH8" s="48"/>
      <c r="AI8" s="48"/>
      <c r="AJ8" s="48"/>
      <c r="AK8" s="3"/>
      <c r="AL8" s="49">
        <f>データ!S6</f>
        <v>21195</v>
      </c>
      <c r="AM8" s="49"/>
      <c r="AN8" s="49"/>
      <c r="AO8" s="49"/>
      <c r="AP8" s="49"/>
      <c r="AQ8" s="49"/>
      <c r="AR8" s="49"/>
      <c r="AS8" s="49"/>
      <c r="AT8" s="44">
        <f>データ!T6</f>
        <v>20.46</v>
      </c>
      <c r="AU8" s="44"/>
      <c r="AV8" s="44"/>
      <c r="AW8" s="44"/>
      <c r="AX8" s="44"/>
      <c r="AY8" s="44"/>
      <c r="AZ8" s="44"/>
      <c r="BA8" s="44"/>
      <c r="BB8" s="44">
        <f>データ!U6</f>
        <v>1035.92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9.52</v>
      </c>
      <c r="Q10" s="44"/>
      <c r="R10" s="44"/>
      <c r="S10" s="44"/>
      <c r="T10" s="44"/>
      <c r="U10" s="44"/>
      <c r="V10" s="44"/>
      <c r="W10" s="44">
        <f>データ!Q6</f>
        <v>100</v>
      </c>
      <c r="X10" s="44"/>
      <c r="Y10" s="44"/>
      <c r="Z10" s="44"/>
      <c r="AA10" s="44"/>
      <c r="AB10" s="44"/>
      <c r="AC10" s="44"/>
      <c r="AD10" s="49">
        <f>データ!R6</f>
        <v>2260</v>
      </c>
      <c r="AE10" s="49"/>
      <c r="AF10" s="49"/>
      <c r="AG10" s="49"/>
      <c r="AH10" s="49"/>
      <c r="AI10" s="49"/>
      <c r="AJ10" s="49"/>
      <c r="AK10" s="2"/>
      <c r="AL10" s="49">
        <f>データ!V6</f>
        <v>2022</v>
      </c>
      <c r="AM10" s="49"/>
      <c r="AN10" s="49"/>
      <c r="AO10" s="49"/>
      <c r="AP10" s="49"/>
      <c r="AQ10" s="49"/>
      <c r="AR10" s="49"/>
      <c r="AS10" s="49"/>
      <c r="AT10" s="44">
        <f>データ!W6</f>
        <v>0.51</v>
      </c>
      <c r="AU10" s="44"/>
      <c r="AV10" s="44"/>
      <c r="AW10" s="44"/>
      <c r="AX10" s="44"/>
      <c r="AY10" s="44"/>
      <c r="AZ10" s="44"/>
      <c r="BA10" s="44"/>
      <c r="BB10" s="44">
        <f>データ!X6</f>
        <v>3964.71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122</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123</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b9nN7IfRuIXS5pWyPiBbjP7CClLSmkVJNPl3lLneYEemk3pc331ISxF6/m+l+2x2s8SQp/m0BDFVQhAMkEcktA==" saltValue="k6yPZA/RVoDoyWZTRVzoD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82" t="s">
        <v>65</v>
      </c>
      <c r="I3" s="83"/>
      <c r="J3" s="83"/>
      <c r="K3" s="83"/>
      <c r="L3" s="83"/>
      <c r="M3" s="83"/>
      <c r="N3" s="83"/>
      <c r="O3" s="83"/>
      <c r="P3" s="83"/>
      <c r="Q3" s="83"/>
      <c r="R3" s="83"/>
      <c r="S3" s="83"/>
      <c r="T3" s="83"/>
      <c r="U3" s="83"/>
      <c r="V3" s="83"/>
      <c r="W3" s="83"/>
      <c r="X3" s="84"/>
      <c r="Y3" s="88" t="s">
        <v>66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103454</v>
      </c>
      <c r="D6" s="32">
        <f t="shared" si="3"/>
        <v>47</v>
      </c>
      <c r="E6" s="32">
        <f t="shared" si="3"/>
        <v>17</v>
      </c>
      <c r="F6" s="32">
        <f t="shared" si="3"/>
        <v>4</v>
      </c>
      <c r="G6" s="32">
        <f t="shared" si="3"/>
        <v>0</v>
      </c>
      <c r="H6" s="32" t="str">
        <f t="shared" si="3"/>
        <v>群馬県　吉岡町</v>
      </c>
      <c r="I6" s="32" t="str">
        <f t="shared" si="3"/>
        <v>法非適用</v>
      </c>
      <c r="J6" s="32" t="str">
        <f t="shared" si="3"/>
        <v>下水道事業</v>
      </c>
      <c r="K6" s="32" t="str">
        <f t="shared" si="3"/>
        <v>特定環境保全公共下水道</v>
      </c>
      <c r="L6" s="32" t="str">
        <f t="shared" si="3"/>
        <v>D1</v>
      </c>
      <c r="M6" s="32" t="str">
        <f t="shared" si="3"/>
        <v>非設置</v>
      </c>
      <c r="N6" s="33" t="str">
        <f t="shared" si="3"/>
        <v>-</v>
      </c>
      <c r="O6" s="33" t="str">
        <f t="shared" si="3"/>
        <v>該当数値なし</v>
      </c>
      <c r="P6" s="33">
        <f t="shared" si="3"/>
        <v>9.52</v>
      </c>
      <c r="Q6" s="33">
        <f t="shared" si="3"/>
        <v>100</v>
      </c>
      <c r="R6" s="33">
        <f t="shared" si="3"/>
        <v>2260</v>
      </c>
      <c r="S6" s="33">
        <f t="shared" si="3"/>
        <v>21195</v>
      </c>
      <c r="T6" s="33">
        <f t="shared" si="3"/>
        <v>20.46</v>
      </c>
      <c r="U6" s="33">
        <f t="shared" si="3"/>
        <v>1035.92</v>
      </c>
      <c r="V6" s="33">
        <f t="shared" si="3"/>
        <v>2022</v>
      </c>
      <c r="W6" s="33">
        <f t="shared" si="3"/>
        <v>0.51</v>
      </c>
      <c r="X6" s="33">
        <f t="shared" si="3"/>
        <v>3964.71</v>
      </c>
      <c r="Y6" s="34">
        <f>IF(Y7="",NA(),Y7)</f>
        <v>98.58</v>
      </c>
      <c r="Z6" s="34">
        <f t="shared" ref="Z6:AH6" si="4">IF(Z7="",NA(),Z7)</f>
        <v>96.07</v>
      </c>
      <c r="AA6" s="34">
        <f t="shared" si="4"/>
        <v>99.07</v>
      </c>
      <c r="AB6" s="34">
        <f t="shared" si="4"/>
        <v>109.33</v>
      </c>
      <c r="AC6" s="34">
        <f t="shared" si="4"/>
        <v>96.86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701.34</v>
      </c>
      <c r="BG6" s="34">
        <f t="shared" ref="BG6:BO6" si="7">IF(BG7="",NA(),BG7)</f>
        <v>576.22</v>
      </c>
      <c r="BH6" s="34">
        <f t="shared" si="7"/>
        <v>470.69</v>
      </c>
      <c r="BI6" s="34">
        <f t="shared" si="7"/>
        <v>410.15</v>
      </c>
      <c r="BJ6" s="34">
        <f t="shared" si="7"/>
        <v>350.81</v>
      </c>
      <c r="BK6" s="34">
        <f t="shared" si="7"/>
        <v>1569.13</v>
      </c>
      <c r="BL6" s="34">
        <f t="shared" si="7"/>
        <v>1436</v>
      </c>
      <c r="BM6" s="34">
        <f t="shared" si="7"/>
        <v>1434.89</v>
      </c>
      <c r="BN6" s="34">
        <f t="shared" si="7"/>
        <v>1298.9100000000001</v>
      </c>
      <c r="BO6" s="34">
        <f t="shared" si="7"/>
        <v>1144.94</v>
      </c>
      <c r="BP6" s="33" t="str">
        <f>IF(BP7="","",IF(BP7="-","【-】","【"&amp;SUBSTITUTE(TEXT(BP7,"#,##0.00"),"-","△")&amp;"】"))</f>
        <v>【1,225.44】</v>
      </c>
      <c r="BQ6" s="34">
        <f>IF(BQ7="",NA(),BQ7)</f>
        <v>74.45</v>
      </c>
      <c r="BR6" s="34">
        <f t="shared" ref="BR6:BZ6" si="8">IF(BR7="",NA(),BR7)</f>
        <v>76.319999999999993</v>
      </c>
      <c r="BS6" s="34">
        <f t="shared" si="8"/>
        <v>76.7</v>
      </c>
      <c r="BT6" s="34">
        <f t="shared" si="8"/>
        <v>68.2</v>
      </c>
      <c r="BU6" s="34">
        <f t="shared" si="8"/>
        <v>66.05</v>
      </c>
      <c r="BV6" s="34">
        <f t="shared" si="8"/>
        <v>64.63</v>
      </c>
      <c r="BW6" s="34">
        <f t="shared" si="8"/>
        <v>66.56</v>
      </c>
      <c r="BX6" s="34">
        <f t="shared" si="8"/>
        <v>66.22</v>
      </c>
      <c r="BY6" s="34">
        <f t="shared" si="8"/>
        <v>69.87</v>
      </c>
      <c r="BZ6" s="34">
        <f t="shared" si="8"/>
        <v>88.16</v>
      </c>
      <c r="CA6" s="33" t="str">
        <f>IF(CA7="","",IF(CA7="-","【-】","【"&amp;SUBSTITUTE(TEXT(CA7,"#,##0.00"),"-","△")&amp;"】"))</f>
        <v>【75.58】</v>
      </c>
      <c r="CB6" s="34">
        <f>IF(CB7="",NA(),CB7)</f>
        <v>150.9</v>
      </c>
      <c r="CC6" s="34">
        <f t="shared" ref="CC6:CK6" si="9">IF(CC7="",NA(),CC7)</f>
        <v>150.91</v>
      </c>
      <c r="CD6" s="34">
        <f t="shared" si="9"/>
        <v>150.97999999999999</v>
      </c>
      <c r="CE6" s="34">
        <f t="shared" si="9"/>
        <v>150.96</v>
      </c>
      <c r="CF6" s="34">
        <f t="shared" si="9"/>
        <v>150</v>
      </c>
      <c r="CG6" s="34">
        <f t="shared" si="9"/>
        <v>245.75</v>
      </c>
      <c r="CH6" s="34">
        <f t="shared" si="9"/>
        <v>244.29</v>
      </c>
      <c r="CI6" s="34">
        <f t="shared" si="9"/>
        <v>246.72</v>
      </c>
      <c r="CJ6" s="34">
        <f t="shared" si="9"/>
        <v>234.96</v>
      </c>
      <c r="CK6" s="34">
        <f t="shared" si="9"/>
        <v>173.89</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43.65</v>
      </c>
      <c r="CS6" s="34">
        <f t="shared" si="10"/>
        <v>43.58</v>
      </c>
      <c r="CT6" s="34">
        <f t="shared" si="10"/>
        <v>41.35</v>
      </c>
      <c r="CU6" s="34">
        <f t="shared" si="10"/>
        <v>42.9</v>
      </c>
      <c r="CV6" s="34">
        <f t="shared" si="10"/>
        <v>42.38</v>
      </c>
      <c r="CW6" s="33" t="str">
        <f>IF(CW7="","",IF(CW7="-","【-】","【"&amp;SUBSTITUTE(TEXT(CW7,"#,##0.00"),"-","△")&amp;"】"))</f>
        <v>【42.66】</v>
      </c>
      <c r="CX6" s="34">
        <f>IF(CX7="",NA(),CX7)</f>
        <v>95.24</v>
      </c>
      <c r="CY6" s="34">
        <f t="shared" ref="CY6:DG6" si="11">IF(CY7="",NA(),CY7)</f>
        <v>94.86</v>
      </c>
      <c r="CZ6" s="34">
        <f t="shared" si="11"/>
        <v>95.55</v>
      </c>
      <c r="DA6" s="34">
        <f t="shared" si="11"/>
        <v>97.77</v>
      </c>
      <c r="DB6" s="34">
        <f t="shared" si="11"/>
        <v>98.27</v>
      </c>
      <c r="DC6" s="34">
        <f t="shared" si="11"/>
        <v>82.2</v>
      </c>
      <c r="DD6" s="34">
        <f t="shared" si="11"/>
        <v>82.35</v>
      </c>
      <c r="DE6" s="34">
        <f t="shared" si="11"/>
        <v>82.9</v>
      </c>
      <c r="DF6" s="34">
        <f t="shared" si="11"/>
        <v>83.5</v>
      </c>
      <c r="DG6" s="34">
        <f t="shared" si="11"/>
        <v>87.01</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0.15</v>
      </c>
      <c r="EO6" s="33" t="str">
        <f>IF(EO7="","",IF(EO7="-","【-】","【"&amp;SUBSTITUTE(TEXT(EO7,"#,##0.00"),"-","△")&amp;"】"))</f>
        <v>【0.10】</v>
      </c>
    </row>
    <row r="7" spans="1:145" s="35" customFormat="1" x14ac:dyDescent="0.15">
      <c r="A7" s="27"/>
      <c r="B7" s="36">
        <v>2017</v>
      </c>
      <c r="C7" s="36">
        <v>103454</v>
      </c>
      <c r="D7" s="36">
        <v>47</v>
      </c>
      <c r="E7" s="36">
        <v>17</v>
      </c>
      <c r="F7" s="36">
        <v>4</v>
      </c>
      <c r="G7" s="36">
        <v>0</v>
      </c>
      <c r="H7" s="36" t="s">
        <v>109</v>
      </c>
      <c r="I7" s="36" t="s">
        <v>110</v>
      </c>
      <c r="J7" s="36" t="s">
        <v>111</v>
      </c>
      <c r="K7" s="36" t="s">
        <v>112</v>
      </c>
      <c r="L7" s="36" t="s">
        <v>113</v>
      </c>
      <c r="M7" s="36" t="s">
        <v>114</v>
      </c>
      <c r="N7" s="37" t="s">
        <v>115</v>
      </c>
      <c r="O7" s="37" t="s">
        <v>116</v>
      </c>
      <c r="P7" s="37">
        <v>9.52</v>
      </c>
      <c r="Q7" s="37">
        <v>100</v>
      </c>
      <c r="R7" s="37">
        <v>2260</v>
      </c>
      <c r="S7" s="37">
        <v>21195</v>
      </c>
      <c r="T7" s="37">
        <v>20.46</v>
      </c>
      <c r="U7" s="37">
        <v>1035.92</v>
      </c>
      <c r="V7" s="37">
        <v>2022</v>
      </c>
      <c r="W7" s="37">
        <v>0.51</v>
      </c>
      <c r="X7" s="37">
        <v>3964.71</v>
      </c>
      <c r="Y7" s="37">
        <v>98.58</v>
      </c>
      <c r="Z7" s="37">
        <v>96.07</v>
      </c>
      <c r="AA7" s="37">
        <v>99.07</v>
      </c>
      <c r="AB7" s="37">
        <v>109.33</v>
      </c>
      <c r="AC7" s="37">
        <v>96.86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701.34</v>
      </c>
      <c r="BG7" s="37">
        <v>576.22</v>
      </c>
      <c r="BH7" s="37">
        <v>470.69</v>
      </c>
      <c r="BI7" s="37">
        <v>410.15</v>
      </c>
      <c r="BJ7" s="37">
        <v>350.81</v>
      </c>
      <c r="BK7" s="37">
        <v>1569.13</v>
      </c>
      <c r="BL7" s="37">
        <v>1436</v>
      </c>
      <c r="BM7" s="37">
        <v>1434.89</v>
      </c>
      <c r="BN7" s="37">
        <v>1298.9100000000001</v>
      </c>
      <c r="BO7" s="37">
        <v>1144.94</v>
      </c>
      <c r="BP7" s="37">
        <v>1225.44</v>
      </c>
      <c r="BQ7" s="37">
        <v>74.45</v>
      </c>
      <c r="BR7" s="37">
        <v>76.319999999999993</v>
      </c>
      <c r="BS7" s="37">
        <v>76.7</v>
      </c>
      <c r="BT7" s="37">
        <v>68.2</v>
      </c>
      <c r="BU7" s="37">
        <v>66.05</v>
      </c>
      <c r="BV7" s="37">
        <v>64.63</v>
      </c>
      <c r="BW7" s="37">
        <v>66.56</v>
      </c>
      <c r="BX7" s="37">
        <v>66.22</v>
      </c>
      <c r="BY7" s="37">
        <v>69.87</v>
      </c>
      <c r="BZ7" s="37">
        <v>88.16</v>
      </c>
      <c r="CA7" s="37">
        <v>75.58</v>
      </c>
      <c r="CB7" s="37">
        <v>150.9</v>
      </c>
      <c r="CC7" s="37">
        <v>150.91</v>
      </c>
      <c r="CD7" s="37">
        <v>150.97999999999999</v>
      </c>
      <c r="CE7" s="37">
        <v>150.96</v>
      </c>
      <c r="CF7" s="37">
        <v>150</v>
      </c>
      <c r="CG7" s="37">
        <v>245.75</v>
      </c>
      <c r="CH7" s="37">
        <v>244.29</v>
      </c>
      <c r="CI7" s="37">
        <v>246.72</v>
      </c>
      <c r="CJ7" s="37">
        <v>234.96</v>
      </c>
      <c r="CK7" s="37">
        <v>173.89</v>
      </c>
      <c r="CL7" s="37">
        <v>215.23</v>
      </c>
      <c r="CM7" s="37" t="s">
        <v>115</v>
      </c>
      <c r="CN7" s="37" t="s">
        <v>115</v>
      </c>
      <c r="CO7" s="37" t="s">
        <v>115</v>
      </c>
      <c r="CP7" s="37" t="s">
        <v>115</v>
      </c>
      <c r="CQ7" s="37" t="s">
        <v>115</v>
      </c>
      <c r="CR7" s="37">
        <v>43.65</v>
      </c>
      <c r="CS7" s="37">
        <v>43.58</v>
      </c>
      <c r="CT7" s="37">
        <v>41.35</v>
      </c>
      <c r="CU7" s="37">
        <v>42.9</v>
      </c>
      <c r="CV7" s="37">
        <v>42.38</v>
      </c>
      <c r="CW7" s="37">
        <v>42.66</v>
      </c>
      <c r="CX7" s="37">
        <v>95.24</v>
      </c>
      <c r="CY7" s="37">
        <v>94.86</v>
      </c>
      <c r="CZ7" s="37">
        <v>95.55</v>
      </c>
      <c r="DA7" s="37">
        <v>97.77</v>
      </c>
      <c r="DB7" s="37">
        <v>98.27</v>
      </c>
      <c r="DC7" s="37">
        <v>82.2</v>
      </c>
      <c r="DD7" s="37">
        <v>82.35</v>
      </c>
      <c r="DE7" s="37">
        <v>82.9</v>
      </c>
      <c r="DF7" s="37">
        <v>83.5</v>
      </c>
      <c r="DG7" s="37">
        <v>87.01</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0.15</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2019-02-13T08:18:09Z</cp:lastPrinted>
  <dcterms:created xsi:type="dcterms:W3CDTF">2018-12-03T09:13:00Z</dcterms:created>
  <dcterms:modified xsi:type="dcterms:W3CDTF">2019-02-20T06:55:26Z</dcterms:modified>
  <cp:category/>
</cp:coreProperties>
</file>