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kimCoZFY8HW9drC4iisDbQ3PhMxaKlJKmv2rMMgSwIY71ABcVpcqJh7xLZ+42w+fVSxfmMNrzrq8LnMWsFOlxA==" workbookSaltValue="4/VT5TKjb0oWthcPO48t4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<sst xmlns="http://schemas.openxmlformats.org/spreadsheetml/2006/main" count="240" uniqueCount="127">
  <si>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</si>
  <si>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</si>
  <si>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</si>
  <si>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</si>
  <si>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</si>
  <si>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</si>
  <si>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</si>
  <si>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</si>
  <si>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</si>
  <si>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</si>
  <si>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</si>
  <si>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</si>
  <si>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</si>
  <si>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</si>
  <si>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</si>
  <si>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</si>
  <si>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</si>
  <si>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</si>
  <si>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</si>
  <si>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</si>
  <si>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</si>
  <si>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</si>
  <si>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</si>
  <si>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</si>
  <si>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</si>
  <si>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</si>
  <si>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</si>
  <si>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</si>
  <si>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</si>
  <si>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</si>
  <si>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</si>
  <si>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</si>
  <si>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</si>
  <si>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</si>
  <si>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</si>
  <si>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</si>
  <si>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</si>
  <si>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</si>
  <si>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</si>
  <si>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</si>
  <si>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</si>
  <si>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</si>
  <si>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</si>
  <si>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</si>
  <si>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</si>
  <si>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</si>
  <si>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</si>
  <si>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</si>
  <si>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</si>
  <si>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</si>
  <si>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</si>
  <si>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</si>
  <si>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</si>
  <si>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</si>
  <si>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</si>
  <si>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</si>
  <si>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</si>
  <si>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</si>
  <si>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</si>
  <si>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</si>
  <si>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</si>
  <si>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</si>
  <si>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</si>
  <si>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</si>
  <si>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</si>
  <si>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</si>
  <si>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</si>
  <si>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</si>
  <si>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</si>
  <si>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</si>
  <si>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</si>
  <si>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</si>
  <si>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</si>
  <si>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</si>
  <si>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</si>
  <si>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</si>
  <si>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</si>
  <si>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</si>
  <si>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</si>
  <si>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</si>
  <si>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</si>
  <si>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</si>
  <si>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</si>
  <si>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</si>
  <si>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</si>
  <si>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</si>
  <si>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</si>
  <si>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</si>
  <si>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</si>
  <si>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</si>
  <si>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</si>
  <si>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</si>
  <si>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</si>
  <si>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</si>
  <si>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</si>
  <si>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</si>
  <si>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</si>
  <si>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</si>
  <si>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</si>
  <si>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</si>
  <si>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</si>
  <si>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</si>
  <si>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</si>
  <si>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</si>
  <si>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</si>
  <si>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</si>
  <si>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</si>
  <si>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</si>
  <si>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</si>
  <si>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</si>
  <si>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</si>
  <si>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</si>
  <si>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</si>
  <si>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</si>
  <si>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</si>
  <si>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</si>
  <si>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</si>
  <si>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</si>
  <si>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</si>
  <si>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</si>
  <si>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</si>
  <si>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</si>
  <si>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</si>
  <si>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</si>
  <si>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処理区が四万温泉と沢渡温泉を含む地区なので値に変動はあるが、収支は赤字が続いている状況。平成29年度は一般会計からの繰入金が増えたため100%を超えている。
④企業債残高対事業規模比率
　平成２１年度より計画的に管更正を実施し、企業債の借入れを行っているが償還金の方が借入れより多額なので減少傾向にある。
⑤経費回収率
　使用料で回収すべき経費を賄えていない状況
⑥汚水処理原価
　横這い傾向にあるが、維持管理費等の効率化を図り原価を抑えている状況
⑦施設利用率
　処理区が四万温泉と沢渡温泉を含む地区なので処理水量に変動はあるが、建設当時に比べ来客数が減少していることから減少傾向にある。
⑧水洗化率
　水洗便所の整備が進み１００％に近い値で横這い傾向にある。
現状・課題のコメント
　水洗化率は１００％に近い値ではあるが、処理区が四万温泉と沢渡温泉を含む地区であり来客数により使用料の変動が見られ、近年は減少傾向にあるので一般会計からの繰入金に依存している状況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Ph sb="33" eb="35">
      <t>ヘンドウ</t>
    </rPh>
    <rPh sb="54" eb="56">
      <t>ヘイセイ</t>
    </rPh>
    <rPh sb="58" eb="60">
      <t>ネンド</t>
    </rPh>
    <rPh sb="61" eb="63">
      <t>イッパン</t>
    </rPh>
    <rPh sb="63" eb="65">
      <t>カイケイ</t>
    </rPh>
    <rPh sb="68" eb="71">
      <t>クリイレキン</t>
    </rPh>
    <rPh sb="72" eb="73">
      <t>フ</t>
    </rPh>
    <rPh sb="82" eb="83">
      <t>コ</t>
    </rPh>
    <rPh sb="264" eb="266">
      <t>ショリ</t>
    </rPh>
    <rPh sb="266" eb="268">
      <t>スイリョウ</t>
    </rPh>
    <rPh sb="367" eb="368">
      <t>アタイ</t>
    </rPh>
    <rPh sb="456" eb="457">
      <t>ハカ</t>
    </rPh>
    <phoneticPr fontId="4"/>
  </si>
  <si>
    <t>③管渠改善率 
　昭和６１年３月に供用を開始し、平成２９年度で３１年が経過した。
　現在計画的に改善を行っているため、継続して行う必要がある。
　平成２６年度の管渠改善は、中之条町全体が過疎地域に指定され過疎債を活用して実施することが望ましいことから、予定箇所を翌年度に回し実施を見送った。</t>
    <rPh sb="24" eb="26">
      <t>ヘイセイ</t>
    </rPh>
    <rPh sb="28" eb="30">
      <t>ネンド</t>
    </rPh>
    <phoneticPr fontId="4"/>
  </si>
  <si>
    <t xml:space="preserve">　施設修繕費等に加え計画的に老朽管の更新を行っている状況
　歳出の増加が見込まれるが、企業債の有効活用、維持管理費等の効率化を図りつつ使用料の改定を視野に入れ経営改善していく必要がある。
</t>
    <rPh sb="63" eb="6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</si>
</sst>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0.67</c:v>
                </c:pt>
                <c:pt idx="1">
                  <c:v>0</c:v>
                </c:pt>
                <c:pt idx="2" formatCode="#,##0.00;&quot;△&quot;#,##0.00;&quot;-&quot;">
                  <c:v>0.63</c:v>
                </c:pt>
                <c:pt idx="3" formatCode="#,##0.00;&quot;△&quot;#,##0.00;&quot;-&quot;">
                  <c:v>0.93</c:v>
                </c:pt>
                <c:pt idx="4" formatCode="#,##0.00;&quot;△&quot;#,##0.00;&quot;-&quot;">
                  <c:v>0.47</c:v>
                </c:pt>
              </c:numCache>
            </c:numRef>
          </c:val>
          <c:extLst xmlns:c16r2="http://schemas.microsoft.com/office/drawing/2015/06/chart">
            <c:ext xmlns:c16="http://schemas.microsoft.com/office/drawing/2014/chart" uri="{C3380CC4-5D6E-409C-BE32-E72D297353CC}">
              <c16:uniqueId val="{00000000-DBF9-4763-B77C-E3D9B4CAAF67}"/>
            </c:ext>
          </c:extLst>
        </c:ser>
        <c:dLbls>
          <c:showLegendKey val="0"/>
          <c:showVal val="0"/>
          <c:showCatName val="0"/>
          <c:showSerName val="0"/>
          <c:showPercent val="0"/>
          <c:showBubbleSize val="0"/>
        </c:dLbls>
        <c:gapWidth val="150"/>
        <c:axId val="241169784"/>
        <c:axId val="2411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DBF9-4763-B77C-E3D9B4CAAF67}"/>
            </c:ext>
          </c:extLst>
        </c:ser>
        <c:dLbls>
          <c:showLegendKey val="0"/>
          <c:showVal val="0"/>
          <c:showCatName val="0"/>
          <c:showSerName val="0"/>
          <c:showPercent val="0"/>
          <c:showBubbleSize val="0"/>
        </c:dLbls>
        <c:marker val="1"/>
        <c:smooth val="0"/>
        <c:axId val="241169784"/>
        <c:axId val="241170176"/>
      </c:lineChart>
      <c:dateAx>
        <c:axId val="241169784"/>
        <c:scaling>
          <c:orientation val="minMax"/>
        </c:scaling>
        <c:delete val="1"/>
        <c:axPos val="b"/>
        <c:numFmt formatCode="ge" sourceLinked="1"/>
        <c:majorTickMark val="none"/>
        <c:minorTickMark val="none"/>
        <c:tickLblPos val="none"/>
        <c:crossAx val="241170176"/>
        <c:crosses val="autoZero"/>
        <c:auto val="1"/>
        <c:lblOffset val="100"/>
        <c:baseTimeUnit val="years"/>
      </c:dateAx>
      <c:valAx>
        <c:axId val="241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6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23.8</c:v>
                </c:pt>
                <c:pt idx="1">
                  <c:v>46.86</c:v>
                </c:pt>
                <c:pt idx="2">
                  <c:v>45.99</c:v>
                </c:pt>
                <c:pt idx="3">
                  <c:v>41.06</c:v>
                </c:pt>
                <c:pt idx="4">
                  <c:v>40.56</c:v>
                </c:pt>
              </c:numCache>
            </c:numRef>
          </c:val>
          <c:extLst xmlns:c16r2="http://schemas.microsoft.com/office/drawing/2015/06/chart">
            <c:ext xmlns:c16="http://schemas.microsoft.com/office/drawing/2014/chart" uri="{C3380CC4-5D6E-409C-BE32-E72D297353CC}">
              <c16:uniqueId val="{00000000-E9B3-49A3-B02D-8945BA4B2BF4}"/>
            </c:ext>
          </c:extLst>
        </c:ser>
        <c:dLbls>
          <c:showLegendKey val="0"/>
          <c:showVal val="0"/>
          <c:showCatName val="0"/>
          <c:showSerName val="0"/>
          <c:showPercent val="0"/>
          <c:showBubbleSize val="0"/>
        </c:dLbls>
        <c:gapWidth val="150"/>
        <c:axId val="494057952"/>
        <c:axId val="49405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E9B3-49A3-B02D-8945BA4B2BF4}"/>
            </c:ext>
          </c:extLst>
        </c:ser>
        <c:dLbls>
          <c:showLegendKey val="0"/>
          <c:showVal val="0"/>
          <c:showCatName val="0"/>
          <c:showSerName val="0"/>
          <c:showPercent val="0"/>
          <c:showBubbleSize val="0"/>
        </c:dLbls>
        <c:marker val="1"/>
        <c:smooth val="0"/>
        <c:axId val="494057952"/>
        <c:axId val="494058344"/>
      </c:lineChart>
      <c:dateAx>
        <c:axId val="494057952"/>
        <c:scaling>
          <c:orientation val="minMax"/>
        </c:scaling>
        <c:delete val="1"/>
        <c:axPos val="b"/>
        <c:numFmt formatCode="ge" sourceLinked="1"/>
        <c:majorTickMark val="none"/>
        <c:minorTickMark val="none"/>
        <c:tickLblPos val="none"/>
        <c:crossAx val="494058344"/>
        <c:crosses val="autoZero"/>
        <c:auto val="1"/>
        <c:lblOffset val="100"/>
        <c:baseTimeUnit val="years"/>
      </c:dateAx>
      <c:valAx>
        <c:axId val="4940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96.36</c:v>
                </c:pt>
                <c:pt idx="1">
                  <c:v>98.05</c:v>
                </c:pt>
                <c:pt idx="2">
                  <c:v>97.59</c:v>
                </c:pt>
                <c:pt idx="3">
                  <c:v>97.52</c:v>
                </c:pt>
                <c:pt idx="4">
                  <c:v>97.67</c:v>
                </c:pt>
              </c:numCache>
            </c:numRef>
          </c:val>
          <c:extLst xmlns:c16r2="http://schemas.microsoft.com/office/drawing/2015/06/chart">
            <c:ext xmlns:c16="http://schemas.microsoft.com/office/drawing/2014/chart" uri="{C3380CC4-5D6E-409C-BE32-E72D297353CC}">
              <c16:uniqueId val="{00000000-CDC2-4829-959F-15307023AD45}"/>
            </c:ext>
          </c:extLst>
        </c:ser>
        <c:dLbls>
          <c:showLegendKey val="0"/>
          <c:showVal val="0"/>
          <c:showCatName val="0"/>
          <c:showSerName val="0"/>
          <c:showPercent val="0"/>
          <c:showBubbleSize val="0"/>
        </c:dLbls>
        <c:gapWidth val="150"/>
        <c:axId val="494059520"/>
        <c:axId val="4940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CDC2-4829-959F-15307023AD45}"/>
            </c:ext>
          </c:extLst>
        </c:ser>
        <c:dLbls>
          <c:showLegendKey val="0"/>
          <c:showVal val="0"/>
          <c:showCatName val="0"/>
          <c:showSerName val="0"/>
          <c:showPercent val="0"/>
          <c:showBubbleSize val="0"/>
        </c:dLbls>
        <c:marker val="1"/>
        <c:smooth val="0"/>
        <c:axId val="494059520"/>
        <c:axId val="494059912"/>
      </c:lineChart>
      <c:dateAx>
        <c:axId val="494059520"/>
        <c:scaling>
          <c:orientation val="minMax"/>
        </c:scaling>
        <c:delete val="1"/>
        <c:axPos val="b"/>
        <c:numFmt formatCode="ge" sourceLinked="1"/>
        <c:majorTickMark val="none"/>
        <c:minorTickMark val="none"/>
        <c:tickLblPos val="none"/>
        <c:crossAx val="494059912"/>
        <c:crosses val="autoZero"/>
        <c:auto val="1"/>
        <c:lblOffset val="100"/>
        <c:baseTimeUnit val="years"/>
      </c:dateAx>
      <c:valAx>
        <c:axId val="4940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80.12</c:v>
                </c:pt>
                <c:pt idx="1">
                  <c:v>70.92</c:v>
                </c:pt>
                <c:pt idx="2">
                  <c:v>79.08</c:v>
                </c:pt>
                <c:pt idx="3">
                  <c:v>95.66</c:v>
                </c:pt>
                <c:pt idx="4">
                  <c:v>101.42</c:v>
                </c:pt>
              </c:numCache>
            </c:numRef>
          </c:val>
          <c:extLst xmlns:c16r2="http://schemas.microsoft.com/office/drawing/2015/06/chart">
            <c:ext xmlns:c16="http://schemas.microsoft.com/office/drawing/2014/chart" uri="{C3380CC4-5D6E-409C-BE32-E72D297353CC}">
              <c16:uniqueId val="{00000000-E17D-474B-92FA-8FDB12C48DFE}"/>
            </c:ext>
          </c:extLst>
        </c:ser>
        <c:dLbls>
          <c:showLegendKey val="0"/>
          <c:showVal val="0"/>
          <c:showCatName val="0"/>
          <c:showSerName val="0"/>
          <c:showPercent val="0"/>
          <c:showBubbleSize val="0"/>
        </c:dLbls>
        <c:gapWidth val="150"/>
        <c:axId val="241171352"/>
        <c:axId val="2411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7D-474B-92FA-8FDB12C48DFE}"/>
            </c:ext>
          </c:extLst>
        </c:ser>
        <c:dLbls>
          <c:showLegendKey val="0"/>
          <c:showVal val="0"/>
          <c:showCatName val="0"/>
          <c:showSerName val="0"/>
          <c:showPercent val="0"/>
          <c:showBubbleSize val="0"/>
        </c:dLbls>
        <c:marker val="1"/>
        <c:smooth val="0"/>
        <c:axId val="241171352"/>
        <c:axId val="241171744"/>
      </c:lineChart>
      <c:dateAx>
        <c:axId val="241171352"/>
        <c:scaling>
          <c:orientation val="minMax"/>
        </c:scaling>
        <c:delete val="1"/>
        <c:axPos val="b"/>
        <c:numFmt formatCode="ge" sourceLinked="1"/>
        <c:majorTickMark val="none"/>
        <c:minorTickMark val="none"/>
        <c:tickLblPos val="none"/>
        <c:crossAx val="241171744"/>
        <c:crosses val="autoZero"/>
        <c:auto val="1"/>
        <c:lblOffset val="100"/>
        <c:baseTimeUnit val="years"/>
      </c:dateAx>
      <c:valAx>
        <c:axId val="2411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C7-4C4C-845D-3D6F536FEEC2}"/>
            </c:ext>
          </c:extLst>
        </c:ser>
        <c:dLbls>
          <c:showLegendKey val="0"/>
          <c:showVal val="0"/>
          <c:showCatName val="0"/>
          <c:showSerName val="0"/>
          <c:showPercent val="0"/>
          <c:showBubbleSize val="0"/>
        </c:dLbls>
        <c:gapWidth val="150"/>
        <c:axId val="241172920"/>
        <c:axId val="241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7-4C4C-845D-3D6F536FEEC2}"/>
            </c:ext>
          </c:extLst>
        </c:ser>
        <c:dLbls>
          <c:showLegendKey val="0"/>
          <c:showVal val="0"/>
          <c:showCatName val="0"/>
          <c:showSerName val="0"/>
          <c:showPercent val="0"/>
          <c:showBubbleSize val="0"/>
        </c:dLbls>
        <c:marker val="1"/>
        <c:smooth val="0"/>
        <c:axId val="241172920"/>
        <c:axId val="241173312"/>
      </c:lineChart>
      <c:dateAx>
        <c:axId val="241172920"/>
        <c:scaling>
          <c:orientation val="minMax"/>
        </c:scaling>
        <c:delete val="1"/>
        <c:axPos val="b"/>
        <c:numFmt formatCode="ge" sourceLinked="1"/>
        <c:majorTickMark val="none"/>
        <c:minorTickMark val="none"/>
        <c:tickLblPos val="none"/>
        <c:crossAx val="241173312"/>
        <c:crosses val="autoZero"/>
        <c:auto val="1"/>
        <c:lblOffset val="100"/>
        <c:baseTimeUnit val="years"/>
      </c:dateAx>
      <c:valAx>
        <c:axId val="2411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E4-49D5-8E25-3C33EE50C6BE}"/>
            </c:ext>
          </c:extLst>
        </c:ser>
        <c:dLbls>
          <c:showLegendKey val="0"/>
          <c:showVal val="0"/>
          <c:showCatName val="0"/>
          <c:showSerName val="0"/>
          <c:showPercent val="0"/>
          <c:showBubbleSize val="0"/>
        </c:dLbls>
        <c:gapWidth val="150"/>
        <c:axId val="80654480"/>
        <c:axId val="8065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E4-49D5-8E25-3C33EE50C6BE}"/>
            </c:ext>
          </c:extLst>
        </c:ser>
        <c:dLbls>
          <c:showLegendKey val="0"/>
          <c:showVal val="0"/>
          <c:showCatName val="0"/>
          <c:showSerName val="0"/>
          <c:showPercent val="0"/>
          <c:showBubbleSize val="0"/>
        </c:dLbls>
        <c:marker val="1"/>
        <c:smooth val="0"/>
        <c:axId val="80654480"/>
        <c:axId val="80654872"/>
      </c:lineChart>
      <c:dateAx>
        <c:axId val="80654480"/>
        <c:scaling>
          <c:orientation val="minMax"/>
        </c:scaling>
        <c:delete val="1"/>
        <c:axPos val="b"/>
        <c:numFmt formatCode="ge" sourceLinked="1"/>
        <c:majorTickMark val="none"/>
        <c:minorTickMark val="none"/>
        <c:tickLblPos val="none"/>
        <c:crossAx val="80654872"/>
        <c:crosses val="autoZero"/>
        <c:auto val="1"/>
        <c:lblOffset val="100"/>
        <c:baseTimeUnit val="years"/>
      </c:dateAx>
      <c:valAx>
        <c:axId val="8065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EB-4346-8B6C-2B6F25ECF264}"/>
            </c:ext>
          </c:extLst>
        </c:ser>
        <c:dLbls>
          <c:showLegendKey val="0"/>
          <c:showVal val="0"/>
          <c:showCatName val="0"/>
          <c:showSerName val="0"/>
          <c:showPercent val="0"/>
          <c:showBubbleSize val="0"/>
        </c:dLbls>
        <c:gapWidth val="150"/>
        <c:axId val="80656048"/>
        <c:axId val="8065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B-4346-8B6C-2B6F25ECF264}"/>
            </c:ext>
          </c:extLst>
        </c:ser>
        <c:dLbls>
          <c:showLegendKey val="0"/>
          <c:showVal val="0"/>
          <c:showCatName val="0"/>
          <c:showSerName val="0"/>
          <c:showPercent val="0"/>
          <c:showBubbleSize val="0"/>
        </c:dLbls>
        <c:marker val="1"/>
        <c:smooth val="0"/>
        <c:axId val="80656048"/>
        <c:axId val="80656440"/>
      </c:lineChart>
      <c:dateAx>
        <c:axId val="80656048"/>
        <c:scaling>
          <c:orientation val="minMax"/>
        </c:scaling>
        <c:delete val="1"/>
        <c:axPos val="b"/>
        <c:numFmt formatCode="ge" sourceLinked="1"/>
        <c:majorTickMark val="none"/>
        <c:minorTickMark val="none"/>
        <c:tickLblPos val="none"/>
        <c:crossAx val="80656440"/>
        <c:crosses val="autoZero"/>
        <c:auto val="1"/>
        <c:lblOffset val="100"/>
        <c:baseTimeUnit val="years"/>
      </c:dateAx>
      <c:valAx>
        <c:axId val="8065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2C-455C-BBA9-F5253C5A6C53}"/>
            </c:ext>
          </c:extLst>
        </c:ser>
        <c:dLbls>
          <c:showLegendKey val="0"/>
          <c:showVal val="0"/>
          <c:showCatName val="0"/>
          <c:showSerName val="0"/>
          <c:showPercent val="0"/>
          <c:showBubbleSize val="0"/>
        </c:dLbls>
        <c:gapWidth val="150"/>
        <c:axId val="80657616"/>
        <c:axId val="8065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2C-455C-BBA9-F5253C5A6C53}"/>
            </c:ext>
          </c:extLst>
        </c:ser>
        <c:dLbls>
          <c:showLegendKey val="0"/>
          <c:showVal val="0"/>
          <c:showCatName val="0"/>
          <c:showSerName val="0"/>
          <c:showPercent val="0"/>
          <c:showBubbleSize val="0"/>
        </c:dLbls>
        <c:marker val="1"/>
        <c:smooth val="0"/>
        <c:axId val="80657616"/>
        <c:axId val="80658008"/>
      </c:lineChart>
      <c:dateAx>
        <c:axId val="80657616"/>
        <c:scaling>
          <c:orientation val="minMax"/>
        </c:scaling>
        <c:delete val="1"/>
        <c:axPos val="b"/>
        <c:numFmt formatCode="ge" sourceLinked="1"/>
        <c:majorTickMark val="none"/>
        <c:minorTickMark val="none"/>
        <c:tickLblPos val="none"/>
        <c:crossAx val="80658008"/>
        <c:crosses val="autoZero"/>
        <c:auto val="1"/>
        <c:lblOffset val="100"/>
        <c:baseTimeUnit val="years"/>
      </c:dateAx>
      <c:valAx>
        <c:axId val="8065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826.26</c:v>
                </c:pt>
                <c:pt idx="1">
                  <c:v>747.9</c:v>
                </c:pt>
                <c:pt idx="2">
                  <c:v>494.3</c:v>
                </c:pt>
                <c:pt idx="3">
                  <c:v>506.88</c:v>
                </c:pt>
                <c:pt idx="4">
                  <c:v>472.96</c:v>
                </c:pt>
              </c:numCache>
            </c:numRef>
          </c:val>
          <c:extLst xmlns:c16r2="http://schemas.microsoft.com/office/drawing/2015/06/chart">
            <c:ext xmlns:c16="http://schemas.microsoft.com/office/drawing/2014/chart" uri="{C3380CC4-5D6E-409C-BE32-E72D297353CC}">
              <c16:uniqueId val="{00000000-2B28-44A7-9F8E-FD63EB39D61B}"/>
            </c:ext>
          </c:extLst>
        </c:ser>
        <c:dLbls>
          <c:showLegendKey val="0"/>
          <c:showVal val="0"/>
          <c:showCatName val="0"/>
          <c:showSerName val="0"/>
          <c:showPercent val="0"/>
          <c:showBubbleSize val="0"/>
        </c:dLbls>
        <c:gapWidth val="150"/>
        <c:axId val="80659184"/>
        <c:axId val="8065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2B28-44A7-9F8E-FD63EB39D61B}"/>
            </c:ext>
          </c:extLst>
        </c:ser>
        <c:dLbls>
          <c:showLegendKey val="0"/>
          <c:showVal val="0"/>
          <c:showCatName val="0"/>
          <c:showSerName val="0"/>
          <c:showPercent val="0"/>
          <c:showBubbleSize val="0"/>
        </c:dLbls>
        <c:marker val="1"/>
        <c:smooth val="0"/>
        <c:axId val="80659184"/>
        <c:axId val="80659576"/>
      </c:lineChart>
      <c:dateAx>
        <c:axId val="80659184"/>
        <c:scaling>
          <c:orientation val="minMax"/>
        </c:scaling>
        <c:delete val="1"/>
        <c:axPos val="b"/>
        <c:numFmt formatCode="ge" sourceLinked="1"/>
        <c:majorTickMark val="none"/>
        <c:minorTickMark val="none"/>
        <c:tickLblPos val="none"/>
        <c:crossAx val="80659576"/>
        <c:crosses val="autoZero"/>
        <c:auto val="1"/>
        <c:lblOffset val="100"/>
        <c:baseTimeUnit val="years"/>
      </c:dateAx>
      <c:valAx>
        <c:axId val="806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c:v>
                </c:pt>
                <c:pt idx="1">
                  <c:v>86.47</c:v>
                </c:pt>
                <c:pt idx="2">
                  <c:v>89.27</c:v>
                </c:pt>
                <c:pt idx="3">
                  <c:v>89.91</c:v>
                </c:pt>
                <c:pt idx="4">
                  <c:v>90.52</c:v>
                </c:pt>
              </c:numCache>
            </c:numRef>
          </c:val>
          <c:extLst xmlns:c16r2="http://schemas.microsoft.com/office/drawing/2015/06/chart">
            <c:ext xmlns:c16="http://schemas.microsoft.com/office/drawing/2014/chart" uri="{C3380CC4-5D6E-409C-BE32-E72D297353CC}">
              <c16:uniqueId val="{00000000-FB32-46ED-AEA7-25A53CE43751}"/>
            </c:ext>
          </c:extLst>
        </c:ser>
        <c:dLbls>
          <c:showLegendKey val="0"/>
          <c:showVal val="0"/>
          <c:showCatName val="0"/>
          <c:showSerName val="0"/>
          <c:showPercent val="0"/>
          <c:showBubbleSize val="0"/>
        </c:dLbls>
        <c:gapWidth val="150"/>
        <c:axId val="80660752"/>
        <c:axId val="806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FB32-46ED-AEA7-25A53CE43751}"/>
            </c:ext>
          </c:extLst>
        </c:ser>
        <c:dLbls>
          <c:showLegendKey val="0"/>
          <c:showVal val="0"/>
          <c:showCatName val="0"/>
          <c:showSerName val="0"/>
          <c:showPercent val="0"/>
          <c:showBubbleSize val="0"/>
        </c:dLbls>
        <c:marker val="1"/>
        <c:smooth val="0"/>
        <c:axId val="80660752"/>
        <c:axId val="80661144"/>
      </c:lineChart>
      <c:dateAx>
        <c:axId val="80660752"/>
        <c:scaling>
          <c:orientation val="minMax"/>
        </c:scaling>
        <c:delete val="1"/>
        <c:axPos val="b"/>
        <c:numFmt formatCode="ge" sourceLinked="1"/>
        <c:majorTickMark val="none"/>
        <c:minorTickMark val="none"/>
        <c:tickLblPos val="none"/>
        <c:crossAx val="80661144"/>
        <c:crosses val="autoZero"/>
        <c:auto val="1"/>
        <c:lblOffset val="100"/>
        <c:baseTimeUnit val="years"/>
      </c:dateAx>
      <c:valAx>
        <c:axId val="8066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165.22</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7B74-418E-B846-57530331355C}"/>
            </c:ext>
          </c:extLst>
        </c:ser>
        <c:dLbls>
          <c:showLegendKey val="0"/>
          <c:showVal val="0"/>
          <c:showCatName val="0"/>
          <c:showSerName val="0"/>
          <c:showPercent val="0"/>
          <c:showBubbleSize val="0"/>
        </c:dLbls>
        <c:gapWidth val="150"/>
        <c:axId val="494056384"/>
        <c:axId val="49405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7B74-418E-B846-57530331355C}"/>
            </c:ext>
          </c:extLst>
        </c:ser>
        <c:dLbls>
          <c:showLegendKey val="0"/>
          <c:showVal val="0"/>
          <c:showCatName val="0"/>
          <c:showSerName val="0"/>
          <c:showPercent val="0"/>
          <c:showBubbleSize val="0"/>
        </c:dLbls>
        <c:marker val="1"/>
        <c:smooth val="0"/>
        <c:axId val="494056384"/>
        <c:axId val="494056776"/>
      </c:lineChart>
      <c:dateAx>
        <c:axId val="494056384"/>
        <c:scaling>
          <c:orientation val="minMax"/>
        </c:scaling>
        <c:delete val="1"/>
        <c:axPos val="b"/>
        <c:numFmt formatCode="ge" sourceLinked="1"/>
        <c:majorTickMark val="none"/>
        <c:minorTickMark val="none"/>
        <c:tickLblPos val="none"/>
        <c:crossAx val="494056776"/>
        <c:crosses val="autoZero"/>
        <c:auto val="1"/>
        <c:lblOffset val="100"/>
        <c:baseTimeUnit val="years"/>
      </c:dateAx>
      <c:valAx>
        <c:axId val="49405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中之条町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16505</v>
      </c>
      <c r="AM8" s="49"/>
      <c r="AN8" s="49"/>
      <c r="AO8" s="49"/>
      <c r="AP8" s="49"/>
      <c r="AQ8" s="49"/>
      <c r="AR8" s="49"/>
      <c r="AS8" s="49"/>
      <c r="AT8" s="44">
        <f>データ!T6</f>
        <v>439.28</v>
      </c>
      <c r="AU8" s="44"/>
      <c r="AV8" s="44"/>
      <c r="AW8" s="44"/>
      <c r="AX8" s="44"/>
      <c r="AY8" s="44"/>
      <c r="AZ8" s="44"/>
      <c r="BA8" s="44"/>
      <c r="BB8" s="44">
        <f>データ!U6</f>
        <v>37.57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v>
      </c>
      <c r="Q10" s="44"/>
      <c r="R10" s="44"/>
      <c r="S10" s="44"/>
      <c r="T10" s="44"/>
      <c r="U10" s="44"/>
      <c r="V10" s="44"/>
      <c r="W10" s="44">
        <f>データ!Q6</f>
        <v>96.33</v>
      </c>
      <c r="X10" s="44"/>
      <c r="Y10" s="44"/>
      <c r="Z10" s="44"/>
      <c r="AA10" s="44"/>
      <c r="AB10" s="44"/>
      <c r="AC10" s="44"/>
      <c r="AD10" s="49">
        <f>データ!R6</f>
        <v>2160</v>
      </c>
      <c r="AE10" s="49"/>
      <c r="AF10" s="49"/>
      <c r="AG10" s="49"/>
      <c r="AH10" s="49"/>
      <c r="AI10" s="49"/>
      <c r="AJ10" s="49"/>
      <c r="AK10" s="2"/>
      <c r="AL10" s="49">
        <f>データ!V6</f>
        <v>686</v>
      </c>
      <c r="AM10" s="49"/>
      <c r="AN10" s="49"/>
      <c r="AO10" s="49"/>
      <c r="AP10" s="49"/>
      <c r="AQ10" s="49"/>
      <c r="AR10" s="49"/>
      <c r="AS10" s="49"/>
      <c r="AT10" s="44">
        <f>データ!W6</f>
        <v>0.57999999999999996</v>
      </c>
      <c r="AU10" s="44"/>
      <c r="AV10" s="44"/>
      <c r="AW10" s="44"/>
      <c r="AX10" s="44"/>
      <c r="AY10" s="44"/>
      <c r="AZ10" s="44"/>
      <c r="BA10" s="44"/>
      <c r="BB10" s="44">
        <f>データ!X6</f>
        <v>1182.76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Q1dCABq4KZViDIvYcU/YIhFmXYLvK4/4WZGk1wcrLGXdqVoBbIaKyLHJsRwBV2wmFhSIG06ULXerZKk23d1yA==" saltValue="LWy47LwYpZyQR1ZdY5b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104213</v>
      </c>
      <c r="D6" s="32">
        <f t="shared" si="3"/>
        <v>47</v>
      </c>
      <c r="E6" s="32">
        <f t="shared" si="3"/>
        <v>17</v>
      </c>
      <c r="F6" s="32">
        <f t="shared" si="3"/>
        <v>4</v>
      </c>
      <c r="G6" s="32">
        <f t="shared" si="3"/>
        <v>0</v>
      </c>
      <c r="H6" s="32" t="str">
        <f t="shared" si="3"/>
        <v>群馬県　中之条町</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4.2</v>
      </c>
      <c r="Q6" s="33">
        <f t="shared" si="3"/>
        <v>96.33</v>
      </c>
      <c r="R6" s="33">
        <f t="shared" si="3"/>
        <v>2160</v>
      </c>
      <c r="S6" s="33">
        <f t="shared" si="3"/>
        <v>16505</v>
      </c>
      <c r="T6" s="33">
        <f t="shared" si="3"/>
        <v>439.28</v>
      </c>
      <c r="U6" s="33">
        <f t="shared" si="3"/>
        <v>37.57</v>
      </c>
      <c r="V6" s="33">
        <f t="shared" si="3"/>
        <v>686</v>
      </c>
      <c r="W6" s="33">
        <f t="shared" si="3"/>
        <v>0.57999999999999996</v>
      </c>
      <c r="X6" s="33">
        <f t="shared" si="3"/>
        <v>1182.76</v>
      </c>
      <c r="Y6" s="34">
        <f>IF(Y7="",NA(),Y7)</f>
        <v>80.12</v>
      </c>
      <c r="Z6" s="34">
        <f t="shared" ref="Z6:AH6" si="4">IF(Z7="",NA(),Z7)</f>
        <v>70.92</v>
      </c>
      <c r="AA6" s="34">
        <f t="shared" si="4"/>
        <v>79.08</v>
      </c>
      <c r="AB6" s="34">
        <f t="shared" si="4"/>
        <v>95.66</v>
      </c>
      <c r="AC6" s="34">
        <f t="shared" si="4"/>
        <v>101.42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826.26</v>
      </c>
      <c r="BG6" s="34">
        <f t="shared" ref="BG6:BO6" si="7">IF(BG7="",NA(),BG7)</f>
        <v>747.9</v>
      </c>
      <c r="BH6" s="34">
        <f t="shared" si="7"/>
        <v>494.3</v>
      </c>
      <c r="BI6" s="34">
        <f t="shared" si="7"/>
        <v>506.88</v>
      </c>
      <c r="BJ6" s="34">
        <f t="shared" si="7"/>
        <v>472.96</v>
      </c>
      <c r="BK6" s="34">
        <f t="shared" si="7"/>
        <v>1569.13</v>
      </c>
      <c r="BL6" s="34">
        <f t="shared" si="7"/>
        <v>1436</v>
      </c>
      <c r="BM6" s="34">
        <f t="shared" si="7"/>
        <v>1390.86</v>
      </c>
      <c r="BN6" s="34">
        <f t="shared" si="7"/>
        <v>1467.94</v>
      </c>
      <c r="BO6" s="34">
        <f t="shared" si="7"/>
        <v>1144.94</v>
      </c>
      <c r="BP6" s="33" t="str">
        <f>IF(BP7="","",IF(BP7="-","【-】","【"&amp;SUBSTITUTE(TEXT(BP7,"#,##0.00"),"-","△")&amp;"】"))</f>
        <v>【1,225.44】</v>
      </c>
      <c r="BQ6" s="34">
        <f>IF(BQ7="",NA(),BQ7)</f>
        <v>78.3</v>
      </c>
      <c r="BR6" s="34">
        <f t="shared" ref="BR6:BZ6" si="8">IF(BR7="",NA(),BR7)</f>
        <v>86.47</v>
      </c>
      <c r="BS6" s="34">
        <f t="shared" si="8"/>
        <v>89.27</v>
      </c>
      <c r="BT6" s="34">
        <f t="shared" si="8"/>
        <v>89.91</v>
      </c>
      <c r="BU6" s="34">
        <f t="shared" si="8"/>
        <v>90.52</v>
      </c>
      <c r="BV6" s="34">
        <f t="shared" si="8"/>
        <v>64.63</v>
      </c>
      <c r="BW6" s="34">
        <f t="shared" si="8"/>
        <v>66.56</v>
      </c>
      <c r="BX6" s="34">
        <f t="shared" si="8"/>
        <v>76.849999999999994</v>
      </c>
      <c r="BY6" s="34">
        <f t="shared" si="8"/>
        <v>83.3</v>
      </c>
      <c r="BZ6" s="34">
        <f t="shared" si="8"/>
        <v>88.16</v>
      </c>
      <c r="CA6" s="33" t="str">
        <f>IF(CA7="","",IF(CA7="-","【-】","【"&amp;SUBSTITUTE(TEXT(CA7,"#,##0.00"),"-","△")&amp;"】"))</f>
        <v>【75.58】</v>
      </c>
      <c r="CB6" s="34">
        <f>IF(CB7="",NA(),CB7)</f>
        <v>165.22</v>
      </c>
      <c r="CC6" s="34">
        <f t="shared" ref="CC6:CK6" si="9">IF(CC7="",NA(),CC7)</f>
        <v>150</v>
      </c>
      <c r="CD6" s="34">
        <f t="shared" si="9"/>
        <v>150</v>
      </c>
      <c r="CE6" s="34">
        <f t="shared" si="9"/>
        <v>150</v>
      </c>
      <c r="CF6" s="34">
        <f t="shared" si="9"/>
        <v>150</v>
      </c>
      <c r="CG6" s="34">
        <f t="shared" si="9"/>
        <v>245.75</v>
      </c>
      <c r="CH6" s="34">
        <f t="shared" si="9"/>
        <v>244.29</v>
      </c>
      <c r="CI6" s="34">
        <f t="shared" si="9"/>
        <v>198.4</v>
      </c>
      <c r="CJ6" s="34">
        <f t="shared" si="9"/>
        <v>184.56</v>
      </c>
      <c r="CK6" s="34">
        <f t="shared" si="9"/>
        <v>173.89</v>
      </c>
      <c r="CL6" s="33" t="str">
        <f>IF(CL7="","",IF(CL7="-","【-】","【"&amp;SUBSTITUTE(TEXT(CL7,"#,##0.00"),"-","△")&amp;"】"))</f>
        <v>【215.23】</v>
      </c>
      <c r="CM6" s="34">
        <f>IF(CM7="",NA(),CM7)</f>
        <v>23.8</v>
      </c>
      <c r="CN6" s="34">
        <f t="shared" ref="CN6:CV6" si="10">IF(CN7="",NA(),CN7)</f>
        <v>46.86</v>
      </c>
      <c r="CO6" s="34">
        <f t="shared" si="10"/>
        <v>45.99</v>
      </c>
      <c r="CP6" s="34">
        <f t="shared" si="10"/>
        <v>41.06</v>
      </c>
      <c r="CQ6" s="34">
        <f t="shared" si="10"/>
        <v>40.56</v>
      </c>
      <c r="CR6" s="34">
        <f t="shared" si="10"/>
        <v>43.65</v>
      </c>
      <c r="CS6" s="34">
        <f t="shared" si="10"/>
        <v>43.58</v>
      </c>
      <c r="CT6" s="34">
        <f t="shared" si="10"/>
        <v>39.25</v>
      </c>
      <c r="CU6" s="34">
        <f t="shared" si="10"/>
        <v>43.18</v>
      </c>
      <c r="CV6" s="34">
        <f t="shared" si="10"/>
        <v>42.38</v>
      </c>
      <c r="CW6" s="33" t="str">
        <f>IF(CW7="","",IF(CW7="-","【-】","【"&amp;SUBSTITUTE(TEXT(CW7,"#,##0.00"),"-","△")&amp;"】"))</f>
        <v>【42.66】</v>
      </c>
      <c r="CX6" s="34">
        <f>IF(CX7="",NA(),CX7)</f>
        <v>96.36</v>
      </c>
      <c r="CY6" s="34">
        <f t="shared" ref="CY6:DG6" si="11">IF(CY7="",NA(),CY7)</f>
        <v>98.05</v>
      </c>
      <c r="CZ6" s="34">
        <f t="shared" si="11"/>
        <v>97.59</v>
      </c>
      <c r="DA6" s="34">
        <f t="shared" si="11"/>
        <v>97.52</v>
      </c>
      <c r="DB6" s="34">
        <f t="shared" si="11"/>
        <v>97.67</v>
      </c>
      <c r="DC6" s="34">
        <f t="shared" si="11"/>
        <v>82.2</v>
      </c>
      <c r="DD6" s="34">
        <f t="shared" si="11"/>
        <v>82.35</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0.67</v>
      </c>
      <c r="EF6" s="33">
        <f t="shared" ref="EF6:EN6" si="14">IF(EF7="",NA(),EF7)</f>
        <v>0</v>
      </c>
      <c r="EG6" s="34">
        <f t="shared" si="14"/>
        <v>0.63</v>
      </c>
      <c r="EH6" s="34">
        <f t="shared" si="14"/>
        <v>0.93</v>
      </c>
      <c r="EI6" s="34">
        <f t="shared" si="14"/>
        <v>0.47</v>
      </c>
      <c r="EJ6" s="34">
        <f t="shared" si="14"/>
        <v>0.05</v>
      </c>
      <c r="EK6" s="34">
        <f t="shared" si="14"/>
        <v>0.04</v>
      </c>
      <c r="EL6" s="34">
        <f t="shared" si="14"/>
        <v>0.08</v>
      </c>
      <c r="EM6" s="34">
        <f t="shared" si="14"/>
        <v>0.04</v>
      </c>
      <c r="EN6" s="34">
        <f t="shared" si="14"/>
        <v>0.15</v>
      </c>
      <c r="EO6" s="33" t="str">
        <f>IF(EO7="","",IF(EO7="-","【-】","【"&amp;SUBSTITUTE(TEXT(EO7,"#,##0.00"),"-","△")&amp;"】"))</f>
        <v>【0.10】</v>
      </c>
    </row>
    <row r="7" spans="1:145" s="35" customFormat="1" x14ac:dyDescent="0.15">
      <c r="A7" s="27"/>
      <c r="B7" s="36">
        <v>2017</v>
      </c>
      <c r="C7" s="36">
        <v>104213</v>
      </c>
      <c r="D7" s="36">
        <v>47</v>
      </c>
      <c r="E7" s="36">
        <v>17</v>
      </c>
      <c r="F7" s="36">
        <v>4</v>
      </c>
      <c r="G7" s="36">
        <v>0</v>
      </c>
      <c r="H7" s="36" t="s">
        <v>111</v>
      </c>
      <c r="I7" s="36" t="s">
        <v>112</v>
      </c>
      <c r="J7" s="36" t="s">
        <v>113</v>
      </c>
      <c r="K7" s="36" t="s">
        <v>114</v>
      </c>
      <c r="L7" s="36" t="s">
        <v>115</v>
      </c>
      <c r="M7" s="36" t="s">
        <v>116</v>
      </c>
      <c r="N7" s="37" t="s">
        <v>117</v>
      </c>
      <c r="O7" s="37" t="s">
        <v>118</v>
      </c>
      <c r="P7" s="37">
        <v>4.2</v>
      </c>
      <c r="Q7" s="37">
        <v>96.33</v>
      </c>
      <c r="R7" s="37">
        <v>2160</v>
      </c>
      <c r="S7" s="37">
        <v>16505</v>
      </c>
      <c r="T7" s="37">
        <v>439.28</v>
      </c>
      <c r="U7" s="37">
        <v>37.57</v>
      </c>
      <c r="V7" s="37">
        <v>686</v>
      </c>
      <c r="W7" s="37">
        <v>0.57999999999999996</v>
      </c>
      <c r="X7" s="37">
        <v>1182.76</v>
      </c>
      <c r="Y7" s="37">
        <v>80.12</v>
      </c>
      <c r="Z7" s="37">
        <v>70.92</v>
      </c>
      <c r="AA7" s="37">
        <v>79.08</v>
      </c>
      <c r="AB7" s="37">
        <v>95.66</v>
      </c>
      <c r="AC7" s="37">
        <v>101.42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826.26</v>
      </c>
      <c r="BG7" s="37">
        <v>747.9</v>
      </c>
      <c r="BH7" s="37">
        <v>494.3</v>
      </c>
      <c r="BI7" s="37">
        <v>506.88</v>
      </c>
      <c r="BJ7" s="37">
        <v>472.96</v>
      </c>
      <c r="BK7" s="37">
        <v>1569.13</v>
      </c>
      <c r="BL7" s="37">
        <v>1436</v>
      </c>
      <c r="BM7" s="37">
        <v>1390.86</v>
      </c>
      <c r="BN7" s="37">
        <v>1467.94</v>
      </c>
      <c r="BO7" s="37">
        <v>1144.94</v>
      </c>
      <c r="BP7" s="37">
        <v>1225.44</v>
      </c>
      <c r="BQ7" s="37">
        <v>78.3</v>
      </c>
      <c r="BR7" s="37">
        <v>86.47</v>
      </c>
      <c r="BS7" s="37">
        <v>89.27</v>
      </c>
      <c r="BT7" s="37">
        <v>89.91</v>
      </c>
      <c r="BU7" s="37">
        <v>90.52</v>
      </c>
      <c r="BV7" s="37">
        <v>64.63</v>
      </c>
      <c r="BW7" s="37">
        <v>66.56</v>
      </c>
      <c r="BX7" s="37">
        <v>76.849999999999994</v>
      </c>
      <c r="BY7" s="37">
        <v>83.3</v>
      </c>
      <c r="BZ7" s="37">
        <v>88.16</v>
      </c>
      <c r="CA7" s="37">
        <v>75.58</v>
      </c>
      <c r="CB7" s="37">
        <v>165.22</v>
      </c>
      <c r="CC7" s="37">
        <v>150</v>
      </c>
      <c r="CD7" s="37">
        <v>150</v>
      </c>
      <c r="CE7" s="37">
        <v>150</v>
      </c>
      <c r="CF7" s="37">
        <v>150</v>
      </c>
      <c r="CG7" s="37">
        <v>245.75</v>
      </c>
      <c r="CH7" s="37">
        <v>244.29</v>
      </c>
      <c r="CI7" s="37">
        <v>198.4</v>
      </c>
      <c r="CJ7" s="37">
        <v>184.56</v>
      </c>
      <c r="CK7" s="37">
        <v>173.89</v>
      </c>
      <c r="CL7" s="37">
        <v>215.23</v>
      </c>
      <c r="CM7" s="37">
        <v>23.8</v>
      </c>
      <c r="CN7" s="37">
        <v>46.86</v>
      </c>
      <c r="CO7" s="37">
        <v>45.99</v>
      </c>
      <c r="CP7" s="37">
        <v>41.06</v>
      </c>
      <c r="CQ7" s="37">
        <v>40.56</v>
      </c>
      <c r="CR7" s="37">
        <v>43.65</v>
      </c>
      <c r="CS7" s="37">
        <v>43.58</v>
      </c>
      <c r="CT7" s="37">
        <v>39.25</v>
      </c>
      <c r="CU7" s="37">
        <v>43.18</v>
      </c>
      <c r="CV7" s="37">
        <v>42.38</v>
      </c>
      <c r="CW7" s="37">
        <v>42.66</v>
      </c>
      <c r="CX7" s="37">
        <v>96.36</v>
      </c>
      <c r="CY7" s="37">
        <v>98.05</v>
      </c>
      <c r="CZ7" s="37">
        <v>97.59</v>
      </c>
      <c r="DA7" s="37">
        <v>97.52</v>
      </c>
      <c r="DB7" s="37">
        <v>97.67</v>
      </c>
      <c r="DC7" s="37">
        <v>82.2</v>
      </c>
      <c r="DD7" s="37">
        <v>82.35</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0.67</v>
      </c>
      <c r="EF7" s="37">
        <v>0</v>
      </c>
      <c r="EG7" s="37">
        <v>0.63</v>
      </c>
      <c r="EH7" s="37">
        <v>0.93</v>
      </c>
      <c r="EI7" s="37">
        <v>0.47</v>
      </c>
      <c r="EJ7" s="37">
        <v>0.05</v>
      </c>
      <c r="EK7" s="37">
        <v>0.04</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2019-02-12T05:39:41Z</cp:lastPrinted>
  <dcterms:created xsi:type="dcterms:W3CDTF">2018-12-03T09:13:02Z</dcterms:created>
  <dcterms:modified xsi:type="dcterms:W3CDTF">2019-02-12T05:39:42Z</dcterms:modified>
  <cp:category/>
</cp:coreProperties>
</file>