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2○嬬恋村\"/>
    </mc:Choice>
  </mc:AlternateContent>
  <workbookProtection workbookAlgorithmName="SHA-512" workbookHashValue="4grVeIcz1yL/qlEhVQPYKNWvMS0Uvc02LmUHQ8S5iAQqrssVnF6moyg+nAx+AAeVCKAdiXJ7Kv+Nscsp3Y+d4Q==" workbookSaltValue="VKDnq+gux0DxDkHtPVPR4A==" workbookSpinCount="100000" lockStructure="1"/>
  <bookViews>
    <workbookView xWindow="0" yWindow="15" windowWidth="1536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P10" i="4"/>
  <c r="I10" i="4"/>
  <c r="AT8" i="4"/>
  <c r="AL8" i="4"/>
  <c r="W8" i="4"/>
  <c r="P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<sst xmlns="http://schemas.openxmlformats.org/spreadsheetml/2006/main" count="240" uniqueCount="127">
  <si>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</si>
  <si>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</si>
  <si>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</si>
  <si>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</si>
  <si>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</si>
  <si>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</si>
  <si>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</si>
  <si>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</si>
  <si>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</si>
  <si>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</si>
  <si>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</si>
  <si>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</si>
  <si>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</si>
  <si>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</si>
  <si>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</si>
  <si>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</si>
  <si>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</si>
  <si>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</si>
  <si>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</si>
  <si>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</si>
  <si>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</si>
  <si>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</si>
  <si>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</si>
  <si>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</si>
  <si>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</si>
  <si>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</si>
  <si>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</si>
  <si>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</si>
  <si>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</si>
  <si>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</si>
  <si>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</si>
  <si>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</si>
  <si>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</si>
  <si>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</si>
  <si>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</si>
  <si>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</si>
  <si>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</si>
  <si>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</si>
  <si>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</si>
  <si>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</si>
  <si>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</si>
  <si>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</si>
  <si>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</si>
  <si>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</si>
  <si>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</si>
  <si>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</si>
  <si>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</si>
  <si>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</si>
  <si>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</si>
  <si>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</si>
  <si>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</si>
  <si>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</si>
  <si>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</si>
  <si>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</si>
  <si>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</si>
  <si>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</si>
  <si>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</si>
  <si>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</si>
  <si>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</si>
  <si>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</si>
  <si>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</si>
  <si>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</si>
  <si>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</si>
  <si>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</si>
  <si>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</si>
  <si>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</si>
  <si>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</si>
  <si>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</si>
  <si>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</si>
  <si>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</si>
  <si>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</si>
  <si>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</si>
  <si>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</si>
  <si>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</si>
  <si>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</si>
  <si>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</si>
  <si>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</si>
  <si>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</si>
  <si>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</si>
  <si>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</si>
  <si>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</si>
  <si>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</si>
  <si>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</si>
  <si>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</si>
  <si>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</si>
  <si>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</si>
  <si>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</si>
  <si>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</si>
  <si>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</si>
  <si>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</si>
  <si>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</si>
  <si>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</si>
  <si>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</si>
  <si>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</si>
  <si>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</si>
  <si>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</si>
  <si>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</si>
  <si>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</si>
  <si>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</si>
  <si>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</si>
  <si>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</si>
  <si>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</si>
  <si>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</si>
  <si>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</si>
  <si>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</si>
  <si>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</si>
  <si>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</si>
  <si>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</si>
  <si>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</si>
  <si>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</si>
  <si>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</si>
  <si>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</si>
  <si>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</si>
  <si>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</si>
  <si>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</si>
  <si>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</si>
  <si>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</si>
  <si>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</si>
  <si>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</si>
  <si>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</si>
  <si>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</si>
  <si>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</si>
  <si>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</si>
  <si>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</si>
  <si>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費用が収入を上回っている状態であるが、今後も人口の推移からすると料金収入は右肩下がりになると思われる。
　より一層の経費削減に努める必要があるが、処理施設の経年劣化が進んでおり､大規模な修繕や改修工事の必要性が高まっている。
　施設の老朽化対策として、ストックマネジメント計画を策定し補助事業を活用した修繕や改修工事を進めていく必要がある。
　また、更なる接続率や料金徴収率の向上に努めると共に、下水道料金の見直しの必要性もある。</t>
    <phoneticPr fontId="4"/>
  </si>
  <si>
    <t xml:space="preserve">①平成28年度の悪化については、施設の修繕費や委託料・起債償還金の増加等の要因が影響している。それ以降改善傾向であるが赤字のため、経費の削減に努める必要がある。
④平成29年度の当該値は錯誤により2491.74%となっているが、実数は1078.91%である。これを勘案すると類似団体と比較しほぼ同じ比率となっている。今後施設の更新を計画的に実施していく必要がある。
⑤類似団体と比較し低い水準となっており、接続率の向上や料金の未納対策を図るとともに、維持管理費の削減に努める必要がある。
⑥類似団体と比較し高い水準となっており、接続率の向上などにより有収水量の増加を図るとともに、維持管理費の削減に努める必要がある。
⑦平成29年は類似団体と同様な値となっているが、有収水量は人口減と共に減少すると思われるので接続率の向上に努め、有収水量を維持していく必要ある。
⑧類似団体と比較し高い水準を維持しているが、未接続世帯の解消に努めていく必要がある。
(2)現状と課題
　収入で費用を賄えておらず、今後人口減少により料金収入の減少が予想され、維持管理経費の削減に努めるとともに、接続率の向上を図る必要がある。
</t>
    <rPh sb="27" eb="29">
      <t>キサイ</t>
    </rPh>
    <rPh sb="29" eb="32">
      <t>ショウカンキン</t>
    </rPh>
    <rPh sb="33" eb="35">
      <t>ゾウカ</t>
    </rPh>
    <rPh sb="35" eb="36">
      <t>トウ</t>
    </rPh>
    <rPh sb="37" eb="39">
      <t>ヨウイン</t>
    </rPh>
    <rPh sb="51" eb="53">
      <t>カイゼン</t>
    </rPh>
    <rPh sb="53" eb="55">
      <t>ケイコウ</t>
    </rPh>
    <rPh sb="82" eb="84">
      <t>ヘイセイ</t>
    </rPh>
    <rPh sb="86" eb="88">
      <t>ネンド</t>
    </rPh>
    <rPh sb="89" eb="91">
      <t>トウガイ</t>
    </rPh>
    <rPh sb="91" eb="92">
      <t>チ</t>
    </rPh>
    <rPh sb="93" eb="95">
      <t>サクゴ</t>
    </rPh>
    <rPh sb="114" eb="116">
      <t>ジッスウ</t>
    </rPh>
    <rPh sb="132" eb="134">
      <t>カンアン</t>
    </rPh>
    <rPh sb="147" eb="148">
      <t>オナ</t>
    </rPh>
    <rPh sb="465" eb="467">
      <t>ヨソウ</t>
    </rPh>
    <phoneticPr fontId="4"/>
  </si>
  <si>
    <t xml:space="preserve">(1)各指標の分析
③管渠改善率について、年間500m程度管渠点検を実施し、破損箇所の修繕を実施している、大規模な破損は確認されていないため、管渠の更新にはいたっていない。
(2)現状と課題
　供用開始から20年以上が経過し処理施設や当初布設された管渠の経年劣化が進み始めている。処理施設については随時点検整備を実施し、必要に応じて修繕を実施している。
　処理施設の機器は経年劣化が進行している為、今後ストックマネジメント計画を策定し、計画的な処理施設の更新を計画している。
</t>
    <rPh sb="186" eb="188">
      <t>ケイネン</t>
    </rPh>
    <rPh sb="188" eb="190">
      <t>レッカ</t>
    </rPh>
    <rPh sb="191" eb="193">
      <t>シンコウ</t>
    </rPh>
    <rPh sb="197" eb="198">
      <t>タメ</t>
    </rPh>
    <rPh sb="230" eb="232">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</si>
</sst>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FD-4040-9725-5E1CECD1FCAD}"/>
            </c:ext>
          </c:extLst>
        </c:ser>
        <c:dLbls>
          <c:showLegendKey val="0"/>
          <c:showVal val="0"/>
          <c:showCatName val="0"/>
          <c:showSerName val="0"/>
          <c:showPercent val="0"/>
          <c:showBubbleSize val="0"/>
        </c:dLbls>
        <c:gapWidth val="150"/>
        <c:axId val="36855808"/>
        <c:axId val="3685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C9FD-4040-9725-5E1CECD1FCAD}"/>
            </c:ext>
          </c:extLst>
        </c:ser>
        <c:dLbls>
          <c:showLegendKey val="0"/>
          <c:showVal val="0"/>
          <c:showCatName val="0"/>
          <c:showSerName val="0"/>
          <c:showPercent val="0"/>
          <c:showBubbleSize val="0"/>
        </c:dLbls>
        <c:marker val="1"/>
        <c:smooth val="0"/>
        <c:axId val="36855808"/>
        <c:axId val="36857728"/>
      </c:lineChart>
      <c:dateAx>
        <c:axId val="36855808"/>
        <c:scaling>
          <c:orientation val="minMax"/>
        </c:scaling>
        <c:delete val="1"/>
        <c:axPos val="b"/>
        <c:numFmt formatCode="ge" sourceLinked="1"/>
        <c:majorTickMark val="none"/>
        <c:minorTickMark val="none"/>
        <c:tickLblPos val="none"/>
        <c:crossAx val="36857728"/>
        <c:crosses val="autoZero"/>
        <c:auto val="1"/>
        <c:lblOffset val="100"/>
        <c:baseTimeUnit val="years"/>
      </c:dateAx>
      <c:valAx>
        <c:axId val="368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40.130000000000003</c:v>
                </c:pt>
                <c:pt idx="1">
                  <c:v>39.06</c:v>
                </c:pt>
                <c:pt idx="2">
                  <c:v>43.35</c:v>
                </c:pt>
                <c:pt idx="3">
                  <c:v>43.1</c:v>
                </c:pt>
                <c:pt idx="4">
                  <c:v>43.56</c:v>
                </c:pt>
              </c:numCache>
            </c:numRef>
          </c:val>
          <c:extLst>
            <c:ext xmlns:c16="http://schemas.microsoft.com/office/drawing/2014/chart" uri="{C3380CC4-5D6E-409C-BE32-E72D297353CC}">
              <c16:uniqueId val="{00000000-A2A5-4126-9B25-65F3D9F40B66}"/>
            </c:ext>
          </c:extLst>
        </c:ser>
        <c:dLbls>
          <c:showLegendKey val="0"/>
          <c:showVal val="0"/>
          <c:showCatName val="0"/>
          <c:showSerName val="0"/>
          <c:showPercent val="0"/>
          <c:showBubbleSize val="0"/>
        </c:dLbls>
        <c:gapWidth val="150"/>
        <c:axId val="50797952"/>
        <c:axId val="508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A2A5-4126-9B25-65F3D9F40B66}"/>
            </c:ext>
          </c:extLst>
        </c:ser>
        <c:dLbls>
          <c:showLegendKey val="0"/>
          <c:showVal val="0"/>
          <c:showCatName val="0"/>
          <c:showSerName val="0"/>
          <c:showPercent val="0"/>
          <c:showBubbleSize val="0"/>
        </c:dLbls>
        <c:marker val="1"/>
        <c:smooth val="0"/>
        <c:axId val="50797952"/>
        <c:axId val="50816512"/>
      </c:lineChart>
      <c:dateAx>
        <c:axId val="50797952"/>
        <c:scaling>
          <c:orientation val="minMax"/>
        </c:scaling>
        <c:delete val="1"/>
        <c:axPos val="b"/>
        <c:numFmt formatCode="ge" sourceLinked="1"/>
        <c:majorTickMark val="none"/>
        <c:minorTickMark val="none"/>
        <c:tickLblPos val="none"/>
        <c:crossAx val="50816512"/>
        <c:crosses val="autoZero"/>
        <c:auto val="1"/>
        <c:lblOffset val="100"/>
        <c:baseTimeUnit val="years"/>
      </c:dateAx>
      <c:valAx>
        <c:axId val="508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87.94</c:v>
                </c:pt>
                <c:pt idx="1">
                  <c:v>88.54</c:v>
                </c:pt>
                <c:pt idx="2">
                  <c:v>88.89</c:v>
                </c:pt>
                <c:pt idx="3">
                  <c:v>89.04</c:v>
                </c:pt>
                <c:pt idx="4">
                  <c:v>91.23</c:v>
                </c:pt>
              </c:numCache>
            </c:numRef>
          </c:val>
          <c:extLst>
            <c:ext xmlns:c16="http://schemas.microsoft.com/office/drawing/2014/chart" uri="{C3380CC4-5D6E-409C-BE32-E72D297353CC}">
              <c16:uniqueId val="{00000000-3525-468A-B539-6A828F6BB490}"/>
            </c:ext>
          </c:extLst>
        </c:ser>
        <c:dLbls>
          <c:showLegendKey val="0"/>
          <c:showVal val="0"/>
          <c:showCatName val="0"/>
          <c:showSerName val="0"/>
          <c:showPercent val="0"/>
          <c:showBubbleSize val="0"/>
        </c:dLbls>
        <c:gapWidth val="150"/>
        <c:axId val="50929664"/>
        <c:axId val="5093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3525-468A-B539-6A828F6BB490}"/>
            </c:ext>
          </c:extLst>
        </c:ser>
        <c:dLbls>
          <c:showLegendKey val="0"/>
          <c:showVal val="0"/>
          <c:showCatName val="0"/>
          <c:showSerName val="0"/>
          <c:showPercent val="0"/>
          <c:showBubbleSize val="0"/>
        </c:dLbls>
        <c:marker val="1"/>
        <c:smooth val="0"/>
        <c:axId val="50929664"/>
        <c:axId val="50931584"/>
      </c:lineChart>
      <c:dateAx>
        <c:axId val="50929664"/>
        <c:scaling>
          <c:orientation val="minMax"/>
        </c:scaling>
        <c:delete val="1"/>
        <c:axPos val="b"/>
        <c:numFmt formatCode="ge" sourceLinked="1"/>
        <c:majorTickMark val="none"/>
        <c:minorTickMark val="none"/>
        <c:tickLblPos val="none"/>
        <c:crossAx val="50931584"/>
        <c:crosses val="autoZero"/>
        <c:auto val="1"/>
        <c:lblOffset val="100"/>
        <c:baseTimeUnit val="years"/>
      </c:dateAx>
      <c:valAx>
        <c:axId val="509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86.51</c:v>
                </c:pt>
                <c:pt idx="1">
                  <c:v>88.18</c:v>
                </c:pt>
                <c:pt idx="2">
                  <c:v>89.05</c:v>
                </c:pt>
                <c:pt idx="3">
                  <c:v>85.01</c:v>
                </c:pt>
                <c:pt idx="4">
                  <c:v>85.98</c:v>
                </c:pt>
              </c:numCache>
            </c:numRef>
          </c:val>
          <c:extLst>
            <c:ext xmlns:c16="http://schemas.microsoft.com/office/drawing/2014/chart" uri="{C3380CC4-5D6E-409C-BE32-E72D297353CC}">
              <c16:uniqueId val="{00000000-6E51-4926-BA70-1F8A46324420}"/>
            </c:ext>
          </c:extLst>
        </c:ser>
        <c:dLbls>
          <c:showLegendKey val="0"/>
          <c:showVal val="0"/>
          <c:showCatName val="0"/>
          <c:showSerName val="0"/>
          <c:showPercent val="0"/>
          <c:showBubbleSize val="0"/>
        </c:dLbls>
        <c:gapWidth val="150"/>
        <c:axId val="36876672"/>
        <c:axId val="3687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51-4926-BA70-1F8A46324420}"/>
            </c:ext>
          </c:extLst>
        </c:ser>
        <c:dLbls>
          <c:showLegendKey val="0"/>
          <c:showVal val="0"/>
          <c:showCatName val="0"/>
          <c:showSerName val="0"/>
          <c:showPercent val="0"/>
          <c:showBubbleSize val="0"/>
        </c:dLbls>
        <c:marker val="1"/>
        <c:smooth val="0"/>
        <c:axId val="36876672"/>
        <c:axId val="36878592"/>
      </c:lineChart>
      <c:dateAx>
        <c:axId val="36876672"/>
        <c:scaling>
          <c:orientation val="minMax"/>
        </c:scaling>
        <c:delete val="1"/>
        <c:axPos val="b"/>
        <c:numFmt formatCode="ge" sourceLinked="1"/>
        <c:majorTickMark val="none"/>
        <c:minorTickMark val="none"/>
        <c:tickLblPos val="none"/>
        <c:crossAx val="36878592"/>
        <c:crosses val="autoZero"/>
        <c:auto val="1"/>
        <c:lblOffset val="100"/>
        <c:baseTimeUnit val="years"/>
      </c:dateAx>
      <c:valAx>
        <c:axId val="368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FB-4A94-8A9F-97FEA13BA5E1}"/>
            </c:ext>
          </c:extLst>
        </c:ser>
        <c:dLbls>
          <c:showLegendKey val="0"/>
          <c:showVal val="0"/>
          <c:showCatName val="0"/>
          <c:showSerName val="0"/>
          <c:showPercent val="0"/>
          <c:showBubbleSize val="0"/>
        </c:dLbls>
        <c:gapWidth val="150"/>
        <c:axId val="50496256"/>
        <c:axId val="5049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FB-4A94-8A9F-97FEA13BA5E1}"/>
            </c:ext>
          </c:extLst>
        </c:ser>
        <c:dLbls>
          <c:showLegendKey val="0"/>
          <c:showVal val="0"/>
          <c:showCatName val="0"/>
          <c:showSerName val="0"/>
          <c:showPercent val="0"/>
          <c:showBubbleSize val="0"/>
        </c:dLbls>
        <c:marker val="1"/>
        <c:smooth val="0"/>
        <c:axId val="50496256"/>
        <c:axId val="50498176"/>
      </c:lineChart>
      <c:dateAx>
        <c:axId val="50496256"/>
        <c:scaling>
          <c:orientation val="minMax"/>
        </c:scaling>
        <c:delete val="1"/>
        <c:axPos val="b"/>
        <c:numFmt formatCode="ge" sourceLinked="1"/>
        <c:majorTickMark val="none"/>
        <c:minorTickMark val="none"/>
        <c:tickLblPos val="none"/>
        <c:crossAx val="50498176"/>
        <c:crosses val="autoZero"/>
        <c:auto val="1"/>
        <c:lblOffset val="100"/>
        <c:baseTimeUnit val="years"/>
      </c:dateAx>
      <c:valAx>
        <c:axId val="504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BC-460A-8832-07A4E21F0757}"/>
            </c:ext>
          </c:extLst>
        </c:ser>
        <c:dLbls>
          <c:showLegendKey val="0"/>
          <c:showVal val="0"/>
          <c:showCatName val="0"/>
          <c:showSerName val="0"/>
          <c:showPercent val="0"/>
          <c:showBubbleSize val="0"/>
        </c:dLbls>
        <c:gapWidth val="150"/>
        <c:axId val="50525312"/>
        <c:axId val="505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BC-460A-8832-07A4E21F0757}"/>
            </c:ext>
          </c:extLst>
        </c:ser>
        <c:dLbls>
          <c:showLegendKey val="0"/>
          <c:showVal val="0"/>
          <c:showCatName val="0"/>
          <c:showSerName val="0"/>
          <c:showPercent val="0"/>
          <c:showBubbleSize val="0"/>
        </c:dLbls>
        <c:marker val="1"/>
        <c:smooth val="0"/>
        <c:axId val="50525312"/>
        <c:axId val="50527232"/>
      </c:lineChart>
      <c:dateAx>
        <c:axId val="50525312"/>
        <c:scaling>
          <c:orientation val="minMax"/>
        </c:scaling>
        <c:delete val="1"/>
        <c:axPos val="b"/>
        <c:numFmt formatCode="ge" sourceLinked="1"/>
        <c:majorTickMark val="none"/>
        <c:minorTickMark val="none"/>
        <c:tickLblPos val="none"/>
        <c:crossAx val="50527232"/>
        <c:crosses val="autoZero"/>
        <c:auto val="1"/>
        <c:lblOffset val="100"/>
        <c:baseTimeUnit val="years"/>
      </c:dateAx>
      <c:valAx>
        <c:axId val="505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6E-4831-A12F-0569F556C19D}"/>
            </c:ext>
          </c:extLst>
        </c:ser>
        <c:dLbls>
          <c:showLegendKey val="0"/>
          <c:showVal val="0"/>
          <c:showCatName val="0"/>
          <c:showSerName val="0"/>
          <c:showPercent val="0"/>
          <c:showBubbleSize val="0"/>
        </c:dLbls>
        <c:gapWidth val="150"/>
        <c:axId val="50564480"/>
        <c:axId val="505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6E-4831-A12F-0569F556C19D}"/>
            </c:ext>
          </c:extLst>
        </c:ser>
        <c:dLbls>
          <c:showLegendKey val="0"/>
          <c:showVal val="0"/>
          <c:showCatName val="0"/>
          <c:showSerName val="0"/>
          <c:showPercent val="0"/>
          <c:showBubbleSize val="0"/>
        </c:dLbls>
        <c:marker val="1"/>
        <c:smooth val="0"/>
        <c:axId val="50564480"/>
        <c:axId val="50566656"/>
      </c:lineChart>
      <c:dateAx>
        <c:axId val="50564480"/>
        <c:scaling>
          <c:orientation val="minMax"/>
        </c:scaling>
        <c:delete val="1"/>
        <c:axPos val="b"/>
        <c:numFmt formatCode="ge" sourceLinked="1"/>
        <c:majorTickMark val="none"/>
        <c:minorTickMark val="none"/>
        <c:tickLblPos val="none"/>
        <c:crossAx val="50566656"/>
        <c:crosses val="autoZero"/>
        <c:auto val="1"/>
        <c:lblOffset val="100"/>
        <c:baseTimeUnit val="years"/>
      </c:dateAx>
      <c:valAx>
        <c:axId val="505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89-4D2D-B122-C8F39B427A5C}"/>
            </c:ext>
          </c:extLst>
        </c:ser>
        <c:dLbls>
          <c:showLegendKey val="0"/>
          <c:showVal val="0"/>
          <c:showCatName val="0"/>
          <c:showSerName val="0"/>
          <c:showPercent val="0"/>
          <c:showBubbleSize val="0"/>
        </c:dLbls>
        <c:gapWidth val="150"/>
        <c:axId val="50663808"/>
        <c:axId val="506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89-4D2D-B122-C8F39B427A5C}"/>
            </c:ext>
          </c:extLst>
        </c:ser>
        <c:dLbls>
          <c:showLegendKey val="0"/>
          <c:showVal val="0"/>
          <c:showCatName val="0"/>
          <c:showSerName val="0"/>
          <c:showPercent val="0"/>
          <c:showBubbleSize val="0"/>
        </c:dLbls>
        <c:marker val="1"/>
        <c:smooth val="0"/>
        <c:axId val="50663808"/>
        <c:axId val="50665728"/>
      </c:lineChart>
      <c:dateAx>
        <c:axId val="50663808"/>
        <c:scaling>
          <c:orientation val="minMax"/>
        </c:scaling>
        <c:delete val="1"/>
        <c:axPos val="b"/>
        <c:numFmt formatCode="ge" sourceLinked="1"/>
        <c:majorTickMark val="none"/>
        <c:minorTickMark val="none"/>
        <c:tickLblPos val="none"/>
        <c:crossAx val="50665728"/>
        <c:crosses val="autoZero"/>
        <c:auto val="1"/>
        <c:lblOffset val="100"/>
        <c:baseTimeUnit val="years"/>
      </c:dateAx>
      <c:valAx>
        <c:axId val="506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1763.03</c:v>
                </c:pt>
                <c:pt idx="1">
                  <c:v>1480.4</c:v>
                </c:pt>
                <c:pt idx="2">
                  <c:v>1386.11</c:v>
                </c:pt>
                <c:pt idx="3">
                  <c:v>1350.49</c:v>
                </c:pt>
                <c:pt idx="4">
                  <c:v>2491.7399999999998</c:v>
                </c:pt>
              </c:numCache>
            </c:numRef>
          </c:val>
          <c:extLst>
            <c:ext xmlns:c16="http://schemas.microsoft.com/office/drawing/2014/chart" uri="{C3380CC4-5D6E-409C-BE32-E72D297353CC}">
              <c16:uniqueId val="{00000000-8BD6-4E26-B337-60604386B5BF}"/>
            </c:ext>
          </c:extLst>
        </c:ser>
        <c:dLbls>
          <c:showLegendKey val="0"/>
          <c:showVal val="0"/>
          <c:showCatName val="0"/>
          <c:showSerName val="0"/>
          <c:showPercent val="0"/>
          <c:showBubbleSize val="0"/>
        </c:dLbls>
        <c:gapWidth val="150"/>
        <c:axId val="50709248"/>
        <c:axId val="5071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8BD6-4E26-B337-60604386B5BF}"/>
            </c:ext>
          </c:extLst>
        </c:ser>
        <c:dLbls>
          <c:showLegendKey val="0"/>
          <c:showVal val="0"/>
          <c:showCatName val="0"/>
          <c:showSerName val="0"/>
          <c:showPercent val="0"/>
          <c:showBubbleSize val="0"/>
        </c:dLbls>
        <c:marker val="1"/>
        <c:smooth val="0"/>
        <c:axId val="50709248"/>
        <c:axId val="50711168"/>
      </c:lineChart>
      <c:dateAx>
        <c:axId val="50709248"/>
        <c:scaling>
          <c:orientation val="minMax"/>
        </c:scaling>
        <c:delete val="1"/>
        <c:axPos val="b"/>
        <c:numFmt formatCode="ge" sourceLinked="1"/>
        <c:majorTickMark val="none"/>
        <c:minorTickMark val="none"/>
        <c:tickLblPos val="none"/>
        <c:crossAx val="50711168"/>
        <c:crosses val="autoZero"/>
        <c:auto val="1"/>
        <c:lblOffset val="100"/>
        <c:baseTimeUnit val="years"/>
      </c:dateAx>
      <c:valAx>
        <c:axId val="507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61.21</c:v>
                </c:pt>
                <c:pt idx="1">
                  <c:v>64.5</c:v>
                </c:pt>
                <c:pt idx="2">
                  <c:v>64.14</c:v>
                </c:pt>
                <c:pt idx="3">
                  <c:v>63.09</c:v>
                </c:pt>
                <c:pt idx="4">
                  <c:v>63.55</c:v>
                </c:pt>
              </c:numCache>
            </c:numRef>
          </c:val>
          <c:extLst>
            <c:ext xmlns:c16="http://schemas.microsoft.com/office/drawing/2014/chart" uri="{C3380CC4-5D6E-409C-BE32-E72D297353CC}">
              <c16:uniqueId val="{00000000-353D-4ABB-8756-2663271E6519}"/>
            </c:ext>
          </c:extLst>
        </c:ser>
        <c:dLbls>
          <c:showLegendKey val="0"/>
          <c:showVal val="0"/>
          <c:showCatName val="0"/>
          <c:showSerName val="0"/>
          <c:showPercent val="0"/>
          <c:showBubbleSize val="0"/>
        </c:dLbls>
        <c:gapWidth val="150"/>
        <c:axId val="50728320"/>
        <c:axId val="5075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353D-4ABB-8756-2663271E6519}"/>
            </c:ext>
          </c:extLst>
        </c:ser>
        <c:dLbls>
          <c:showLegendKey val="0"/>
          <c:showVal val="0"/>
          <c:showCatName val="0"/>
          <c:showSerName val="0"/>
          <c:showPercent val="0"/>
          <c:showBubbleSize val="0"/>
        </c:dLbls>
        <c:marker val="1"/>
        <c:smooth val="0"/>
        <c:axId val="50728320"/>
        <c:axId val="50750976"/>
      </c:lineChart>
      <c:dateAx>
        <c:axId val="50728320"/>
        <c:scaling>
          <c:orientation val="minMax"/>
        </c:scaling>
        <c:delete val="1"/>
        <c:axPos val="b"/>
        <c:numFmt formatCode="ge" sourceLinked="1"/>
        <c:majorTickMark val="none"/>
        <c:minorTickMark val="none"/>
        <c:tickLblPos val="none"/>
        <c:crossAx val="50750976"/>
        <c:crosses val="autoZero"/>
        <c:auto val="1"/>
        <c:lblOffset val="100"/>
        <c:baseTimeUnit val="years"/>
      </c:dateAx>
      <c:valAx>
        <c:axId val="507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287.52</c:v>
                </c:pt>
                <c:pt idx="1">
                  <c:v>278.42</c:v>
                </c:pt>
                <c:pt idx="2">
                  <c:v>281.41000000000003</c:v>
                </c:pt>
                <c:pt idx="3">
                  <c:v>287.88</c:v>
                </c:pt>
                <c:pt idx="4">
                  <c:v>283.92</c:v>
                </c:pt>
              </c:numCache>
            </c:numRef>
          </c:val>
          <c:extLst>
            <c:ext xmlns:c16="http://schemas.microsoft.com/office/drawing/2014/chart" uri="{C3380CC4-5D6E-409C-BE32-E72D297353CC}">
              <c16:uniqueId val="{00000000-96B3-4E23-8224-D0C31A0383A2}"/>
            </c:ext>
          </c:extLst>
        </c:ser>
        <c:dLbls>
          <c:showLegendKey val="0"/>
          <c:showVal val="0"/>
          <c:showCatName val="0"/>
          <c:showSerName val="0"/>
          <c:showPercent val="0"/>
          <c:showBubbleSize val="0"/>
        </c:dLbls>
        <c:gapWidth val="150"/>
        <c:axId val="50785280"/>
        <c:axId val="5078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96B3-4E23-8224-D0C31A0383A2}"/>
            </c:ext>
          </c:extLst>
        </c:ser>
        <c:dLbls>
          <c:showLegendKey val="0"/>
          <c:showVal val="0"/>
          <c:showCatName val="0"/>
          <c:showSerName val="0"/>
          <c:showPercent val="0"/>
          <c:showBubbleSize val="0"/>
        </c:dLbls>
        <c:marker val="1"/>
        <c:smooth val="0"/>
        <c:axId val="50785280"/>
        <c:axId val="50787456"/>
      </c:lineChart>
      <c:dateAx>
        <c:axId val="50785280"/>
        <c:scaling>
          <c:orientation val="minMax"/>
        </c:scaling>
        <c:delete val="1"/>
        <c:axPos val="b"/>
        <c:numFmt formatCode="ge" sourceLinked="1"/>
        <c:majorTickMark val="none"/>
        <c:minorTickMark val="none"/>
        <c:tickLblPos val="none"/>
        <c:crossAx val="50787456"/>
        <c:crosses val="autoZero"/>
        <c:auto val="1"/>
        <c:lblOffset val="100"/>
        <c:baseTimeUnit val="years"/>
      </c:dateAx>
      <c:valAx>
        <c:axId val="507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嬬恋村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9700</v>
      </c>
      <c r="AM8" s="66"/>
      <c r="AN8" s="66"/>
      <c r="AO8" s="66"/>
      <c r="AP8" s="66"/>
      <c r="AQ8" s="66"/>
      <c r="AR8" s="66"/>
      <c r="AS8" s="66"/>
      <c r="AT8" s="65">
        <f>データ!T6</f>
        <v>337.58</v>
      </c>
      <c r="AU8" s="65"/>
      <c r="AV8" s="65"/>
      <c r="AW8" s="65"/>
      <c r="AX8" s="65"/>
      <c r="AY8" s="65"/>
      <c r="AZ8" s="65"/>
      <c r="BA8" s="65"/>
      <c r="BB8" s="65">
        <f>データ!U6</f>
        <v>28.73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41.01</v>
      </c>
      <c r="Q10" s="65"/>
      <c r="R10" s="65"/>
      <c r="S10" s="65"/>
      <c r="T10" s="65"/>
      <c r="U10" s="65"/>
      <c r="V10" s="65"/>
      <c r="W10" s="65">
        <f>データ!Q6</f>
        <v>92.49</v>
      </c>
      <c r="X10" s="65"/>
      <c r="Y10" s="65"/>
      <c r="Z10" s="65"/>
      <c r="AA10" s="65"/>
      <c r="AB10" s="65"/>
      <c r="AC10" s="65"/>
      <c r="AD10" s="66">
        <f>データ!R6</f>
        <v>4322</v>
      </c>
      <c r="AE10" s="66"/>
      <c r="AF10" s="66"/>
      <c r="AG10" s="66"/>
      <c r="AH10" s="66"/>
      <c r="AI10" s="66"/>
      <c r="AJ10" s="66"/>
      <c r="AK10" s="2"/>
      <c r="AL10" s="66">
        <f>データ!V6</f>
        <v>3945</v>
      </c>
      <c r="AM10" s="66"/>
      <c r="AN10" s="66"/>
      <c r="AO10" s="66"/>
      <c r="AP10" s="66"/>
      <c r="AQ10" s="66"/>
      <c r="AR10" s="66"/>
      <c r="AS10" s="66"/>
      <c r="AT10" s="65">
        <f>データ!W6</f>
        <v>1.94</v>
      </c>
      <c r="AU10" s="65"/>
      <c r="AV10" s="65"/>
      <c r="AW10" s="65"/>
      <c r="AX10" s="65"/>
      <c r="AY10" s="65"/>
      <c r="AZ10" s="65"/>
      <c r="BA10" s="65"/>
      <c r="BB10" s="65">
        <f>データ!X6</f>
        <v>2033.51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57</v>
      </c>
      <c r="O86" s="25" t="str">
        <f>データ!EO6</f>
        <v>【0.10】</v>
      </c>
    </row>
  </sheetData>
  <sheetProtection algorithmName="SHA-512" hashValue="NXfdbm4QhFQweAjouMjraj77XIZKGQNRyqsZF8dM6EU1P7WTnwIpw0btx56Pg/LJRT6AUFEfeVK+THV5zMV1Kg==" saltValue="CJpZkM3TqqiD4w52D3lpH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104256</v>
      </c>
      <c r="D6" s="32">
        <f t="shared" si="3"/>
        <v>47</v>
      </c>
      <c r="E6" s="32">
        <f t="shared" si="3"/>
        <v>17</v>
      </c>
      <c r="F6" s="32">
        <f t="shared" si="3"/>
        <v>4</v>
      </c>
      <c r="G6" s="32">
        <f t="shared" si="3"/>
        <v>0</v>
      </c>
      <c r="H6" s="32" t="str">
        <f t="shared" si="3"/>
        <v>群馬県　嬬恋村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41.01</v>
      </c>
      <c r="Q6" s="33">
        <f t="shared" si="3"/>
        <v>92.49</v>
      </c>
      <c r="R6" s="33">
        <f t="shared" si="3"/>
        <v>4322</v>
      </c>
      <c r="S6" s="33">
        <f t="shared" si="3"/>
        <v>9700</v>
      </c>
      <c r="T6" s="33">
        <f t="shared" si="3"/>
        <v>337.58</v>
      </c>
      <c r="U6" s="33">
        <f t="shared" si="3"/>
        <v>28.73</v>
      </c>
      <c r="V6" s="33">
        <f t="shared" si="3"/>
        <v>3945</v>
      </c>
      <c r="W6" s="33">
        <f t="shared" si="3"/>
        <v>1.94</v>
      </c>
      <c r="X6" s="33">
        <f t="shared" si="3"/>
        <v>2033.51</v>
      </c>
      <c r="Y6" s="34">
        <f>IF(Y7="",NA(),Y7)</f>
        <v>86.51</v>
      </c>
      <c r="Z6" s="34">
        <f t="shared" ref="Z6:AH6" si="4">IF(Z7="",NA(),Z7)</f>
        <v>88.18</v>
      </c>
      <c r="AA6" s="34">
        <f t="shared" si="4"/>
        <v>89.05</v>
      </c>
      <c r="AB6" s="34">
        <f t="shared" si="4"/>
        <v>85.01</v>
      </c>
      <c r="AC6" s="34">
        <f t="shared" si="4"/>
        <v>85.98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1763.03</v>
      </c>
      <c r="BG6" s="34">
        <f t="shared" ref="BG6:BO6" si="7">IF(BG7="",NA(),BG7)</f>
        <v>1480.4</v>
      </c>
      <c r="BH6" s="34">
        <f t="shared" si="7"/>
        <v>1386.11</v>
      </c>
      <c r="BI6" s="34">
        <f t="shared" si="7"/>
        <v>1350.49</v>
      </c>
      <c r="BJ6" s="34">
        <f t="shared" si="7"/>
        <v>2491.7399999999998</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61.21</v>
      </c>
      <c r="BR6" s="34">
        <f t="shared" ref="BR6:BZ6" si="8">IF(BR7="",NA(),BR7)</f>
        <v>64.5</v>
      </c>
      <c r="BS6" s="34">
        <f t="shared" si="8"/>
        <v>64.14</v>
      </c>
      <c r="BT6" s="34">
        <f t="shared" si="8"/>
        <v>63.09</v>
      </c>
      <c r="BU6" s="34">
        <f t="shared" si="8"/>
        <v>63.55</v>
      </c>
      <c r="BV6" s="34">
        <f t="shared" si="8"/>
        <v>64.63</v>
      </c>
      <c r="BW6" s="34">
        <f t="shared" si="8"/>
        <v>66.56</v>
      </c>
      <c r="BX6" s="34">
        <f t="shared" si="8"/>
        <v>66.22</v>
      </c>
      <c r="BY6" s="34">
        <f t="shared" si="8"/>
        <v>69.87</v>
      </c>
      <c r="BZ6" s="34">
        <f t="shared" si="8"/>
        <v>74.3</v>
      </c>
      <c r="CA6" s="33" t="str">
        <f>IF(CA7="","",IF(CA7="-","【-】","【"&amp;SUBSTITUTE(TEXT(CA7,"#,##0.00"),"-","△")&amp;"】"))</f>
        <v>【75.58】</v>
      </c>
      <c r="CB6" s="34">
        <f>IF(CB7="",NA(),CB7)</f>
        <v>287.52</v>
      </c>
      <c r="CC6" s="34">
        <f t="shared" ref="CC6:CK6" si="9">IF(CC7="",NA(),CC7)</f>
        <v>278.42</v>
      </c>
      <c r="CD6" s="34">
        <f t="shared" si="9"/>
        <v>281.41000000000003</v>
      </c>
      <c r="CE6" s="34">
        <f t="shared" si="9"/>
        <v>287.88</v>
      </c>
      <c r="CF6" s="34">
        <f t="shared" si="9"/>
        <v>283.92</v>
      </c>
      <c r="CG6" s="34">
        <f t="shared" si="9"/>
        <v>245.75</v>
      </c>
      <c r="CH6" s="34">
        <f t="shared" si="9"/>
        <v>244.29</v>
      </c>
      <c r="CI6" s="34">
        <f t="shared" si="9"/>
        <v>246.72</v>
      </c>
      <c r="CJ6" s="34">
        <f t="shared" si="9"/>
        <v>234.96</v>
      </c>
      <c r="CK6" s="34">
        <f t="shared" si="9"/>
        <v>221.81</v>
      </c>
      <c r="CL6" s="33" t="str">
        <f>IF(CL7="","",IF(CL7="-","【-】","【"&amp;SUBSTITUTE(TEXT(CL7,"#,##0.00"),"-","△")&amp;"】"))</f>
        <v>【215.23】</v>
      </c>
      <c r="CM6" s="34">
        <f>IF(CM7="",NA(),CM7)</f>
        <v>40.130000000000003</v>
      </c>
      <c r="CN6" s="34">
        <f t="shared" ref="CN6:CV6" si="10">IF(CN7="",NA(),CN7)</f>
        <v>39.06</v>
      </c>
      <c r="CO6" s="34">
        <f t="shared" si="10"/>
        <v>43.35</v>
      </c>
      <c r="CP6" s="34">
        <f t="shared" si="10"/>
        <v>43.1</v>
      </c>
      <c r="CQ6" s="34">
        <f t="shared" si="10"/>
        <v>43.56</v>
      </c>
      <c r="CR6" s="34">
        <f t="shared" si="10"/>
        <v>43.65</v>
      </c>
      <c r="CS6" s="34">
        <f t="shared" si="10"/>
        <v>43.58</v>
      </c>
      <c r="CT6" s="34">
        <f t="shared" si="10"/>
        <v>41.35</v>
      </c>
      <c r="CU6" s="34">
        <f t="shared" si="10"/>
        <v>42.9</v>
      </c>
      <c r="CV6" s="34">
        <f t="shared" si="10"/>
        <v>43.36</v>
      </c>
      <c r="CW6" s="33" t="str">
        <f>IF(CW7="","",IF(CW7="-","【-】","【"&amp;SUBSTITUTE(TEXT(CW7,"#,##0.00"),"-","△")&amp;"】"))</f>
        <v>【42.66】</v>
      </c>
      <c r="CX6" s="34">
        <f>IF(CX7="",NA(),CX7)</f>
        <v>87.94</v>
      </c>
      <c r="CY6" s="34">
        <f t="shared" ref="CY6:DG6" si="11">IF(CY7="",NA(),CY7)</f>
        <v>88.54</v>
      </c>
      <c r="CZ6" s="34">
        <f t="shared" si="11"/>
        <v>88.89</v>
      </c>
      <c r="DA6" s="34">
        <f t="shared" si="11"/>
        <v>89.04</v>
      </c>
      <c r="DB6" s="34">
        <f t="shared" si="11"/>
        <v>91.23</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104256</v>
      </c>
      <c r="D7" s="36">
        <v>47</v>
      </c>
      <c r="E7" s="36">
        <v>17</v>
      </c>
      <c r="F7" s="36">
        <v>4</v>
      </c>
      <c r="G7" s="36">
        <v>0</v>
      </c>
      <c r="H7" s="36" t="s">
        <v>111</v>
      </c>
      <c r="I7" s="36" t="s">
        <v>112</v>
      </c>
      <c r="J7" s="36" t="s">
        <v>113</v>
      </c>
      <c r="K7" s="36" t="s">
        <v>114</v>
      </c>
      <c r="L7" s="36" t="s">
        <v>115</v>
      </c>
      <c r="M7" s="36" t="s">
        <v>116</v>
      </c>
      <c r="N7" s="37" t="s">
        <v>117</v>
      </c>
      <c r="O7" s="37" t="s">
        <v>118</v>
      </c>
      <c r="P7" s="37">
        <v>41.01</v>
      </c>
      <c r="Q7" s="37">
        <v>92.49</v>
      </c>
      <c r="R7" s="37">
        <v>4322</v>
      </c>
      <c r="S7" s="37">
        <v>9700</v>
      </c>
      <c r="T7" s="37">
        <v>337.58</v>
      </c>
      <c r="U7" s="37">
        <v>28.73</v>
      </c>
      <c r="V7" s="37">
        <v>3945</v>
      </c>
      <c r="W7" s="37">
        <v>1.94</v>
      </c>
      <c r="X7" s="37">
        <v>2033.51</v>
      </c>
      <c r="Y7" s="37">
        <v>86.51</v>
      </c>
      <c r="Z7" s="37">
        <v>88.18</v>
      </c>
      <c r="AA7" s="37">
        <v>89.05</v>
      </c>
      <c r="AB7" s="37">
        <v>85.01</v>
      </c>
      <c r="AC7" s="37">
        <v>85.98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1763.03</v>
      </c>
      <c r="BG7" s="37">
        <v>1480.4</v>
      </c>
      <c r="BH7" s="37">
        <v>1386.11</v>
      </c>
      <c r="BI7" s="37">
        <v>1350.49</v>
      </c>
      <c r="BJ7" s="37">
        <v>2491.7399999999998</v>
      </c>
      <c r="BK7" s="37">
        <v>1569.13</v>
      </c>
      <c r="BL7" s="37">
        <v>1436</v>
      </c>
      <c r="BM7" s="37">
        <v>1434.89</v>
      </c>
      <c r="BN7" s="37">
        <v>1298.9100000000001</v>
      </c>
      <c r="BO7" s="37">
        <v>1243.71</v>
      </c>
      <c r="BP7" s="37">
        <v>1225.44</v>
      </c>
      <c r="BQ7" s="37">
        <v>61.21</v>
      </c>
      <c r="BR7" s="37">
        <v>64.5</v>
      </c>
      <c r="BS7" s="37">
        <v>64.14</v>
      </c>
      <c r="BT7" s="37">
        <v>63.09</v>
      </c>
      <c r="BU7" s="37">
        <v>63.55</v>
      </c>
      <c r="BV7" s="37">
        <v>64.63</v>
      </c>
      <c r="BW7" s="37">
        <v>66.56</v>
      </c>
      <c r="BX7" s="37">
        <v>66.22</v>
      </c>
      <c r="BY7" s="37">
        <v>69.87</v>
      </c>
      <c r="BZ7" s="37">
        <v>74.3</v>
      </c>
      <c r="CA7" s="37">
        <v>75.58</v>
      </c>
      <c r="CB7" s="37">
        <v>287.52</v>
      </c>
      <c r="CC7" s="37">
        <v>278.42</v>
      </c>
      <c r="CD7" s="37">
        <v>281.41000000000003</v>
      </c>
      <c r="CE7" s="37">
        <v>287.88</v>
      </c>
      <c r="CF7" s="37">
        <v>283.92</v>
      </c>
      <c r="CG7" s="37">
        <v>245.75</v>
      </c>
      <c r="CH7" s="37">
        <v>244.29</v>
      </c>
      <c r="CI7" s="37">
        <v>246.72</v>
      </c>
      <c r="CJ7" s="37">
        <v>234.96</v>
      </c>
      <c r="CK7" s="37">
        <v>221.81</v>
      </c>
      <c r="CL7" s="37">
        <v>215.23</v>
      </c>
      <c r="CM7" s="37">
        <v>40.130000000000003</v>
      </c>
      <c r="CN7" s="37">
        <v>39.06</v>
      </c>
      <c r="CO7" s="37">
        <v>43.35</v>
      </c>
      <c r="CP7" s="37">
        <v>43.1</v>
      </c>
      <c r="CQ7" s="37">
        <v>43.56</v>
      </c>
      <c r="CR7" s="37">
        <v>43.65</v>
      </c>
      <c r="CS7" s="37">
        <v>43.58</v>
      </c>
      <c r="CT7" s="37">
        <v>41.35</v>
      </c>
      <c r="CU7" s="37">
        <v>42.9</v>
      </c>
      <c r="CV7" s="37">
        <v>43.36</v>
      </c>
      <c r="CW7" s="37">
        <v>42.66</v>
      </c>
      <c r="CX7" s="37">
        <v>87.94</v>
      </c>
      <c r="CY7" s="37">
        <v>88.54</v>
      </c>
      <c r="CZ7" s="37">
        <v>88.89</v>
      </c>
      <c r="DA7" s="37">
        <v>89.04</v>
      </c>
      <c r="DB7" s="37">
        <v>91.23</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2019-02-05T00:33:11Z</cp:lastPrinted>
  <dcterms:created xsi:type="dcterms:W3CDTF">2018-12-03T09:13:04Z</dcterms:created>
  <dcterms:modified xsi:type="dcterms:W3CDTF">2019-02-05T00:35:05Z</dcterms:modified>
  <cp:category/>
</cp:coreProperties>
</file>