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0○玉村町\"/>
    </mc:Choice>
  </mc:AlternateContent>
  <workbookProtection workbookAlgorithmName="SHA-512" workbookHashValue="6/H4aUa2ka9PM4Fx3umA+lRNhTa2r8um4Z+YzsswoOnFHKssrNZspm4p+uTIO34CmnWeFWd17XXYWQuE8oUAoQ==" workbookSaltValue="Hltlj92Olq/+yNZPuAfJ2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<sst xmlns="http://schemas.openxmlformats.org/spreadsheetml/2006/main" count="245" uniqueCount="127">
  <si>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</si>
  <si>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</si>
  <si>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</si>
  <si>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</si>
  <si>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</si>
  <si>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</si>
  <si>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</si>
  <si>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</si>
  <si>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</si>
  <si>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</si>
  <si>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</si>
  <si>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</si>
  <si>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</si>
  <si>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</si>
  <si>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</si>
  <si>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</si>
  <si>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</si>
  <si>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</si>
  <si>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</si>
  <si>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</si>
  <si>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</si>
  <si>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</si>
  <si>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</si>
  <si>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</si>
  <si>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</si>
  <si>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</si>
  <si>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</si>
  <si>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</si>
  <si>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</si>
  <si>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</si>
  <si>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</si>
  <si>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</si>
  <si>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</si>
  <si>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</si>
  <si>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</si>
  <si>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</si>
  <si>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</si>
  <si>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</si>
  <si>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</si>
  <si>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</si>
  <si>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</si>
  <si>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</si>
  <si>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</si>
  <si>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</si>
  <si>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</si>
  <si>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</si>
  <si>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</si>
  <si>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</si>
  <si>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</si>
  <si>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</si>
  <si>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</si>
  <si>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</si>
  <si>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</si>
  <si>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</si>
  <si>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</si>
  <si>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</si>
  <si>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</si>
  <si>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</si>
  <si>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</si>
  <si>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</si>
  <si>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</si>
  <si>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</si>
  <si>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</si>
  <si>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</si>
  <si>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</si>
  <si>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</si>
  <si>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</si>
  <si>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</si>
  <si>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</si>
  <si>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</si>
  <si>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</si>
  <si>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</si>
  <si>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</si>
  <si>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</si>
  <si>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</si>
  <si>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</si>
  <si>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</si>
  <si>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</si>
  <si>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</si>
  <si>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</si>
  <si>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</si>
  <si>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</si>
  <si>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</si>
  <si>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</si>
  <si>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</si>
  <si>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</si>
  <si>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</si>
  <si>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</si>
  <si>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</si>
  <si>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</si>
  <si>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</si>
  <si>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</si>
  <si>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</si>
  <si>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</si>
  <si>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</si>
  <si>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</si>
  <si>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</si>
  <si>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</si>
  <si>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</si>
  <si>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</si>
  <si>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</si>
  <si>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</si>
  <si>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</si>
  <si>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</si>
  <si>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</si>
  <si>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</si>
  <si>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</si>
  <si>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</si>
  <si>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</si>
  <si>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</si>
  <si>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</si>
  <si>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</si>
  <si>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</si>
  <si>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</si>
  <si>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</si>
  <si>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</si>
  <si>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</si>
  <si>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</si>
  <si>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</si>
  <si>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</si>
  <si>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</si>
  <si>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</si>
  <si>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</si>
  <si>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</si>
  <si>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</si>
  <si>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他団体との比較から「企業債残高対事業規模比率」、「経費回収率」などやや劣る指標はあるものの、大きく劣るものはないことから経営の健全性・効率性は、現状では大きな問題はないものと考えられます。「経費回収率」が８割に満たず、100％を大きく下回っているのは、料金設定が低いことが要因と考えられます。将来にわたり経営の健全性を確保するためにも、料金の適正化に取り組む必要があります。現在、企業会計移行に向けて準備を進めていますが、並行して経営戦略の策定に取り組む必要があります。
　また、現在は、施設の修繕に要する費用は少ない状況にあるものの、今後、施設の老朽化が段階的に進むため、長寿命化計画を策定するなど、老朽化対策を計画的に進める必要があります。</t>
    <rPh sb="1" eb="2">
      <t>タ</t>
    </rPh>
    <rPh sb="2" eb="4">
      <t>ダンタイ</t>
    </rPh>
    <rPh sb="6" eb="8">
      <t>ヒカク</t>
    </rPh>
    <rPh sb="11" eb="13">
      <t>キギョウ</t>
    </rPh>
    <rPh sb="13" eb="14">
      <t>サイ</t>
    </rPh>
    <rPh sb="14" eb="16">
      <t>ザンダカ</t>
    </rPh>
    <rPh sb="16" eb="17">
      <t>タイ</t>
    </rPh>
    <rPh sb="17" eb="19">
      <t>ジギョウ</t>
    </rPh>
    <rPh sb="19" eb="21">
      <t>キボ</t>
    </rPh>
    <rPh sb="21" eb="23">
      <t>ヒリツ</t>
    </rPh>
    <rPh sb="26" eb="28">
      <t>ケイヒ</t>
    </rPh>
    <rPh sb="28" eb="31">
      <t>カイシュウリツ</t>
    </rPh>
    <rPh sb="36" eb="37">
      <t>オト</t>
    </rPh>
    <rPh sb="38" eb="40">
      <t>シヒョウ</t>
    </rPh>
    <rPh sb="47" eb="48">
      <t>オオ</t>
    </rPh>
    <rPh sb="50" eb="51">
      <t>オト</t>
    </rPh>
    <rPh sb="61" eb="63">
      <t>ケイエイ</t>
    </rPh>
    <rPh sb="64" eb="67">
      <t>ケンゼンセイ</t>
    </rPh>
    <rPh sb="68" eb="71">
      <t>コウリツセイ</t>
    </rPh>
    <rPh sb="73" eb="75">
      <t>ゲンジョウ</t>
    </rPh>
    <rPh sb="77" eb="78">
      <t>オオ</t>
    </rPh>
    <rPh sb="80" eb="82">
      <t>モンダイ</t>
    </rPh>
    <rPh sb="88" eb="89">
      <t>カンガ</t>
    </rPh>
    <rPh sb="104" eb="105">
      <t>ワリ</t>
    </rPh>
    <rPh sb="106" eb="107">
      <t>ミ</t>
    </rPh>
    <rPh sb="115" eb="116">
      <t>オオ</t>
    </rPh>
    <rPh sb="118" eb="120">
      <t>シタマワ</t>
    </rPh>
    <rPh sb="180" eb="182">
      <t>ヒツヨウ</t>
    </rPh>
    <rPh sb="188" eb="190">
      <t>ゲンザイ</t>
    </rPh>
    <rPh sb="191" eb="193">
      <t>キギョウ</t>
    </rPh>
    <rPh sb="193" eb="195">
      <t>カイケイ</t>
    </rPh>
    <rPh sb="195" eb="197">
      <t>イコウ</t>
    </rPh>
    <rPh sb="198" eb="199">
      <t>ム</t>
    </rPh>
    <rPh sb="201" eb="203">
      <t>ジュンビ</t>
    </rPh>
    <rPh sb="204" eb="205">
      <t>スス</t>
    </rPh>
    <rPh sb="212" eb="214">
      <t>ヘイコウ</t>
    </rPh>
    <rPh sb="216" eb="218">
      <t>ケイエイ</t>
    </rPh>
    <rPh sb="218" eb="220">
      <t>センリャク</t>
    </rPh>
    <rPh sb="221" eb="223">
      <t>サクテイ</t>
    </rPh>
    <rPh sb="224" eb="225">
      <t>ト</t>
    </rPh>
    <rPh sb="226" eb="227">
      <t>ク</t>
    </rPh>
    <rPh sb="241" eb="243">
      <t>ゲンザイ</t>
    </rPh>
    <rPh sb="245" eb="247">
      <t>シセツ</t>
    </rPh>
    <rPh sb="248" eb="250">
      <t>シュウゼン</t>
    </rPh>
    <rPh sb="251" eb="252">
      <t>ヨウ</t>
    </rPh>
    <rPh sb="254" eb="256">
      <t>ヒヨウ</t>
    </rPh>
    <rPh sb="257" eb="258">
      <t>スク</t>
    </rPh>
    <rPh sb="260" eb="262">
      <t>ジョウキョウ</t>
    </rPh>
    <rPh sb="272" eb="274">
      <t>シセツ</t>
    </rPh>
    <rPh sb="279" eb="282">
      <t>ダンカイテキ</t>
    </rPh>
    <rPh sb="308" eb="311">
      <t>ケイカクテキ</t>
    </rPh>
    <rPh sb="312" eb="313">
      <t>スス</t>
    </rPh>
    <rPh sb="315" eb="317">
      <t>ヒツヨウ</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</si>
  <si>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過去２年の数値は類似団体の平均値を上回り、債務残高の規模は公共下水道事業ほどではないものの、高い状況が続いています。単年度収支の状況を示す「収益的収支比率」は、右肩上がりですが、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上昇傾向にあるものの、類似団体の平均値の上昇もあり今年度はこれを下回り、また80％に満たない状況にあることから、今後、料金の適正化に取り組む必要があります。整備済み区域内の人がどの程度接続しているかを示す「水洗化率」については、類似団体の平均値よりやや下回ったものの、全国平均は上回っており比較的良好です。水需要の減少、節水意識から世帯当たりの使用量は減少傾向にあり、使用料収入は依然厳しい状況で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カコ</t>
    </rPh>
    <rPh sb="198" eb="199">
      <t>ネン</t>
    </rPh>
    <rPh sb="200" eb="202">
      <t>スウチ</t>
    </rPh>
    <rPh sb="203" eb="205">
      <t>ルイジ</t>
    </rPh>
    <rPh sb="205" eb="207">
      <t>ダンタイ</t>
    </rPh>
    <rPh sb="208" eb="211">
      <t>ヘイキンチ</t>
    </rPh>
    <rPh sb="212" eb="214">
      <t>ウワマワ</t>
    </rPh>
    <rPh sb="216" eb="218">
      <t>サイム</t>
    </rPh>
    <rPh sb="218" eb="220">
      <t>ザンダカ</t>
    </rPh>
    <rPh sb="221" eb="223">
      <t>キボ</t>
    </rPh>
    <rPh sb="224" eb="226">
      <t>コウキョウ</t>
    </rPh>
    <rPh sb="229" eb="231">
      <t>ジギョウ</t>
    </rPh>
    <rPh sb="241" eb="242">
      <t>タカ</t>
    </rPh>
    <rPh sb="243" eb="245">
      <t>ジョウキョウ</t>
    </rPh>
    <rPh sb="246" eb="247">
      <t>ツヅ</t>
    </rPh>
    <rPh sb="275" eb="277">
      <t>ミギカタ</t>
    </rPh>
    <rPh sb="277" eb="278">
      <t>ア</t>
    </rPh>
    <rPh sb="316" eb="318">
      <t>シタマワ</t>
    </rPh>
    <rPh sb="322" eb="324">
      <t>ケイエイ</t>
    </rPh>
    <rPh sb="324" eb="326">
      <t>カイゼン</t>
    </rPh>
    <rPh sb="327" eb="328">
      <t>ム</t>
    </rPh>
    <rPh sb="330" eb="331">
      <t>ト</t>
    </rPh>
    <rPh sb="332" eb="333">
      <t>ク</t>
    </rPh>
    <rPh sb="335" eb="337">
      <t>ヒツヨウ</t>
    </rPh>
    <rPh sb="340" eb="342">
      <t>タンイ</t>
    </rPh>
    <rPh sb="342" eb="343">
      <t>ア</t>
    </rPh>
    <rPh sb="346" eb="348">
      <t>オスイ</t>
    </rPh>
    <rPh sb="348" eb="350">
      <t>ショリ</t>
    </rPh>
    <rPh sb="352" eb="353">
      <t>シメ</t>
    </rPh>
    <rPh sb="355" eb="357">
      <t>オスイ</t>
    </rPh>
    <rPh sb="357" eb="359">
      <t>ショリ</t>
    </rPh>
    <rPh sb="359" eb="361">
      <t>ゲンカ</t>
    </rPh>
    <rPh sb="364" eb="366">
      <t>ルイジ</t>
    </rPh>
    <rPh sb="366" eb="368">
      <t>ダンタイ</t>
    </rPh>
    <rPh sb="369" eb="371">
      <t>ヒカク</t>
    </rPh>
    <rPh sb="374" eb="375">
      <t>ヒク</t>
    </rPh>
    <rPh sb="376" eb="378">
      <t>スウチ</t>
    </rPh>
    <rPh sb="379" eb="381">
      <t>スイイ</t>
    </rPh>
    <rPh sb="386" eb="389">
      <t>ヒカクテキ</t>
    </rPh>
    <rPh sb="389" eb="391">
      <t>リョウコウ</t>
    </rPh>
    <rPh sb="392" eb="394">
      <t>ジョウキョウ</t>
    </rPh>
    <rPh sb="404" eb="406">
      <t>カイシュウ</t>
    </rPh>
    <rPh sb="409" eb="411">
      <t>ケイヒ</t>
    </rPh>
    <rPh sb="414" eb="416">
      <t>テイド</t>
    </rPh>
    <rPh sb="416" eb="419">
      <t>シヨウリョウ</t>
    </rPh>
    <rPh sb="419" eb="421">
      <t>シュウニュウ</t>
    </rPh>
    <rPh sb="422" eb="423">
      <t>マカナ</t>
    </rPh>
    <rPh sb="429" eb="430">
      <t>シメ</t>
    </rPh>
    <rPh sb="432" eb="434">
      <t>ケイヒ</t>
    </rPh>
    <rPh sb="434" eb="437">
      <t>カイシュウリツ</t>
    </rPh>
    <rPh sb="440" eb="442">
      <t>ジョウショウ</t>
    </rPh>
    <rPh sb="442" eb="444">
      <t>ケイコウ</t>
    </rPh>
    <rPh sb="451" eb="453">
      <t>ルイジ</t>
    </rPh>
    <rPh sb="453" eb="455">
      <t>ダンタイ</t>
    </rPh>
    <rPh sb="456" eb="459">
      <t>ヘイキンチ</t>
    </rPh>
    <rPh sb="460" eb="462">
      <t>ジョウショウ</t>
    </rPh>
    <rPh sb="465" eb="468">
      <t>コンネンド</t>
    </rPh>
    <rPh sb="472" eb="474">
      <t>シタマワ</t>
    </rPh>
    <rPh sb="482" eb="483">
      <t>ミ</t>
    </rPh>
    <rPh sb="486" eb="488">
      <t>ジョウキョウ</t>
    </rPh>
    <rPh sb="496" eb="498">
      <t>コンゴ</t>
    </rPh>
    <rPh sb="499" eb="501">
      <t>リョウキン</t>
    </rPh>
    <rPh sb="502" eb="505">
      <t>テキセイカ</t>
    </rPh>
    <rPh sb="506" eb="507">
      <t>ト</t>
    </rPh>
    <rPh sb="508" eb="509">
      <t>ク</t>
    </rPh>
    <rPh sb="510" eb="512">
      <t>ヒツヨウ</t>
    </rPh>
    <rPh sb="518" eb="520">
      <t>セイビ</t>
    </rPh>
    <rPh sb="520" eb="521">
      <t>ズ</t>
    </rPh>
    <rPh sb="522" eb="524">
      <t>クイキ</t>
    </rPh>
    <rPh sb="524" eb="525">
      <t>ナイ</t>
    </rPh>
    <rPh sb="526" eb="527">
      <t>ヒト</t>
    </rPh>
    <rPh sb="530" eb="532">
      <t>テイド</t>
    </rPh>
    <rPh sb="532" eb="534">
      <t>セツゾク</t>
    </rPh>
    <rPh sb="540" eb="541">
      <t>シメ</t>
    </rPh>
    <rPh sb="543" eb="546">
      <t>スイセンカ</t>
    </rPh>
    <rPh sb="546" eb="547">
      <t>リツ</t>
    </rPh>
    <rPh sb="554" eb="556">
      <t>ルイジ</t>
    </rPh>
    <rPh sb="556" eb="558">
      <t>ダンタイ</t>
    </rPh>
    <rPh sb="559" eb="562">
      <t>ヘイキンチ</t>
    </rPh>
    <rPh sb="566" eb="568">
      <t>シタマワ</t>
    </rPh>
    <rPh sb="574" eb="576">
      <t>ゼンコク</t>
    </rPh>
    <rPh sb="576" eb="578">
      <t>ヘイキン</t>
    </rPh>
    <rPh sb="579" eb="581">
      <t>ウワマワ</t>
    </rPh>
    <rPh sb="585" eb="588">
      <t>ヒカクテキ</t>
    </rPh>
    <rPh sb="588" eb="590">
      <t>リョウコウ</t>
    </rPh>
    <rPh sb="593" eb="594">
      <t>ミズ</t>
    </rPh>
    <rPh sb="594" eb="596">
      <t>ジュヨウ</t>
    </rPh>
    <rPh sb="597" eb="599">
      <t>ゲンショウ</t>
    </rPh>
    <rPh sb="600" eb="602">
      <t>セッスイ</t>
    </rPh>
    <rPh sb="602" eb="604">
      <t>イシキ</t>
    </rPh>
    <rPh sb="606" eb="608">
      <t>セタイ</t>
    </rPh>
    <rPh sb="608" eb="609">
      <t>ア</t>
    </rPh>
    <rPh sb="616" eb="618">
      <t>ゲンショウ</t>
    </rPh>
    <rPh sb="618" eb="620">
      <t>ケイコウ</t>
    </rPh>
    <rPh sb="624" eb="627">
      <t>シヨウリョウ</t>
    </rPh>
    <rPh sb="630" eb="632">
      <t>イゼン</t>
    </rPh>
    <rPh sb="657" eb="659">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</si>
</sst>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AF-4396-A770-341D8698D6AD}"/>
            </c:ext>
          </c:extLst>
        </c:ser>
        <c:dLbls>
          <c:showLegendKey val="0"/>
          <c:showVal val="0"/>
          <c:showCatName val="0"/>
          <c:showSerName val="0"/>
          <c:showPercent val="0"/>
          <c:showBubbleSize val="0"/>
        </c:dLbls>
        <c:gapWidth val="150"/>
        <c:axId val="166399624"/>
        <c:axId val="16670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xmlns:c16r2="http://schemas.microsoft.com/office/drawing/2015/06/chart">
            <c:ext xmlns:c16="http://schemas.microsoft.com/office/drawing/2014/chart" uri="{C3380CC4-5D6E-409C-BE32-E72D297353CC}">
              <c16:uniqueId val="{00000001-E8AF-4396-A770-341D8698D6AD}"/>
            </c:ext>
          </c:extLst>
        </c:ser>
        <c:dLbls>
          <c:showLegendKey val="0"/>
          <c:showVal val="0"/>
          <c:showCatName val="0"/>
          <c:showSerName val="0"/>
          <c:showPercent val="0"/>
          <c:showBubbleSize val="0"/>
        </c:dLbls>
        <c:marker val="1"/>
        <c:smooth val="0"/>
        <c:axId val="166399624"/>
        <c:axId val="166701928"/>
      </c:lineChart>
      <c:dateAx>
        <c:axId val="166399624"/>
        <c:scaling>
          <c:orientation val="minMax"/>
        </c:scaling>
        <c:delete val="1"/>
        <c:axPos val="b"/>
        <c:numFmt formatCode="ge" sourceLinked="1"/>
        <c:majorTickMark val="none"/>
        <c:minorTickMark val="none"/>
        <c:tickLblPos val="none"/>
        <c:crossAx val="166701928"/>
        <c:crosses val="autoZero"/>
        <c:auto val="1"/>
        <c:lblOffset val="100"/>
        <c:baseTimeUnit val="years"/>
      </c:dateAx>
      <c:valAx>
        <c:axId val="16670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49-4FB4-867D-955AE23D85D3}"/>
            </c:ext>
          </c:extLst>
        </c:ser>
        <c:dLbls>
          <c:showLegendKey val="0"/>
          <c:showVal val="0"/>
          <c:showCatName val="0"/>
          <c:showSerName val="0"/>
          <c:showPercent val="0"/>
          <c:showBubbleSize val="0"/>
        </c:dLbls>
        <c:gapWidth val="150"/>
        <c:axId val="230529960"/>
        <c:axId val="23053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xmlns:c16r2="http://schemas.microsoft.com/office/drawing/2015/06/chart">
            <c:ext xmlns:c16="http://schemas.microsoft.com/office/drawing/2014/chart" uri="{C3380CC4-5D6E-409C-BE32-E72D297353CC}">
              <c16:uniqueId val="{00000001-4149-4FB4-867D-955AE23D85D3}"/>
            </c:ext>
          </c:extLst>
        </c:ser>
        <c:dLbls>
          <c:showLegendKey val="0"/>
          <c:showVal val="0"/>
          <c:showCatName val="0"/>
          <c:showSerName val="0"/>
          <c:showPercent val="0"/>
          <c:showBubbleSize val="0"/>
        </c:dLbls>
        <c:marker val="1"/>
        <c:smooth val="0"/>
        <c:axId val="230529960"/>
        <c:axId val="230530352"/>
      </c:lineChart>
      <c:dateAx>
        <c:axId val="230529960"/>
        <c:scaling>
          <c:orientation val="minMax"/>
        </c:scaling>
        <c:delete val="1"/>
        <c:axPos val="b"/>
        <c:numFmt formatCode="ge" sourceLinked="1"/>
        <c:majorTickMark val="none"/>
        <c:minorTickMark val="none"/>
        <c:tickLblPos val="none"/>
        <c:crossAx val="230530352"/>
        <c:crosses val="autoZero"/>
        <c:auto val="1"/>
        <c:lblOffset val="100"/>
        <c:baseTimeUnit val="years"/>
      </c:dateAx>
      <c:valAx>
        <c:axId val="2305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2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86.56</c:v>
                </c:pt>
                <c:pt idx="1">
                  <c:v>83.89</c:v>
                </c:pt>
                <c:pt idx="2">
                  <c:v>87.71</c:v>
                </c:pt>
                <c:pt idx="3">
                  <c:v>86.29</c:v>
                </c:pt>
                <c:pt idx="4">
                  <c:v>85.95</c:v>
                </c:pt>
              </c:numCache>
            </c:numRef>
          </c:val>
          <c:extLst xmlns:c16r2="http://schemas.microsoft.com/office/drawing/2015/06/chart">
            <c:ext xmlns:c16="http://schemas.microsoft.com/office/drawing/2014/chart" uri="{C3380CC4-5D6E-409C-BE32-E72D297353CC}">
              <c16:uniqueId val="{00000000-529A-428E-9C24-DD84998055F2}"/>
            </c:ext>
          </c:extLst>
        </c:ser>
        <c:dLbls>
          <c:showLegendKey val="0"/>
          <c:showVal val="0"/>
          <c:showCatName val="0"/>
          <c:showSerName val="0"/>
          <c:showPercent val="0"/>
          <c:showBubbleSize val="0"/>
        </c:dLbls>
        <c:gapWidth val="150"/>
        <c:axId val="169018640"/>
        <c:axId val="16901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xmlns:c16r2="http://schemas.microsoft.com/office/drawing/2015/06/chart">
            <c:ext xmlns:c16="http://schemas.microsoft.com/office/drawing/2014/chart" uri="{C3380CC4-5D6E-409C-BE32-E72D297353CC}">
              <c16:uniqueId val="{00000001-529A-428E-9C24-DD84998055F2}"/>
            </c:ext>
          </c:extLst>
        </c:ser>
        <c:dLbls>
          <c:showLegendKey val="0"/>
          <c:showVal val="0"/>
          <c:showCatName val="0"/>
          <c:showSerName val="0"/>
          <c:showPercent val="0"/>
          <c:showBubbleSize val="0"/>
        </c:dLbls>
        <c:marker val="1"/>
        <c:smooth val="0"/>
        <c:axId val="169018640"/>
        <c:axId val="169018248"/>
      </c:lineChart>
      <c:dateAx>
        <c:axId val="169018640"/>
        <c:scaling>
          <c:orientation val="minMax"/>
        </c:scaling>
        <c:delete val="1"/>
        <c:axPos val="b"/>
        <c:numFmt formatCode="ge" sourceLinked="1"/>
        <c:majorTickMark val="none"/>
        <c:minorTickMark val="none"/>
        <c:tickLblPos val="none"/>
        <c:crossAx val="169018248"/>
        <c:crosses val="autoZero"/>
        <c:auto val="1"/>
        <c:lblOffset val="100"/>
        <c:baseTimeUnit val="years"/>
      </c:dateAx>
      <c:valAx>
        <c:axId val="16901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59.3</c:v>
                </c:pt>
                <c:pt idx="1">
                  <c:v>61.14</c:v>
                </c:pt>
                <c:pt idx="2">
                  <c:v>63.62</c:v>
                </c:pt>
                <c:pt idx="3">
                  <c:v>65.62</c:v>
                </c:pt>
                <c:pt idx="4">
                  <c:v>67.900000000000006</c:v>
                </c:pt>
              </c:numCache>
            </c:numRef>
          </c:val>
          <c:extLst xmlns:c16r2="http://schemas.microsoft.com/office/drawing/2015/06/chart">
            <c:ext xmlns:c16="http://schemas.microsoft.com/office/drawing/2014/chart" uri="{C3380CC4-5D6E-409C-BE32-E72D297353CC}">
              <c16:uniqueId val="{00000000-9247-4966-AD3D-AFFC62256469}"/>
            </c:ext>
          </c:extLst>
        </c:ser>
        <c:dLbls>
          <c:showLegendKey val="0"/>
          <c:showVal val="0"/>
          <c:showCatName val="0"/>
          <c:showSerName val="0"/>
          <c:showPercent val="0"/>
          <c:showBubbleSize val="0"/>
        </c:dLbls>
        <c:gapWidth val="150"/>
        <c:axId val="168087848"/>
        <c:axId val="16642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47-4966-AD3D-AFFC62256469}"/>
            </c:ext>
          </c:extLst>
        </c:ser>
        <c:dLbls>
          <c:showLegendKey val="0"/>
          <c:showVal val="0"/>
          <c:showCatName val="0"/>
          <c:showSerName val="0"/>
          <c:showPercent val="0"/>
          <c:showBubbleSize val="0"/>
        </c:dLbls>
        <c:marker val="1"/>
        <c:smooth val="0"/>
        <c:axId val="168087848"/>
        <c:axId val="166427184"/>
      </c:lineChart>
      <c:dateAx>
        <c:axId val="168087848"/>
        <c:scaling>
          <c:orientation val="minMax"/>
        </c:scaling>
        <c:delete val="1"/>
        <c:axPos val="b"/>
        <c:numFmt formatCode="ge" sourceLinked="1"/>
        <c:majorTickMark val="none"/>
        <c:minorTickMark val="none"/>
        <c:tickLblPos val="none"/>
        <c:crossAx val="166427184"/>
        <c:crosses val="autoZero"/>
        <c:auto val="1"/>
        <c:lblOffset val="100"/>
        <c:baseTimeUnit val="years"/>
      </c:dateAx>
      <c:valAx>
        <c:axId val="16642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8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03-4DCB-BAAB-744CD532AC10}"/>
            </c:ext>
          </c:extLst>
        </c:ser>
        <c:dLbls>
          <c:showLegendKey val="0"/>
          <c:showVal val="0"/>
          <c:showCatName val="0"/>
          <c:showSerName val="0"/>
          <c:showPercent val="0"/>
          <c:showBubbleSize val="0"/>
        </c:dLbls>
        <c:gapWidth val="150"/>
        <c:axId val="167820432"/>
        <c:axId val="16774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03-4DCB-BAAB-744CD532AC10}"/>
            </c:ext>
          </c:extLst>
        </c:ser>
        <c:dLbls>
          <c:showLegendKey val="0"/>
          <c:showVal val="0"/>
          <c:showCatName val="0"/>
          <c:showSerName val="0"/>
          <c:showPercent val="0"/>
          <c:showBubbleSize val="0"/>
        </c:dLbls>
        <c:marker val="1"/>
        <c:smooth val="0"/>
        <c:axId val="167820432"/>
        <c:axId val="167745992"/>
      </c:lineChart>
      <c:dateAx>
        <c:axId val="167820432"/>
        <c:scaling>
          <c:orientation val="minMax"/>
        </c:scaling>
        <c:delete val="1"/>
        <c:axPos val="b"/>
        <c:numFmt formatCode="ge" sourceLinked="1"/>
        <c:majorTickMark val="none"/>
        <c:minorTickMark val="none"/>
        <c:tickLblPos val="none"/>
        <c:crossAx val="167745992"/>
        <c:crosses val="autoZero"/>
        <c:auto val="1"/>
        <c:lblOffset val="100"/>
        <c:baseTimeUnit val="years"/>
      </c:dateAx>
      <c:valAx>
        <c:axId val="16774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2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D8-4FA0-A0ED-C4F98E1DC3C5}"/>
            </c:ext>
          </c:extLst>
        </c:ser>
        <c:dLbls>
          <c:showLegendKey val="0"/>
          <c:showVal val="0"/>
          <c:showCatName val="0"/>
          <c:showSerName val="0"/>
          <c:showPercent val="0"/>
          <c:showBubbleSize val="0"/>
        </c:dLbls>
        <c:gapWidth val="150"/>
        <c:axId val="167132888"/>
        <c:axId val="1671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D8-4FA0-A0ED-C4F98E1DC3C5}"/>
            </c:ext>
          </c:extLst>
        </c:ser>
        <c:dLbls>
          <c:showLegendKey val="0"/>
          <c:showVal val="0"/>
          <c:showCatName val="0"/>
          <c:showSerName val="0"/>
          <c:showPercent val="0"/>
          <c:showBubbleSize val="0"/>
        </c:dLbls>
        <c:marker val="1"/>
        <c:smooth val="0"/>
        <c:axId val="167132888"/>
        <c:axId val="167133280"/>
      </c:lineChart>
      <c:dateAx>
        <c:axId val="167132888"/>
        <c:scaling>
          <c:orientation val="minMax"/>
        </c:scaling>
        <c:delete val="1"/>
        <c:axPos val="b"/>
        <c:numFmt formatCode="ge" sourceLinked="1"/>
        <c:majorTickMark val="none"/>
        <c:minorTickMark val="none"/>
        <c:tickLblPos val="none"/>
        <c:crossAx val="167133280"/>
        <c:crosses val="autoZero"/>
        <c:auto val="1"/>
        <c:lblOffset val="100"/>
        <c:baseTimeUnit val="years"/>
      </c:dateAx>
      <c:valAx>
        <c:axId val="1671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3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34-451A-8275-F8FDBE0A9F90}"/>
            </c:ext>
          </c:extLst>
        </c:ser>
        <c:dLbls>
          <c:showLegendKey val="0"/>
          <c:showVal val="0"/>
          <c:showCatName val="0"/>
          <c:showSerName val="0"/>
          <c:showPercent val="0"/>
          <c:showBubbleSize val="0"/>
        </c:dLbls>
        <c:gapWidth val="150"/>
        <c:axId val="167553592"/>
        <c:axId val="1675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4-451A-8275-F8FDBE0A9F90}"/>
            </c:ext>
          </c:extLst>
        </c:ser>
        <c:dLbls>
          <c:showLegendKey val="0"/>
          <c:showVal val="0"/>
          <c:showCatName val="0"/>
          <c:showSerName val="0"/>
          <c:showPercent val="0"/>
          <c:showBubbleSize val="0"/>
        </c:dLbls>
        <c:marker val="1"/>
        <c:smooth val="0"/>
        <c:axId val="167553592"/>
        <c:axId val="167553984"/>
      </c:lineChart>
      <c:dateAx>
        <c:axId val="167553592"/>
        <c:scaling>
          <c:orientation val="minMax"/>
        </c:scaling>
        <c:delete val="1"/>
        <c:axPos val="b"/>
        <c:numFmt formatCode="ge" sourceLinked="1"/>
        <c:majorTickMark val="none"/>
        <c:minorTickMark val="none"/>
        <c:tickLblPos val="none"/>
        <c:crossAx val="167553984"/>
        <c:crosses val="autoZero"/>
        <c:auto val="1"/>
        <c:lblOffset val="100"/>
        <c:baseTimeUnit val="years"/>
      </c:dateAx>
      <c:valAx>
        <c:axId val="1675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5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B1-447D-86DF-E3B2981F543A}"/>
            </c:ext>
          </c:extLst>
        </c:ser>
        <c:dLbls>
          <c:showLegendKey val="0"/>
          <c:showVal val="0"/>
          <c:showCatName val="0"/>
          <c:showSerName val="0"/>
          <c:showPercent val="0"/>
          <c:showBubbleSize val="0"/>
        </c:dLbls>
        <c:gapWidth val="150"/>
        <c:axId val="169019032"/>
        <c:axId val="1690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1-447D-86DF-E3B2981F543A}"/>
            </c:ext>
          </c:extLst>
        </c:ser>
        <c:dLbls>
          <c:showLegendKey val="0"/>
          <c:showVal val="0"/>
          <c:showCatName val="0"/>
          <c:showSerName val="0"/>
          <c:showPercent val="0"/>
          <c:showBubbleSize val="0"/>
        </c:dLbls>
        <c:marker val="1"/>
        <c:smooth val="0"/>
        <c:axId val="169019032"/>
        <c:axId val="169019424"/>
      </c:lineChart>
      <c:dateAx>
        <c:axId val="169019032"/>
        <c:scaling>
          <c:orientation val="minMax"/>
        </c:scaling>
        <c:delete val="1"/>
        <c:axPos val="b"/>
        <c:numFmt formatCode="ge" sourceLinked="1"/>
        <c:majorTickMark val="none"/>
        <c:minorTickMark val="none"/>
        <c:tickLblPos val="none"/>
        <c:crossAx val="169019424"/>
        <c:crosses val="autoZero"/>
        <c:auto val="1"/>
        <c:lblOffset val="100"/>
        <c:baseTimeUnit val="years"/>
      </c:dateAx>
      <c:valAx>
        <c:axId val="1690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1568.78</c:v>
                </c:pt>
                <c:pt idx="1">
                  <c:v>1619.72</c:v>
                </c:pt>
                <c:pt idx="2">
                  <c:v>1325.55</c:v>
                </c:pt>
                <c:pt idx="3">
                  <c:v>1398.84</c:v>
                </c:pt>
                <c:pt idx="4">
                  <c:v>1351.17</c:v>
                </c:pt>
              </c:numCache>
            </c:numRef>
          </c:val>
          <c:extLst xmlns:c16r2="http://schemas.microsoft.com/office/drawing/2015/06/chart">
            <c:ext xmlns:c16="http://schemas.microsoft.com/office/drawing/2014/chart" uri="{C3380CC4-5D6E-409C-BE32-E72D297353CC}">
              <c16:uniqueId val="{00000000-13EA-4DC7-823A-F2F2DB01978A}"/>
            </c:ext>
          </c:extLst>
        </c:ser>
        <c:dLbls>
          <c:showLegendKey val="0"/>
          <c:showVal val="0"/>
          <c:showCatName val="0"/>
          <c:showSerName val="0"/>
          <c:showPercent val="0"/>
          <c:showBubbleSize val="0"/>
        </c:dLbls>
        <c:gapWidth val="150"/>
        <c:axId val="230693360"/>
        <c:axId val="16965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xmlns:c16r2="http://schemas.microsoft.com/office/drawing/2015/06/chart">
            <c:ext xmlns:c16="http://schemas.microsoft.com/office/drawing/2014/chart" uri="{C3380CC4-5D6E-409C-BE32-E72D297353CC}">
              <c16:uniqueId val="{00000001-13EA-4DC7-823A-F2F2DB01978A}"/>
            </c:ext>
          </c:extLst>
        </c:ser>
        <c:dLbls>
          <c:showLegendKey val="0"/>
          <c:showVal val="0"/>
          <c:showCatName val="0"/>
          <c:showSerName val="0"/>
          <c:showPercent val="0"/>
          <c:showBubbleSize val="0"/>
        </c:dLbls>
        <c:marker val="1"/>
        <c:smooth val="0"/>
        <c:axId val="230693360"/>
        <c:axId val="169657136"/>
      </c:lineChart>
      <c:dateAx>
        <c:axId val="230693360"/>
        <c:scaling>
          <c:orientation val="minMax"/>
        </c:scaling>
        <c:delete val="1"/>
        <c:axPos val="b"/>
        <c:numFmt formatCode="ge" sourceLinked="1"/>
        <c:majorTickMark val="none"/>
        <c:minorTickMark val="none"/>
        <c:tickLblPos val="none"/>
        <c:crossAx val="169657136"/>
        <c:crosses val="autoZero"/>
        <c:auto val="1"/>
        <c:lblOffset val="100"/>
        <c:baseTimeUnit val="years"/>
      </c:dateAx>
      <c:valAx>
        <c:axId val="16965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66.61</c:v>
                </c:pt>
                <c:pt idx="1">
                  <c:v>68.22</c:v>
                </c:pt>
                <c:pt idx="2">
                  <c:v>68.739999999999995</c:v>
                </c:pt>
                <c:pt idx="3">
                  <c:v>68.760000000000005</c:v>
                </c:pt>
                <c:pt idx="4">
                  <c:v>74.28</c:v>
                </c:pt>
              </c:numCache>
            </c:numRef>
          </c:val>
          <c:extLst xmlns:c16r2="http://schemas.microsoft.com/office/drawing/2015/06/chart">
            <c:ext xmlns:c16="http://schemas.microsoft.com/office/drawing/2014/chart" uri="{C3380CC4-5D6E-409C-BE32-E72D297353CC}">
              <c16:uniqueId val="{00000000-3638-4E94-8679-F5BFC545EB52}"/>
            </c:ext>
          </c:extLst>
        </c:ser>
        <c:dLbls>
          <c:showLegendKey val="0"/>
          <c:showVal val="0"/>
          <c:showCatName val="0"/>
          <c:showSerName val="0"/>
          <c:showPercent val="0"/>
          <c:showBubbleSize val="0"/>
        </c:dLbls>
        <c:gapWidth val="150"/>
        <c:axId val="169640152"/>
        <c:axId val="1697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xmlns:c16r2="http://schemas.microsoft.com/office/drawing/2015/06/chart">
            <c:ext xmlns:c16="http://schemas.microsoft.com/office/drawing/2014/chart" uri="{C3380CC4-5D6E-409C-BE32-E72D297353CC}">
              <c16:uniqueId val="{00000001-3638-4E94-8679-F5BFC545EB52}"/>
            </c:ext>
          </c:extLst>
        </c:ser>
        <c:dLbls>
          <c:showLegendKey val="0"/>
          <c:showVal val="0"/>
          <c:showCatName val="0"/>
          <c:showSerName val="0"/>
          <c:showPercent val="0"/>
          <c:showBubbleSize val="0"/>
        </c:dLbls>
        <c:marker val="1"/>
        <c:smooth val="0"/>
        <c:axId val="169640152"/>
        <c:axId val="169717328"/>
      </c:lineChart>
      <c:dateAx>
        <c:axId val="169640152"/>
        <c:scaling>
          <c:orientation val="minMax"/>
        </c:scaling>
        <c:delete val="1"/>
        <c:axPos val="b"/>
        <c:numFmt formatCode="ge" sourceLinked="1"/>
        <c:majorTickMark val="none"/>
        <c:minorTickMark val="none"/>
        <c:tickLblPos val="none"/>
        <c:crossAx val="169717328"/>
        <c:crosses val="autoZero"/>
        <c:auto val="1"/>
        <c:lblOffset val="100"/>
        <c:baseTimeUnit val="years"/>
      </c:dateAx>
      <c:valAx>
        <c:axId val="1697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162.55000000000001</c:v>
                </c:pt>
                <c:pt idx="1">
                  <c:v>162.62</c:v>
                </c:pt>
                <c:pt idx="2">
                  <c:v>162.15</c:v>
                </c:pt>
                <c:pt idx="3">
                  <c:v>161.94</c:v>
                </c:pt>
                <c:pt idx="4">
                  <c:v>150</c:v>
                </c:pt>
              </c:numCache>
            </c:numRef>
          </c:val>
          <c:extLst xmlns:c16r2="http://schemas.microsoft.com/office/drawing/2015/06/chart">
            <c:ext xmlns:c16="http://schemas.microsoft.com/office/drawing/2014/chart" uri="{C3380CC4-5D6E-409C-BE32-E72D297353CC}">
              <c16:uniqueId val="{00000000-A561-4E73-A4A9-FDE421EA0558}"/>
            </c:ext>
          </c:extLst>
        </c:ser>
        <c:dLbls>
          <c:showLegendKey val="0"/>
          <c:showVal val="0"/>
          <c:showCatName val="0"/>
          <c:showSerName val="0"/>
          <c:showPercent val="0"/>
          <c:showBubbleSize val="0"/>
        </c:dLbls>
        <c:gapWidth val="150"/>
        <c:axId val="169718504"/>
        <c:axId val="16971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xmlns:c16r2="http://schemas.microsoft.com/office/drawing/2015/06/chart">
            <c:ext xmlns:c16="http://schemas.microsoft.com/office/drawing/2014/chart" uri="{C3380CC4-5D6E-409C-BE32-E72D297353CC}">
              <c16:uniqueId val="{00000001-A561-4E73-A4A9-FDE421EA0558}"/>
            </c:ext>
          </c:extLst>
        </c:ser>
        <c:dLbls>
          <c:showLegendKey val="0"/>
          <c:showVal val="0"/>
          <c:showCatName val="0"/>
          <c:showSerName val="0"/>
          <c:showPercent val="0"/>
          <c:showBubbleSize val="0"/>
        </c:dLbls>
        <c:marker val="1"/>
        <c:smooth val="0"/>
        <c:axId val="169718504"/>
        <c:axId val="169718896"/>
      </c:lineChart>
      <c:dateAx>
        <c:axId val="169718504"/>
        <c:scaling>
          <c:orientation val="minMax"/>
        </c:scaling>
        <c:delete val="1"/>
        <c:axPos val="b"/>
        <c:numFmt formatCode="ge" sourceLinked="1"/>
        <c:majorTickMark val="none"/>
        <c:minorTickMark val="none"/>
        <c:tickLblPos val="none"/>
        <c:crossAx val="169718896"/>
        <c:crosses val="autoZero"/>
        <c:auto val="1"/>
        <c:lblOffset val="100"/>
        <c:baseTimeUnit val="years"/>
      </c:dateAx>
      <c:valAx>
        <c:axId val="1697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玉村町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6">
        <f>データ!S6</f>
        <v>36648</v>
      </c>
      <c r="AM8" s="66"/>
      <c r="AN8" s="66"/>
      <c r="AO8" s="66"/>
      <c r="AP8" s="66"/>
      <c r="AQ8" s="66"/>
      <c r="AR8" s="66"/>
      <c r="AS8" s="66"/>
      <c r="AT8" s="65">
        <f>データ!T6</f>
        <v>25.78</v>
      </c>
      <c r="AU8" s="65"/>
      <c r="AV8" s="65"/>
      <c r="AW8" s="65"/>
      <c r="AX8" s="65"/>
      <c r="AY8" s="65"/>
      <c r="AZ8" s="65"/>
      <c r="BA8" s="65"/>
      <c r="BB8" s="65">
        <f>データ!U6</f>
        <v>1421.57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44.11</v>
      </c>
      <c r="Q10" s="65"/>
      <c r="R10" s="65"/>
      <c r="S10" s="65"/>
      <c r="T10" s="65"/>
      <c r="U10" s="65"/>
      <c r="V10" s="65"/>
      <c r="W10" s="65">
        <f>データ!Q6</f>
        <v>88.8</v>
      </c>
      <c r="X10" s="65"/>
      <c r="Y10" s="65"/>
      <c r="Z10" s="65"/>
      <c r="AA10" s="65"/>
      <c r="AB10" s="65"/>
      <c r="AC10" s="65"/>
      <c r="AD10" s="66">
        <f>データ!R6</f>
        <v>2050</v>
      </c>
      <c r="AE10" s="66"/>
      <c r="AF10" s="66"/>
      <c r="AG10" s="66"/>
      <c r="AH10" s="66"/>
      <c r="AI10" s="66"/>
      <c r="AJ10" s="66"/>
      <c r="AK10" s="2"/>
      <c r="AL10" s="66">
        <f>データ!V6</f>
        <v>16073</v>
      </c>
      <c r="AM10" s="66"/>
      <c r="AN10" s="66"/>
      <c r="AO10" s="66"/>
      <c r="AP10" s="66"/>
      <c r="AQ10" s="66"/>
      <c r="AR10" s="66"/>
      <c r="AS10" s="66"/>
      <c r="AT10" s="65">
        <f>データ!W6</f>
        <v>3.82</v>
      </c>
      <c r="AU10" s="65"/>
      <c r="AV10" s="65"/>
      <c r="AW10" s="65"/>
      <c r="AX10" s="65"/>
      <c r="AY10" s="65"/>
      <c r="AZ10" s="65"/>
      <c r="BA10" s="65"/>
      <c r="BB10" s="65">
        <f>データ!X6</f>
        <v>4207.59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57</v>
      </c>
      <c r="O86" s="25" t="str">
        <f>データ!EO6</f>
        <v>【0.10】</v>
      </c>
    </row>
  </sheetData>
  <sheetProtection algorithmName="SHA-512" hashValue="xxuds5cSVclD+jgWQusT1l58WS13ieYrGd9wfXb/yj1Ls0FnpK9gh9xJXEWjG7BCwTzidL5jatipJtjw78j8pw==" saltValue="DFP0WpWRSC+GGHRfcKaHt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104647</v>
      </c>
      <c r="D6" s="32">
        <f t="shared" si="3"/>
        <v>47</v>
      </c>
      <c r="E6" s="32">
        <f t="shared" si="3"/>
        <v>17</v>
      </c>
      <c r="F6" s="32">
        <f t="shared" si="3"/>
        <v>4</v>
      </c>
      <c r="G6" s="32">
        <f t="shared" si="3"/>
        <v>0</v>
      </c>
      <c r="H6" s="32" t="str">
        <f t="shared" si="3"/>
        <v>群馬県　玉村町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44.11</v>
      </c>
      <c r="Q6" s="33">
        <f t="shared" si="3"/>
        <v>88.8</v>
      </c>
      <c r="R6" s="33">
        <f t="shared" si="3"/>
        <v>2050</v>
      </c>
      <c r="S6" s="33">
        <f t="shared" si="3"/>
        <v>36648</v>
      </c>
      <c r="T6" s="33">
        <f t="shared" si="3"/>
        <v>25.78</v>
      </c>
      <c r="U6" s="33">
        <f t="shared" si="3"/>
        <v>1421.57</v>
      </c>
      <c r="V6" s="33">
        <f t="shared" si="3"/>
        <v>16073</v>
      </c>
      <c r="W6" s="33">
        <f t="shared" si="3"/>
        <v>3.82</v>
      </c>
      <c r="X6" s="33">
        <f t="shared" si="3"/>
        <v>4207.59</v>
      </c>
      <c r="Y6" s="34">
        <f>IF(Y7="",NA(),Y7)</f>
        <v>59.3</v>
      </c>
      <c r="Z6" s="34">
        <f t="shared" ref="Z6:AH6" si="4">IF(Z7="",NA(),Z7)</f>
        <v>61.14</v>
      </c>
      <c r="AA6" s="34">
        <f t="shared" si="4"/>
        <v>63.62</v>
      </c>
      <c r="AB6" s="34">
        <f t="shared" si="4"/>
        <v>65.62</v>
      </c>
      <c r="AC6" s="34">
        <f t="shared" si="4"/>
        <v>67.900000000000006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1568.78</v>
      </c>
      <c r="BG6" s="34">
        <f t="shared" ref="BG6:BO6" si="7">IF(BG7="",NA(),BG7)</f>
        <v>1619.72</v>
      </c>
      <c r="BH6" s="34">
        <f t="shared" si="7"/>
        <v>1325.55</v>
      </c>
      <c r="BI6" s="34">
        <f t="shared" si="7"/>
        <v>1398.84</v>
      </c>
      <c r="BJ6" s="34">
        <f t="shared" si="7"/>
        <v>1351.17</v>
      </c>
      <c r="BK6" s="34">
        <f t="shared" si="7"/>
        <v>1569.13</v>
      </c>
      <c r="BL6" s="34">
        <f t="shared" si="7"/>
        <v>1436</v>
      </c>
      <c r="BM6" s="34">
        <f t="shared" si="7"/>
        <v>1434.89</v>
      </c>
      <c r="BN6" s="34">
        <f t="shared" si="7"/>
        <v>1298.9100000000001</v>
      </c>
      <c r="BO6" s="34">
        <f t="shared" si="7"/>
        <v>1144.94</v>
      </c>
      <c r="BP6" s="33" t="str">
        <f>IF(BP7="","",IF(BP7="-","【-】","【"&amp;SUBSTITUTE(TEXT(BP7,"#,##0.00"),"-","△")&amp;"】"))</f>
        <v>【1,225.44】</v>
      </c>
      <c r="BQ6" s="34">
        <f>IF(BQ7="",NA(),BQ7)</f>
        <v>66.61</v>
      </c>
      <c r="BR6" s="34">
        <f t="shared" ref="BR6:BZ6" si="8">IF(BR7="",NA(),BR7)</f>
        <v>68.22</v>
      </c>
      <c r="BS6" s="34">
        <f t="shared" si="8"/>
        <v>68.739999999999995</v>
      </c>
      <c r="BT6" s="34">
        <f t="shared" si="8"/>
        <v>68.760000000000005</v>
      </c>
      <c r="BU6" s="34">
        <f t="shared" si="8"/>
        <v>74.28</v>
      </c>
      <c r="BV6" s="34">
        <f t="shared" si="8"/>
        <v>64.63</v>
      </c>
      <c r="BW6" s="34">
        <f t="shared" si="8"/>
        <v>66.56</v>
      </c>
      <c r="BX6" s="34">
        <f t="shared" si="8"/>
        <v>66.22</v>
      </c>
      <c r="BY6" s="34">
        <f t="shared" si="8"/>
        <v>69.87</v>
      </c>
      <c r="BZ6" s="34">
        <f t="shared" si="8"/>
        <v>88.16</v>
      </c>
      <c r="CA6" s="33" t="str">
        <f>IF(CA7="","",IF(CA7="-","【-】","【"&amp;SUBSTITUTE(TEXT(CA7,"#,##0.00"),"-","△")&amp;"】"))</f>
        <v>【75.58】</v>
      </c>
      <c r="CB6" s="34">
        <f>IF(CB7="",NA(),CB7)</f>
        <v>162.55000000000001</v>
      </c>
      <c r="CC6" s="34">
        <f t="shared" ref="CC6:CK6" si="9">IF(CC7="",NA(),CC7)</f>
        <v>162.62</v>
      </c>
      <c r="CD6" s="34">
        <f t="shared" si="9"/>
        <v>162.15</v>
      </c>
      <c r="CE6" s="34">
        <f t="shared" si="9"/>
        <v>161.94</v>
      </c>
      <c r="CF6" s="34">
        <f t="shared" si="9"/>
        <v>150</v>
      </c>
      <c r="CG6" s="34">
        <f t="shared" si="9"/>
        <v>245.75</v>
      </c>
      <c r="CH6" s="34">
        <f t="shared" si="9"/>
        <v>244.29</v>
      </c>
      <c r="CI6" s="34">
        <f t="shared" si="9"/>
        <v>246.72</v>
      </c>
      <c r="CJ6" s="34">
        <f t="shared" si="9"/>
        <v>234.96</v>
      </c>
      <c r="CK6" s="34">
        <f t="shared" si="9"/>
        <v>173.89</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42.38</v>
      </c>
      <c r="CW6" s="33" t="str">
        <f>IF(CW7="","",IF(CW7="-","【-】","【"&amp;SUBSTITUTE(TEXT(CW7,"#,##0.00"),"-","△")&amp;"】"))</f>
        <v>【42.66】</v>
      </c>
      <c r="CX6" s="34">
        <f>IF(CX7="",NA(),CX7)</f>
        <v>86.56</v>
      </c>
      <c r="CY6" s="34">
        <f t="shared" ref="CY6:DG6" si="11">IF(CY7="",NA(),CY7)</f>
        <v>83.89</v>
      </c>
      <c r="CZ6" s="34">
        <f t="shared" si="11"/>
        <v>87.71</v>
      </c>
      <c r="DA6" s="34">
        <f t="shared" si="11"/>
        <v>86.29</v>
      </c>
      <c r="DB6" s="34">
        <f t="shared" si="11"/>
        <v>85.95</v>
      </c>
      <c r="DC6" s="34">
        <f t="shared" si="11"/>
        <v>82.2</v>
      </c>
      <c r="DD6" s="34">
        <f t="shared" si="11"/>
        <v>82.35</v>
      </c>
      <c r="DE6" s="34">
        <f t="shared" si="11"/>
        <v>82.9</v>
      </c>
      <c r="DF6" s="34">
        <f t="shared" si="11"/>
        <v>83.5</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0.15</v>
      </c>
      <c r="EO6" s="33" t="str">
        <f>IF(EO7="","",IF(EO7="-","【-】","【"&amp;SUBSTITUTE(TEXT(EO7,"#,##0.00"),"-","△")&amp;"】"))</f>
        <v>【0.10】</v>
      </c>
    </row>
    <row r="7" spans="1:145" s="35" customFormat="1" x14ac:dyDescent="0.15">
      <c r="A7" s="27"/>
      <c r="B7" s="36">
        <v>2017</v>
      </c>
      <c r="C7" s="36">
        <v>104647</v>
      </c>
      <c r="D7" s="36">
        <v>47</v>
      </c>
      <c r="E7" s="36">
        <v>17</v>
      </c>
      <c r="F7" s="36">
        <v>4</v>
      </c>
      <c r="G7" s="36">
        <v>0</v>
      </c>
      <c r="H7" s="36" t="s">
        <v>111</v>
      </c>
      <c r="I7" s="36" t="s">
        <v>112</v>
      </c>
      <c r="J7" s="36" t="s">
        <v>113</v>
      </c>
      <c r="K7" s="36" t="s">
        <v>114</v>
      </c>
      <c r="L7" s="36" t="s">
        <v>115</v>
      </c>
      <c r="M7" s="36" t="s">
        <v>116</v>
      </c>
      <c r="N7" s="37" t="s">
        <v>117</v>
      </c>
      <c r="O7" s="37" t="s">
        <v>118</v>
      </c>
      <c r="P7" s="37">
        <v>44.11</v>
      </c>
      <c r="Q7" s="37">
        <v>88.8</v>
      </c>
      <c r="R7" s="37">
        <v>2050</v>
      </c>
      <c r="S7" s="37">
        <v>36648</v>
      </c>
      <c r="T7" s="37">
        <v>25.78</v>
      </c>
      <c r="U7" s="37">
        <v>1421.57</v>
      </c>
      <c r="V7" s="37">
        <v>16073</v>
      </c>
      <c r="W7" s="37">
        <v>3.82</v>
      </c>
      <c r="X7" s="37">
        <v>4207.59</v>
      </c>
      <c r="Y7" s="37">
        <v>59.3</v>
      </c>
      <c r="Z7" s="37">
        <v>61.14</v>
      </c>
      <c r="AA7" s="37">
        <v>63.62</v>
      </c>
      <c r="AB7" s="37">
        <v>65.62</v>
      </c>
      <c r="AC7" s="37">
        <v>67.900000000000006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1568.78</v>
      </c>
      <c r="BG7" s="37">
        <v>1619.72</v>
      </c>
      <c r="BH7" s="37">
        <v>1325.55</v>
      </c>
      <c r="BI7" s="37">
        <v>1398.84</v>
      </c>
      <c r="BJ7" s="37">
        <v>1351.17</v>
      </c>
      <c r="BK7" s="37">
        <v>1569.13</v>
      </c>
      <c r="BL7" s="37">
        <v>1436</v>
      </c>
      <c r="BM7" s="37">
        <v>1434.89</v>
      </c>
      <c r="BN7" s="37">
        <v>1298.9100000000001</v>
      </c>
      <c r="BO7" s="37">
        <v>1144.94</v>
      </c>
      <c r="BP7" s="37">
        <v>1225.44</v>
      </c>
      <c r="BQ7" s="37">
        <v>66.61</v>
      </c>
      <c r="BR7" s="37">
        <v>68.22</v>
      </c>
      <c r="BS7" s="37">
        <v>68.739999999999995</v>
      </c>
      <c r="BT7" s="37">
        <v>68.760000000000005</v>
      </c>
      <c r="BU7" s="37">
        <v>74.28</v>
      </c>
      <c r="BV7" s="37">
        <v>64.63</v>
      </c>
      <c r="BW7" s="37">
        <v>66.56</v>
      </c>
      <c r="BX7" s="37">
        <v>66.22</v>
      </c>
      <c r="BY7" s="37">
        <v>69.87</v>
      </c>
      <c r="BZ7" s="37">
        <v>88.16</v>
      </c>
      <c r="CA7" s="37">
        <v>75.58</v>
      </c>
      <c r="CB7" s="37">
        <v>162.55000000000001</v>
      </c>
      <c r="CC7" s="37">
        <v>162.62</v>
      </c>
      <c r="CD7" s="37">
        <v>162.15</v>
      </c>
      <c r="CE7" s="37">
        <v>161.94</v>
      </c>
      <c r="CF7" s="37">
        <v>150</v>
      </c>
      <c r="CG7" s="37">
        <v>245.75</v>
      </c>
      <c r="CH7" s="37">
        <v>244.29</v>
      </c>
      <c r="CI7" s="37">
        <v>246.72</v>
      </c>
      <c r="CJ7" s="37">
        <v>234.96</v>
      </c>
      <c r="CK7" s="37">
        <v>173.89</v>
      </c>
      <c r="CL7" s="37">
        <v>215.23</v>
      </c>
      <c r="CM7" s="37" t="s">
        <v>117</v>
      </c>
      <c r="CN7" s="37" t="s">
        <v>117</v>
      </c>
      <c r="CO7" s="37" t="s">
        <v>117</v>
      </c>
      <c r="CP7" s="37" t="s">
        <v>117</v>
      </c>
      <c r="CQ7" s="37" t="s">
        <v>117</v>
      </c>
      <c r="CR7" s="37">
        <v>43.65</v>
      </c>
      <c r="CS7" s="37">
        <v>43.58</v>
      </c>
      <c r="CT7" s="37">
        <v>41.35</v>
      </c>
      <c r="CU7" s="37">
        <v>42.9</v>
      </c>
      <c r="CV7" s="37">
        <v>42.38</v>
      </c>
      <c r="CW7" s="37">
        <v>42.66</v>
      </c>
      <c r="CX7" s="37">
        <v>86.56</v>
      </c>
      <c r="CY7" s="37">
        <v>83.89</v>
      </c>
      <c r="CZ7" s="37">
        <v>87.71</v>
      </c>
      <c r="DA7" s="37">
        <v>86.29</v>
      </c>
      <c r="DB7" s="37">
        <v>85.95</v>
      </c>
      <c r="DC7" s="37">
        <v>82.2</v>
      </c>
      <c r="DD7" s="37">
        <v>82.35</v>
      </c>
      <c r="DE7" s="37">
        <v>82.9</v>
      </c>
      <c r="DF7" s="37">
        <v>83.5</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2019-02-14T07:14:47Z</cp:lastPrinted>
  <dcterms:created xsi:type="dcterms:W3CDTF">2018-12-03T09:13:08Z</dcterms:created>
  <dcterms:modified xsi:type="dcterms:W3CDTF">2019-02-14T07:14:51Z</dcterms:modified>
  <cp:category/>
</cp:coreProperties>
</file>