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1○前橋市\"/>
    </mc:Choice>
  </mc:AlternateContent>
  <workbookProtection workbookAlgorithmName="SHA-512" workbookHashValue="mO4/677VRP6Vo590/9eVIau0xT49ywHYZZTOUq4aNB+eD0173cF34o61Xg2fcH5UJHdfL7M8+WH4vTqDQBy0Gg==" workbookSaltValue="FYi5hvbss+nAfkG+G2plH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<sst xmlns="http://schemas.openxmlformats.org/spreadsheetml/2006/main" count="240" uniqueCount="125">
  <si>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</si>
  <si>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</si>
  <si>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</si>
  <si>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</si>
  <si>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</si>
  <si>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</si>
  <si>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</si>
  <si>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</si>
  <si>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</si>
  <si>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</si>
  <si>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</si>
  <si>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</si>
  <si>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</si>
  <si>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</si>
  <si>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</si>
  <si>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</si>
  <si>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</si>
  <si>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</si>
  <si>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</si>
  <si>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</si>
  <si>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</si>
  <si>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</si>
  <si>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</si>
  <si>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</si>
  <si>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</si>
  <si>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</si>
  <si>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</si>
  <si>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</si>
  <si>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</si>
  <si>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</si>
  <si>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</si>
  <si>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</si>
  <si>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</si>
  <si>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</si>
  <si>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</si>
  <si>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</si>
  <si>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</si>
  <si>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</si>
  <si>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</si>
  <si>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</si>
  <si>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</si>
  <si>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</si>
  <si>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</si>
  <si>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</si>
  <si>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</si>
  <si>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</si>
  <si>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</si>
  <si>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</si>
  <si>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</si>
  <si>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</si>
  <si>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</si>
  <si>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</si>
  <si>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</si>
  <si>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</si>
  <si>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</si>
  <si>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</si>
  <si>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</si>
  <si>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</si>
  <si>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</si>
  <si>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</si>
  <si>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</si>
  <si>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</si>
  <si>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</si>
  <si>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</si>
  <si>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</si>
  <si>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</si>
  <si>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</si>
  <si>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</si>
  <si>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</si>
  <si>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</si>
  <si>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</si>
  <si>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</si>
  <si>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</si>
  <si>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</si>
  <si>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</si>
  <si>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</si>
  <si>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</si>
  <si>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</si>
  <si>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</si>
  <si>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</si>
  <si>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</si>
  <si>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</si>
  <si>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</si>
  <si>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</si>
  <si>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</si>
  <si>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</si>
  <si>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</si>
  <si>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</si>
  <si>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</si>
  <si>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</si>
  <si>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</si>
  <si>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</si>
  <si>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</si>
  <si>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</si>
  <si>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</si>
  <si>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</si>
  <si>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</si>
  <si>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</si>
  <si>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</si>
  <si>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</si>
  <si>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</si>
  <si>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</si>
  <si>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</si>
  <si>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</si>
  <si>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</si>
  <si>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</si>
  <si>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</si>
  <si>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</si>
  <si>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</si>
  <si>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</si>
  <si>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</si>
  <si>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</si>
  <si>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</si>
  <si>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</si>
  <si>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</si>
  <si>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</si>
  <si>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</si>
  <si>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</si>
  <si>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</si>
  <si>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</si>
  <si>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</si>
  <si>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</si>
  <si>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100％を割っている状態が続いている。収入からみると、使用料収入は微増傾向にあるものの、料金体系を公共下水道使用料と同じに設定しているために、小さな処理施設を多く抱える農業集落排水事業のコストを使用料等、収入だけではまかなえないのが現状である。
　一方、支出に関しては、汚水処理原価は節電等の対策を講じて、維持管理経費を抑えているものの、施設の老朽化もあり、これ以上のコストダウンは難しい状況となっている。
　企業債残高対事業規模比率は、現状、平均値よりも低いが、今後は処理施設の老朽化に対応するため、更新工事を計画的に実施していく必要があることから、比率の悪化が懸念される。
</t>
    <rPh sb="1" eb="4">
      <t>シュウエキテキ</t>
    </rPh>
    <rPh sb="4" eb="6">
      <t>シュウシ</t>
    </rPh>
    <rPh sb="6" eb="8">
      <t>ヒリツ</t>
    </rPh>
    <rPh sb="14" eb="15">
      <t>ワ</t>
    </rPh>
    <rPh sb="19" eb="21">
      <t>ジョウタイ</t>
    </rPh>
    <rPh sb="22" eb="23">
      <t>ツヅ</t>
    </rPh>
    <rPh sb="28" eb="30">
      <t>シュウニュウ</t>
    </rPh>
    <rPh sb="36" eb="38">
      <t>シヨウ</t>
    </rPh>
    <rPh sb="38" eb="39">
      <t>リョウ</t>
    </rPh>
    <rPh sb="39" eb="41">
      <t>シュウニュウ</t>
    </rPh>
    <rPh sb="42" eb="44">
      <t>ビゾウ</t>
    </rPh>
    <rPh sb="44" eb="46">
      <t>ケイコウ</t>
    </rPh>
    <rPh sb="53" eb="55">
      <t>リョウキン</t>
    </rPh>
    <rPh sb="55" eb="57">
      <t>タイケイ</t>
    </rPh>
    <rPh sb="58" eb="60">
      <t>コウキョウ</t>
    </rPh>
    <rPh sb="60" eb="63">
      <t>ゲスイドウ</t>
    </rPh>
    <rPh sb="63" eb="65">
      <t>シヨウ</t>
    </rPh>
    <rPh sb="65" eb="66">
      <t>リョウ</t>
    </rPh>
    <rPh sb="67" eb="68">
      <t>オナ</t>
    </rPh>
    <rPh sb="70" eb="72">
      <t>セッテイ</t>
    </rPh>
    <rPh sb="80" eb="81">
      <t>チイ</t>
    </rPh>
    <rPh sb="83" eb="85">
      <t>ショリ</t>
    </rPh>
    <rPh sb="85" eb="87">
      <t>シセツ</t>
    </rPh>
    <rPh sb="88" eb="89">
      <t>オオ</t>
    </rPh>
    <rPh sb="90" eb="91">
      <t>カカ</t>
    </rPh>
    <rPh sb="93" eb="95">
      <t>ノウギョウ</t>
    </rPh>
    <rPh sb="95" eb="97">
      <t>シュウラク</t>
    </rPh>
    <rPh sb="97" eb="99">
      <t>ハイスイ</t>
    </rPh>
    <rPh sb="99" eb="101">
      <t>ジギョウ</t>
    </rPh>
    <rPh sb="106" eb="110">
      <t>シヨウリョウトウ</t>
    </rPh>
    <rPh sb="111" eb="113">
      <t>シュウニュウ</t>
    </rPh>
    <rPh sb="125" eb="127">
      <t>ゲンジョウ</t>
    </rPh>
    <rPh sb="133" eb="135">
      <t>イッポウ</t>
    </rPh>
    <rPh sb="136" eb="138">
      <t>シシュツ</t>
    </rPh>
    <rPh sb="139" eb="140">
      <t>カン</t>
    </rPh>
    <rPh sb="144" eb="146">
      <t>オスイ</t>
    </rPh>
    <rPh sb="146" eb="148">
      <t>ショリ</t>
    </rPh>
    <rPh sb="148" eb="150">
      <t>ゲンカ</t>
    </rPh>
    <rPh sb="151" eb="153">
      <t>セツデン</t>
    </rPh>
    <rPh sb="153" eb="154">
      <t>トウ</t>
    </rPh>
    <rPh sb="155" eb="157">
      <t>タイサク</t>
    </rPh>
    <rPh sb="158" eb="159">
      <t>コウ</t>
    </rPh>
    <rPh sb="162" eb="164">
      <t>イジ</t>
    </rPh>
    <rPh sb="164" eb="166">
      <t>カンリ</t>
    </rPh>
    <rPh sb="166" eb="168">
      <t>ケイヒ</t>
    </rPh>
    <rPh sb="169" eb="170">
      <t>オサ</t>
    </rPh>
    <rPh sb="178" eb="180">
      <t>シセツ</t>
    </rPh>
    <rPh sb="181" eb="184">
      <t>ロウキュウカ</t>
    </rPh>
    <rPh sb="190" eb="192">
      <t>イジョウ</t>
    </rPh>
    <rPh sb="200" eb="201">
      <t>ムズカ</t>
    </rPh>
    <rPh sb="203" eb="205">
      <t>ジョウキョウ</t>
    </rPh>
    <rPh sb="214" eb="216">
      <t>キギョウ</t>
    </rPh>
    <rPh sb="216" eb="217">
      <t>サイ</t>
    </rPh>
    <rPh sb="217" eb="219">
      <t>ザンダカ</t>
    </rPh>
    <rPh sb="219" eb="220">
      <t>タイ</t>
    </rPh>
    <rPh sb="220" eb="222">
      <t>ジギョウ</t>
    </rPh>
    <rPh sb="222" eb="224">
      <t>キボ</t>
    </rPh>
    <rPh sb="224" eb="226">
      <t>ヒリツ</t>
    </rPh>
    <rPh sb="228" eb="230">
      <t>ゲンジョウ</t>
    </rPh>
    <rPh sb="231" eb="234">
      <t>ヘイキンチ</t>
    </rPh>
    <rPh sb="237" eb="238">
      <t>ヒク</t>
    </rPh>
    <rPh sb="241" eb="243">
      <t>コンゴ</t>
    </rPh>
    <rPh sb="244" eb="246">
      <t>ショリ</t>
    </rPh>
    <rPh sb="246" eb="248">
      <t>シセツ</t>
    </rPh>
    <rPh sb="249" eb="252">
      <t>ロウキュウカ</t>
    </rPh>
    <rPh sb="253" eb="255">
      <t>タイオウ</t>
    </rPh>
    <rPh sb="260" eb="262">
      <t>コウシン</t>
    </rPh>
    <rPh sb="262" eb="264">
      <t>コウジ</t>
    </rPh>
    <rPh sb="265" eb="268">
      <t>ケイカクテキ</t>
    </rPh>
    <rPh sb="269" eb="271">
      <t>ジッシ</t>
    </rPh>
    <rPh sb="275" eb="277">
      <t>ヒツヨウ</t>
    </rPh>
    <rPh sb="285" eb="287">
      <t>ヒリツ</t>
    </rPh>
    <rPh sb="288" eb="290">
      <t>アッカ</t>
    </rPh>
    <rPh sb="291" eb="293">
      <t>ケネン</t>
    </rPh>
    <phoneticPr fontId="15"/>
  </si>
  <si>
    <t>　経費の削減により経費回収率はやや改善傾向を示しているものの、使用料で汚水処理費をまかなえる料金設定となっていないこと、今後、老朽化した施設の改修費が増えることから、従来の未接続者だけでなく、新たな受益者を取り込むなど、更に使用料を増やす努力をする必要がある。
　また、コストの削減については、公共下水道や流域下水道への接続、処理施設の統廃合の検討を始めており、将来的には、施設の数を半減するように検討を進めている。</t>
    <rPh sb="1" eb="3">
      <t>ケイヒ</t>
    </rPh>
    <rPh sb="4" eb="6">
      <t>サクゲン</t>
    </rPh>
    <rPh sb="9" eb="11">
      <t>ケイヒ</t>
    </rPh>
    <rPh sb="11" eb="13">
      <t>カイシュウ</t>
    </rPh>
    <rPh sb="116" eb="117">
      <t>フ</t>
    </rPh>
    <rPh sb="119" eb="121">
      <t>ドリョク</t>
    </rPh>
    <rPh sb="139" eb="141">
      <t>サクゲン</t>
    </rPh>
    <phoneticPr fontId="15"/>
  </si>
  <si>
    <t>　前橋市の農業集落排水事業は昭和５４年に最初の施設が供用開始となり、その後も処理区域を拡大させ、さらに市町村合併により施設数が増えたことから、現在、処理施設は１９施設に及び、最も古いものは３９年が経過している。また、設置後２０年以上経過した施設が１１施設、１０年以上が７施設あり、全体の９４％で機械電気設備の更新は急務となっている。
　今後、平成２９年に策定した最適化構想等を反映させ、適切な時期に維持・改修工事を行いたい。</t>
    <rPh sb="1" eb="4">
      <t>マエバシシ</t>
    </rPh>
    <rPh sb="5" eb="7">
      <t>ノウギョウ</t>
    </rPh>
    <rPh sb="7" eb="9">
      <t>シュウラク</t>
    </rPh>
    <rPh sb="9" eb="11">
      <t>ハイスイ</t>
    </rPh>
    <rPh sb="11" eb="13">
      <t>ジギョウ</t>
    </rPh>
    <rPh sb="20" eb="22">
      <t>サイショ</t>
    </rPh>
    <rPh sb="23" eb="25">
      <t>シセツ</t>
    </rPh>
    <rPh sb="26" eb="28">
      <t>キョウヨウ</t>
    </rPh>
    <rPh sb="28" eb="30">
      <t>カイシ</t>
    </rPh>
    <rPh sb="36" eb="37">
      <t>ゴ</t>
    </rPh>
    <rPh sb="38" eb="40">
      <t>ショリ</t>
    </rPh>
    <rPh sb="40" eb="42">
      <t>クイキ</t>
    </rPh>
    <rPh sb="43" eb="45">
      <t>カクダイ</t>
    </rPh>
    <rPh sb="51" eb="54">
      <t>シチョウソン</t>
    </rPh>
    <rPh sb="54" eb="56">
      <t>ガッペイ</t>
    </rPh>
    <rPh sb="59" eb="62">
      <t>シセツスウ</t>
    </rPh>
    <rPh sb="63" eb="64">
      <t>フ</t>
    </rPh>
    <rPh sb="71" eb="73">
      <t>ゲンザイ</t>
    </rPh>
    <rPh sb="74" eb="76">
      <t>ショリ</t>
    </rPh>
    <rPh sb="76" eb="78">
      <t>シセツ</t>
    </rPh>
    <rPh sb="81" eb="83">
      <t>シセツ</t>
    </rPh>
    <rPh sb="84" eb="85">
      <t>オヨ</t>
    </rPh>
    <rPh sb="87" eb="88">
      <t>モット</t>
    </rPh>
    <rPh sb="89" eb="90">
      <t>フル</t>
    </rPh>
    <rPh sb="96" eb="97">
      <t>ネン</t>
    </rPh>
    <rPh sb="98" eb="100">
      <t>ケイカ</t>
    </rPh>
    <rPh sb="108" eb="110">
      <t>セッチ</t>
    </rPh>
    <rPh sb="110" eb="111">
      <t>ゴ</t>
    </rPh>
    <rPh sb="113" eb="116">
      <t>ネンイジョウ</t>
    </rPh>
    <rPh sb="116" eb="118">
      <t>ケイカ</t>
    </rPh>
    <rPh sb="120" eb="122">
      <t>シセツ</t>
    </rPh>
    <rPh sb="125" eb="127">
      <t>シセツ</t>
    </rPh>
    <rPh sb="130" eb="133">
      <t>ネンイジョウ</t>
    </rPh>
    <rPh sb="135" eb="137">
      <t>シセツ</t>
    </rPh>
    <rPh sb="140" eb="142">
      <t>ゼンタイ</t>
    </rPh>
    <rPh sb="147" eb="149">
      <t>キカイ</t>
    </rPh>
    <rPh sb="149" eb="151">
      <t>デンキ</t>
    </rPh>
    <rPh sb="151" eb="153">
      <t>セツビ</t>
    </rPh>
    <rPh sb="154" eb="156">
      <t>コウシン</t>
    </rPh>
    <rPh sb="157" eb="159">
      <t>キュウム</t>
    </rPh>
    <rPh sb="168" eb="170">
      <t>コンゴ</t>
    </rPh>
    <rPh sb="171" eb="173">
      <t>ヘイセイ</t>
    </rPh>
    <rPh sb="175" eb="176">
      <t>ネン</t>
    </rPh>
    <rPh sb="177" eb="179">
      <t>サクテイ</t>
    </rPh>
    <rPh sb="181" eb="183">
      <t>サイテキ</t>
    </rPh>
    <rPh sb="183" eb="184">
      <t>カ</t>
    </rPh>
    <rPh sb="184" eb="187">
      <t>コウソウトウ</t>
    </rPh>
    <rPh sb="188" eb="190">
      <t>ハンエイ</t>
    </rPh>
    <rPh sb="193" eb="195">
      <t>テキセツ</t>
    </rPh>
    <rPh sb="196" eb="198">
      <t>ジキ</t>
    </rPh>
    <rPh sb="199" eb="201">
      <t>イジ</t>
    </rPh>
    <rPh sb="202" eb="204">
      <t>カイシュウ</t>
    </rPh>
    <rPh sb="204" eb="206">
      <t>コウジ</t>
    </rPh>
    <rPh sb="207" eb="208">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</si>
</sst>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212-4C0B-B5CA-520E4C44B894}"/>
            </c:ext>
          </c:extLst>
        </c:ser>
        <c:dLbls>
          <c:showLegendKey val="0"/>
          <c:showVal val="0"/>
          <c:showCatName val="0"/>
          <c:showSerName val="0"/>
          <c:showPercent val="0"/>
          <c:showBubbleSize val="0"/>
        </c:dLbls>
        <c:gapWidth val="150"/>
        <c:axId val="107535480"/>
        <c:axId val="17273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5212-4C0B-B5CA-520E4C44B894}"/>
            </c:ext>
          </c:extLst>
        </c:ser>
        <c:dLbls>
          <c:showLegendKey val="0"/>
          <c:showVal val="0"/>
          <c:showCatName val="0"/>
          <c:showSerName val="0"/>
          <c:showPercent val="0"/>
          <c:showBubbleSize val="0"/>
        </c:dLbls>
        <c:marker val="1"/>
        <c:smooth val="0"/>
        <c:axId val="107535480"/>
        <c:axId val="172739376"/>
      </c:lineChart>
      <c:dateAx>
        <c:axId val="107535480"/>
        <c:scaling>
          <c:orientation val="minMax"/>
        </c:scaling>
        <c:delete val="1"/>
        <c:axPos val="b"/>
        <c:numFmt formatCode="ge" sourceLinked="1"/>
        <c:majorTickMark val="none"/>
        <c:minorTickMark val="none"/>
        <c:tickLblPos val="none"/>
        <c:crossAx val="172739376"/>
        <c:crosses val="autoZero"/>
        <c:auto val="1"/>
        <c:lblOffset val="100"/>
        <c:baseTimeUnit val="years"/>
      </c:dateAx>
      <c:valAx>
        <c:axId val="17273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63.93</c:v>
                </c:pt>
                <c:pt idx="1">
                  <c:v>66.95</c:v>
                </c:pt>
                <c:pt idx="2">
                  <c:v>60.81</c:v>
                </c:pt>
                <c:pt idx="3">
                  <c:v>61.14</c:v>
                </c:pt>
                <c:pt idx="4">
                  <c:v>66.260000000000005</c:v>
                </c:pt>
              </c:numCache>
            </c:numRef>
          </c:val>
          <c:extLst xmlns:c16r2="http://schemas.microsoft.com/office/drawing/2015/06/chart">
            <c:ext xmlns:c16="http://schemas.microsoft.com/office/drawing/2014/chart" uri="{C3380CC4-5D6E-409C-BE32-E72D297353CC}">
              <c16:uniqueId val="{00000000-4611-4548-A84C-99D7C5D499D3}"/>
            </c:ext>
          </c:extLst>
        </c:ser>
        <c:dLbls>
          <c:showLegendKey val="0"/>
          <c:showVal val="0"/>
          <c:showCatName val="0"/>
          <c:showSerName val="0"/>
          <c:showPercent val="0"/>
          <c:showBubbleSize val="0"/>
        </c:dLbls>
        <c:gapWidth val="150"/>
        <c:axId val="175409056"/>
        <c:axId val="17540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4611-4548-A84C-99D7C5D499D3}"/>
            </c:ext>
          </c:extLst>
        </c:ser>
        <c:dLbls>
          <c:showLegendKey val="0"/>
          <c:showVal val="0"/>
          <c:showCatName val="0"/>
          <c:showSerName val="0"/>
          <c:showPercent val="0"/>
          <c:showBubbleSize val="0"/>
        </c:dLbls>
        <c:marker val="1"/>
        <c:smooth val="0"/>
        <c:axId val="175409056"/>
        <c:axId val="175409448"/>
      </c:lineChart>
      <c:dateAx>
        <c:axId val="175409056"/>
        <c:scaling>
          <c:orientation val="minMax"/>
        </c:scaling>
        <c:delete val="1"/>
        <c:axPos val="b"/>
        <c:numFmt formatCode="ge" sourceLinked="1"/>
        <c:majorTickMark val="none"/>
        <c:minorTickMark val="none"/>
        <c:tickLblPos val="none"/>
        <c:crossAx val="175409448"/>
        <c:crosses val="autoZero"/>
        <c:auto val="1"/>
        <c:lblOffset val="100"/>
        <c:baseTimeUnit val="years"/>
      </c:dateAx>
      <c:valAx>
        <c:axId val="17540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79.47</c:v>
                </c:pt>
                <c:pt idx="1">
                  <c:v>80.42</c:v>
                </c:pt>
                <c:pt idx="2">
                  <c:v>81.180000000000007</c:v>
                </c:pt>
                <c:pt idx="3">
                  <c:v>81.84</c:v>
                </c:pt>
                <c:pt idx="4">
                  <c:v>82.42</c:v>
                </c:pt>
              </c:numCache>
            </c:numRef>
          </c:val>
          <c:extLst xmlns:c16r2="http://schemas.microsoft.com/office/drawing/2015/06/chart">
            <c:ext xmlns:c16="http://schemas.microsoft.com/office/drawing/2014/chart" uri="{C3380CC4-5D6E-409C-BE32-E72D297353CC}">
              <c16:uniqueId val="{00000000-5313-415D-9A19-5BD8857D7826}"/>
            </c:ext>
          </c:extLst>
        </c:ser>
        <c:dLbls>
          <c:showLegendKey val="0"/>
          <c:showVal val="0"/>
          <c:showCatName val="0"/>
          <c:showSerName val="0"/>
          <c:showPercent val="0"/>
          <c:showBubbleSize val="0"/>
        </c:dLbls>
        <c:gapWidth val="150"/>
        <c:axId val="175410624"/>
        <c:axId val="17541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5313-415D-9A19-5BD8857D7826}"/>
            </c:ext>
          </c:extLst>
        </c:ser>
        <c:dLbls>
          <c:showLegendKey val="0"/>
          <c:showVal val="0"/>
          <c:showCatName val="0"/>
          <c:showSerName val="0"/>
          <c:showPercent val="0"/>
          <c:showBubbleSize val="0"/>
        </c:dLbls>
        <c:marker val="1"/>
        <c:smooth val="0"/>
        <c:axId val="175410624"/>
        <c:axId val="175411016"/>
      </c:lineChart>
      <c:dateAx>
        <c:axId val="175410624"/>
        <c:scaling>
          <c:orientation val="minMax"/>
        </c:scaling>
        <c:delete val="1"/>
        <c:axPos val="b"/>
        <c:numFmt formatCode="ge" sourceLinked="1"/>
        <c:majorTickMark val="none"/>
        <c:minorTickMark val="none"/>
        <c:tickLblPos val="none"/>
        <c:crossAx val="175411016"/>
        <c:crosses val="autoZero"/>
        <c:auto val="1"/>
        <c:lblOffset val="100"/>
        <c:baseTimeUnit val="years"/>
      </c:dateAx>
      <c:valAx>
        <c:axId val="17541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94.97</c:v>
                </c:pt>
                <c:pt idx="1">
                  <c:v>90</c:v>
                </c:pt>
                <c:pt idx="2">
                  <c:v>96.3</c:v>
                </c:pt>
                <c:pt idx="3">
                  <c:v>93.99</c:v>
                </c:pt>
                <c:pt idx="4">
                  <c:v>90.12</c:v>
                </c:pt>
              </c:numCache>
            </c:numRef>
          </c:val>
          <c:extLst xmlns:c16r2="http://schemas.microsoft.com/office/drawing/2015/06/chart">
            <c:ext xmlns:c16="http://schemas.microsoft.com/office/drawing/2014/chart" uri="{C3380CC4-5D6E-409C-BE32-E72D297353CC}">
              <c16:uniqueId val="{00000000-3F69-499C-9F26-609EC57DE8E3}"/>
            </c:ext>
          </c:extLst>
        </c:ser>
        <c:dLbls>
          <c:showLegendKey val="0"/>
          <c:showVal val="0"/>
          <c:showCatName val="0"/>
          <c:showSerName val="0"/>
          <c:showPercent val="0"/>
          <c:showBubbleSize val="0"/>
        </c:dLbls>
        <c:gapWidth val="150"/>
        <c:axId val="107631768"/>
        <c:axId val="17222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69-499C-9F26-609EC57DE8E3}"/>
            </c:ext>
          </c:extLst>
        </c:ser>
        <c:dLbls>
          <c:showLegendKey val="0"/>
          <c:showVal val="0"/>
          <c:showCatName val="0"/>
          <c:showSerName val="0"/>
          <c:showPercent val="0"/>
          <c:showBubbleSize val="0"/>
        </c:dLbls>
        <c:marker val="1"/>
        <c:smooth val="0"/>
        <c:axId val="107631768"/>
        <c:axId val="172221176"/>
      </c:lineChart>
      <c:dateAx>
        <c:axId val="107631768"/>
        <c:scaling>
          <c:orientation val="minMax"/>
        </c:scaling>
        <c:delete val="1"/>
        <c:axPos val="b"/>
        <c:numFmt formatCode="ge" sourceLinked="1"/>
        <c:majorTickMark val="none"/>
        <c:minorTickMark val="none"/>
        <c:tickLblPos val="none"/>
        <c:crossAx val="172221176"/>
        <c:crosses val="autoZero"/>
        <c:auto val="1"/>
        <c:lblOffset val="100"/>
        <c:baseTimeUnit val="years"/>
      </c:dateAx>
      <c:valAx>
        <c:axId val="17222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3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04-4F23-9AE7-6E6B3251CFF4}"/>
            </c:ext>
          </c:extLst>
        </c:ser>
        <c:dLbls>
          <c:showLegendKey val="0"/>
          <c:showVal val="0"/>
          <c:showCatName val="0"/>
          <c:showSerName val="0"/>
          <c:showPercent val="0"/>
          <c:showBubbleSize val="0"/>
        </c:dLbls>
        <c:gapWidth val="150"/>
        <c:axId val="172449504"/>
        <c:axId val="17237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04-4F23-9AE7-6E6B3251CFF4}"/>
            </c:ext>
          </c:extLst>
        </c:ser>
        <c:dLbls>
          <c:showLegendKey val="0"/>
          <c:showVal val="0"/>
          <c:showCatName val="0"/>
          <c:showSerName val="0"/>
          <c:showPercent val="0"/>
          <c:showBubbleSize val="0"/>
        </c:dLbls>
        <c:marker val="1"/>
        <c:smooth val="0"/>
        <c:axId val="172449504"/>
        <c:axId val="172376400"/>
      </c:lineChart>
      <c:dateAx>
        <c:axId val="172449504"/>
        <c:scaling>
          <c:orientation val="minMax"/>
        </c:scaling>
        <c:delete val="1"/>
        <c:axPos val="b"/>
        <c:numFmt formatCode="ge" sourceLinked="1"/>
        <c:majorTickMark val="none"/>
        <c:minorTickMark val="none"/>
        <c:tickLblPos val="none"/>
        <c:crossAx val="172376400"/>
        <c:crosses val="autoZero"/>
        <c:auto val="1"/>
        <c:lblOffset val="100"/>
        <c:baseTimeUnit val="years"/>
      </c:dateAx>
      <c:valAx>
        <c:axId val="17237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2C-4601-8585-D19285C63CB8}"/>
            </c:ext>
          </c:extLst>
        </c:ser>
        <c:dLbls>
          <c:showLegendKey val="0"/>
          <c:showVal val="0"/>
          <c:showCatName val="0"/>
          <c:showSerName val="0"/>
          <c:showPercent val="0"/>
          <c:showBubbleSize val="0"/>
        </c:dLbls>
        <c:gapWidth val="150"/>
        <c:axId val="172331528"/>
        <c:axId val="17278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2C-4601-8585-D19285C63CB8}"/>
            </c:ext>
          </c:extLst>
        </c:ser>
        <c:dLbls>
          <c:showLegendKey val="0"/>
          <c:showVal val="0"/>
          <c:showCatName val="0"/>
          <c:showSerName val="0"/>
          <c:showPercent val="0"/>
          <c:showBubbleSize val="0"/>
        </c:dLbls>
        <c:marker val="1"/>
        <c:smooth val="0"/>
        <c:axId val="172331528"/>
        <c:axId val="172781968"/>
      </c:lineChart>
      <c:dateAx>
        <c:axId val="172331528"/>
        <c:scaling>
          <c:orientation val="minMax"/>
        </c:scaling>
        <c:delete val="1"/>
        <c:axPos val="b"/>
        <c:numFmt formatCode="ge" sourceLinked="1"/>
        <c:majorTickMark val="none"/>
        <c:minorTickMark val="none"/>
        <c:tickLblPos val="none"/>
        <c:crossAx val="172781968"/>
        <c:crosses val="autoZero"/>
        <c:auto val="1"/>
        <c:lblOffset val="100"/>
        <c:baseTimeUnit val="years"/>
      </c:dateAx>
      <c:valAx>
        <c:axId val="17278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3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4C-4826-9473-D46B67A5640E}"/>
            </c:ext>
          </c:extLst>
        </c:ser>
        <c:dLbls>
          <c:showLegendKey val="0"/>
          <c:showVal val="0"/>
          <c:showCatName val="0"/>
          <c:showSerName val="0"/>
          <c:showPercent val="0"/>
          <c:showBubbleSize val="0"/>
        </c:dLbls>
        <c:gapWidth val="150"/>
        <c:axId val="175149288"/>
        <c:axId val="17514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4C-4826-9473-D46B67A5640E}"/>
            </c:ext>
          </c:extLst>
        </c:ser>
        <c:dLbls>
          <c:showLegendKey val="0"/>
          <c:showVal val="0"/>
          <c:showCatName val="0"/>
          <c:showSerName val="0"/>
          <c:showPercent val="0"/>
          <c:showBubbleSize val="0"/>
        </c:dLbls>
        <c:marker val="1"/>
        <c:smooth val="0"/>
        <c:axId val="175149288"/>
        <c:axId val="175149680"/>
      </c:lineChart>
      <c:dateAx>
        <c:axId val="175149288"/>
        <c:scaling>
          <c:orientation val="minMax"/>
        </c:scaling>
        <c:delete val="1"/>
        <c:axPos val="b"/>
        <c:numFmt formatCode="ge" sourceLinked="1"/>
        <c:majorTickMark val="none"/>
        <c:minorTickMark val="none"/>
        <c:tickLblPos val="none"/>
        <c:crossAx val="175149680"/>
        <c:crosses val="autoZero"/>
        <c:auto val="1"/>
        <c:lblOffset val="100"/>
        <c:baseTimeUnit val="years"/>
      </c:dateAx>
      <c:valAx>
        <c:axId val="17514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4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76-4D51-A0CE-77AFA5381AA0}"/>
            </c:ext>
          </c:extLst>
        </c:ser>
        <c:dLbls>
          <c:showLegendKey val="0"/>
          <c:showVal val="0"/>
          <c:showCatName val="0"/>
          <c:showSerName val="0"/>
          <c:showPercent val="0"/>
          <c:showBubbleSize val="0"/>
        </c:dLbls>
        <c:gapWidth val="150"/>
        <c:axId val="175278904"/>
        <c:axId val="1752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76-4D51-A0CE-77AFA5381AA0}"/>
            </c:ext>
          </c:extLst>
        </c:ser>
        <c:dLbls>
          <c:showLegendKey val="0"/>
          <c:showVal val="0"/>
          <c:showCatName val="0"/>
          <c:showSerName val="0"/>
          <c:showPercent val="0"/>
          <c:showBubbleSize val="0"/>
        </c:dLbls>
        <c:marker val="1"/>
        <c:smooth val="0"/>
        <c:axId val="175278904"/>
        <c:axId val="175279296"/>
      </c:lineChart>
      <c:dateAx>
        <c:axId val="175278904"/>
        <c:scaling>
          <c:orientation val="minMax"/>
        </c:scaling>
        <c:delete val="1"/>
        <c:axPos val="b"/>
        <c:numFmt formatCode="ge" sourceLinked="1"/>
        <c:majorTickMark val="none"/>
        <c:minorTickMark val="none"/>
        <c:tickLblPos val="none"/>
        <c:crossAx val="175279296"/>
        <c:crosses val="autoZero"/>
        <c:auto val="1"/>
        <c:lblOffset val="100"/>
        <c:baseTimeUnit val="years"/>
      </c:dateAx>
      <c:valAx>
        <c:axId val="1752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577.61</c:v>
                </c:pt>
                <c:pt idx="3" formatCode="#,##0.00;&quot;△&quot;#,##0.00;&quot;-&quot;">
                  <c:v>473.15</c:v>
                </c:pt>
                <c:pt idx="4" formatCode="#,##0.00;&quot;△&quot;#,##0.00;&quot;-&quot;">
                  <c:v>298.81</c:v>
                </c:pt>
              </c:numCache>
            </c:numRef>
          </c:val>
          <c:extLst xmlns:c16r2="http://schemas.microsoft.com/office/drawing/2015/06/chart">
            <c:ext xmlns:c16="http://schemas.microsoft.com/office/drawing/2014/chart" uri="{C3380CC4-5D6E-409C-BE32-E72D297353CC}">
              <c16:uniqueId val="{00000000-05D3-47A2-A871-099F53568E43}"/>
            </c:ext>
          </c:extLst>
        </c:ser>
        <c:dLbls>
          <c:showLegendKey val="0"/>
          <c:showVal val="0"/>
          <c:showCatName val="0"/>
          <c:showSerName val="0"/>
          <c:showPercent val="0"/>
          <c:showBubbleSize val="0"/>
        </c:dLbls>
        <c:gapWidth val="150"/>
        <c:axId val="175280472"/>
        <c:axId val="1752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05D3-47A2-A871-099F53568E43}"/>
            </c:ext>
          </c:extLst>
        </c:ser>
        <c:dLbls>
          <c:showLegendKey val="0"/>
          <c:showVal val="0"/>
          <c:showCatName val="0"/>
          <c:showSerName val="0"/>
          <c:showPercent val="0"/>
          <c:showBubbleSize val="0"/>
        </c:dLbls>
        <c:marker val="1"/>
        <c:smooth val="0"/>
        <c:axId val="175280472"/>
        <c:axId val="175280864"/>
      </c:lineChart>
      <c:dateAx>
        <c:axId val="175280472"/>
        <c:scaling>
          <c:orientation val="minMax"/>
        </c:scaling>
        <c:delete val="1"/>
        <c:axPos val="b"/>
        <c:numFmt formatCode="ge" sourceLinked="1"/>
        <c:majorTickMark val="none"/>
        <c:minorTickMark val="none"/>
        <c:tickLblPos val="none"/>
        <c:crossAx val="175280864"/>
        <c:crosses val="autoZero"/>
        <c:auto val="1"/>
        <c:lblOffset val="100"/>
        <c:baseTimeUnit val="years"/>
      </c:dateAx>
      <c:valAx>
        <c:axId val="1752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8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67.2</c:v>
                </c:pt>
                <c:pt idx="1">
                  <c:v>68.81</c:v>
                </c:pt>
                <c:pt idx="2">
                  <c:v>69.180000000000007</c:v>
                </c:pt>
                <c:pt idx="3">
                  <c:v>69.849999999999994</c:v>
                </c:pt>
                <c:pt idx="4">
                  <c:v>69.209999999999994</c:v>
                </c:pt>
              </c:numCache>
            </c:numRef>
          </c:val>
          <c:extLst xmlns:c16r2="http://schemas.microsoft.com/office/drawing/2015/06/chart">
            <c:ext xmlns:c16="http://schemas.microsoft.com/office/drawing/2014/chart" uri="{C3380CC4-5D6E-409C-BE32-E72D297353CC}">
              <c16:uniqueId val="{00000000-6370-499F-8A9E-E032E23276A8}"/>
            </c:ext>
          </c:extLst>
        </c:ser>
        <c:dLbls>
          <c:showLegendKey val="0"/>
          <c:showVal val="0"/>
          <c:showCatName val="0"/>
          <c:showSerName val="0"/>
          <c:showPercent val="0"/>
          <c:showBubbleSize val="0"/>
        </c:dLbls>
        <c:gapWidth val="150"/>
        <c:axId val="175152424"/>
        <c:axId val="1751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6370-499F-8A9E-E032E23276A8}"/>
            </c:ext>
          </c:extLst>
        </c:ser>
        <c:dLbls>
          <c:showLegendKey val="0"/>
          <c:showVal val="0"/>
          <c:showCatName val="0"/>
          <c:showSerName val="0"/>
          <c:showPercent val="0"/>
          <c:showBubbleSize val="0"/>
        </c:dLbls>
        <c:marker val="1"/>
        <c:smooth val="0"/>
        <c:axId val="175152424"/>
        <c:axId val="175152032"/>
      </c:lineChart>
      <c:dateAx>
        <c:axId val="175152424"/>
        <c:scaling>
          <c:orientation val="minMax"/>
        </c:scaling>
        <c:delete val="1"/>
        <c:axPos val="b"/>
        <c:numFmt formatCode="ge" sourceLinked="1"/>
        <c:majorTickMark val="none"/>
        <c:minorTickMark val="none"/>
        <c:tickLblPos val="none"/>
        <c:crossAx val="175152032"/>
        <c:crosses val="autoZero"/>
        <c:auto val="1"/>
        <c:lblOffset val="100"/>
        <c:baseTimeUnit val="years"/>
      </c:dateAx>
      <c:valAx>
        <c:axId val="1751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5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164.61</c:v>
                </c:pt>
                <c:pt idx="1">
                  <c:v>164.5</c:v>
                </c:pt>
                <c:pt idx="2">
                  <c:v>164.32</c:v>
                </c:pt>
                <c:pt idx="3">
                  <c:v>164.13</c:v>
                </c:pt>
                <c:pt idx="4">
                  <c:v>163.75</c:v>
                </c:pt>
              </c:numCache>
            </c:numRef>
          </c:val>
          <c:extLst xmlns:c16r2="http://schemas.microsoft.com/office/drawing/2015/06/chart">
            <c:ext xmlns:c16="http://schemas.microsoft.com/office/drawing/2014/chart" uri="{C3380CC4-5D6E-409C-BE32-E72D297353CC}">
              <c16:uniqueId val="{00000000-2FBE-43CF-9245-5CCAC61CC21C}"/>
            </c:ext>
          </c:extLst>
        </c:ser>
        <c:dLbls>
          <c:showLegendKey val="0"/>
          <c:showVal val="0"/>
          <c:showCatName val="0"/>
          <c:showSerName val="0"/>
          <c:showPercent val="0"/>
          <c:showBubbleSize val="0"/>
        </c:dLbls>
        <c:gapWidth val="150"/>
        <c:axId val="175150856"/>
        <c:axId val="17528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2FBE-43CF-9245-5CCAC61CC21C}"/>
            </c:ext>
          </c:extLst>
        </c:ser>
        <c:dLbls>
          <c:showLegendKey val="0"/>
          <c:showVal val="0"/>
          <c:showCatName val="0"/>
          <c:showSerName val="0"/>
          <c:showPercent val="0"/>
          <c:showBubbleSize val="0"/>
        </c:dLbls>
        <c:marker val="1"/>
        <c:smooth val="0"/>
        <c:axId val="175150856"/>
        <c:axId val="175282040"/>
      </c:lineChart>
      <c:dateAx>
        <c:axId val="175150856"/>
        <c:scaling>
          <c:orientation val="minMax"/>
        </c:scaling>
        <c:delete val="1"/>
        <c:axPos val="b"/>
        <c:numFmt formatCode="ge" sourceLinked="1"/>
        <c:majorTickMark val="none"/>
        <c:minorTickMark val="none"/>
        <c:tickLblPos val="none"/>
        <c:crossAx val="175282040"/>
        <c:crosses val="autoZero"/>
        <c:auto val="1"/>
        <c:lblOffset val="100"/>
        <c:baseTimeUnit val="years"/>
      </c:dateAx>
      <c:valAx>
        <c:axId val="17528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5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群馬県　前橋市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338226</v>
      </c>
      <c r="AM8" s="66"/>
      <c r="AN8" s="66"/>
      <c r="AO8" s="66"/>
      <c r="AP8" s="66"/>
      <c r="AQ8" s="66"/>
      <c r="AR8" s="66"/>
      <c r="AS8" s="66"/>
      <c r="AT8" s="65">
        <f>データ!T6</f>
        <v>311.58999999999997</v>
      </c>
      <c r="AU8" s="65"/>
      <c r="AV8" s="65"/>
      <c r="AW8" s="65"/>
      <c r="AX8" s="65"/>
      <c r="AY8" s="65"/>
      <c r="AZ8" s="65"/>
      <c r="BA8" s="65"/>
      <c r="BB8" s="65">
        <f>データ!U6</f>
        <v>1085.48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8.51</v>
      </c>
      <c r="Q10" s="65"/>
      <c r="R10" s="65"/>
      <c r="S10" s="65"/>
      <c r="T10" s="65"/>
      <c r="U10" s="65"/>
      <c r="V10" s="65"/>
      <c r="W10" s="65">
        <f>データ!Q6</f>
        <v>78.790000000000006</v>
      </c>
      <c r="X10" s="65"/>
      <c r="Y10" s="65"/>
      <c r="Z10" s="65"/>
      <c r="AA10" s="65"/>
      <c r="AB10" s="65"/>
      <c r="AC10" s="65"/>
      <c r="AD10" s="66">
        <f>データ!R6</f>
        <v>2116</v>
      </c>
      <c r="AE10" s="66"/>
      <c r="AF10" s="66"/>
      <c r="AG10" s="66"/>
      <c r="AH10" s="66"/>
      <c r="AI10" s="66"/>
      <c r="AJ10" s="66"/>
      <c r="AK10" s="2"/>
      <c r="AL10" s="66">
        <f>データ!V6</f>
        <v>28743</v>
      </c>
      <c r="AM10" s="66"/>
      <c r="AN10" s="66"/>
      <c r="AO10" s="66"/>
      <c r="AP10" s="66"/>
      <c r="AQ10" s="66"/>
      <c r="AR10" s="66"/>
      <c r="AS10" s="66"/>
      <c r="AT10" s="65">
        <f>データ!W6</f>
        <v>15.1</v>
      </c>
      <c r="AU10" s="65"/>
      <c r="AV10" s="65"/>
      <c r="AW10" s="65"/>
      <c r="AX10" s="65"/>
      <c r="AY10" s="65"/>
      <c r="AZ10" s="65"/>
      <c r="BA10" s="65"/>
      <c r="BB10" s="65">
        <f>データ!X6</f>
        <v>1903.51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JjTYh85WLjFeORzdEO2Ia+TEVPKMxP4Kz9lKChyd9fCja06o2/xEVNqUCzH/LDcJbKvD/vl98qhtI15pot3eZQ==" saltValue="6kH3M4Uoi8CYmk2pyFvm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102016</v>
      </c>
      <c r="D6" s="32">
        <f t="shared" si="3"/>
        <v>47</v>
      </c>
      <c r="E6" s="32">
        <f t="shared" si="3"/>
        <v>17</v>
      </c>
      <c r="F6" s="32">
        <f t="shared" si="3"/>
        <v>5</v>
      </c>
      <c r="G6" s="32">
        <f t="shared" si="3"/>
        <v>0</v>
      </c>
      <c r="H6" s="32" t="str">
        <f t="shared" si="3"/>
        <v>群馬県　前橋市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8.51</v>
      </c>
      <c r="Q6" s="33">
        <f t="shared" si="3"/>
        <v>78.790000000000006</v>
      </c>
      <c r="R6" s="33">
        <f t="shared" si="3"/>
        <v>2116</v>
      </c>
      <c r="S6" s="33">
        <f t="shared" si="3"/>
        <v>338226</v>
      </c>
      <c r="T6" s="33">
        <f t="shared" si="3"/>
        <v>311.58999999999997</v>
      </c>
      <c r="U6" s="33">
        <f t="shared" si="3"/>
        <v>1085.48</v>
      </c>
      <c r="V6" s="33">
        <f t="shared" si="3"/>
        <v>28743</v>
      </c>
      <c r="W6" s="33">
        <f t="shared" si="3"/>
        <v>15.1</v>
      </c>
      <c r="X6" s="33">
        <f t="shared" si="3"/>
        <v>1903.51</v>
      </c>
      <c r="Y6" s="34">
        <f>IF(Y7="",NA(),Y7)</f>
        <v>94.97</v>
      </c>
      <c r="Z6" s="34">
        <f t="shared" ref="Z6:AH6" si="4">IF(Z7="",NA(),Z7)</f>
        <v>90</v>
      </c>
      <c r="AA6" s="34">
        <f t="shared" si="4"/>
        <v>96.3</v>
      </c>
      <c r="AB6" s="34">
        <f t="shared" si="4"/>
        <v>93.99</v>
      </c>
      <c r="AC6" s="34">
        <f t="shared" si="4"/>
        <v>90.12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577.61</v>
      </c>
      <c r="BI6" s="34">
        <f t="shared" si="7"/>
        <v>473.15</v>
      </c>
      <c r="BJ6" s="34">
        <f t="shared" si="7"/>
        <v>298.81</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67.2</v>
      </c>
      <c r="BR6" s="34">
        <f t="shared" ref="BR6:BZ6" si="8">IF(BR7="",NA(),BR7)</f>
        <v>68.81</v>
      </c>
      <c r="BS6" s="34">
        <f t="shared" si="8"/>
        <v>69.180000000000007</v>
      </c>
      <c r="BT6" s="34">
        <f t="shared" si="8"/>
        <v>69.849999999999994</v>
      </c>
      <c r="BU6" s="34">
        <f t="shared" si="8"/>
        <v>69.209999999999994</v>
      </c>
      <c r="BV6" s="34">
        <f t="shared" si="8"/>
        <v>64.86</v>
      </c>
      <c r="BW6" s="34">
        <f t="shared" si="8"/>
        <v>62.3</v>
      </c>
      <c r="BX6" s="34">
        <f t="shared" si="8"/>
        <v>59.3</v>
      </c>
      <c r="BY6" s="34">
        <f t="shared" si="8"/>
        <v>59.83</v>
      </c>
      <c r="BZ6" s="34">
        <f t="shared" si="8"/>
        <v>65.33</v>
      </c>
      <c r="CA6" s="33" t="str">
        <f>IF(CA7="","",IF(CA7="-","【-】","【"&amp;SUBSTITUTE(TEXT(CA7,"#,##0.00"),"-","△")&amp;"】"))</f>
        <v>【60.64】</v>
      </c>
      <c r="CB6" s="34">
        <f>IF(CB7="",NA(),CB7)</f>
        <v>164.61</v>
      </c>
      <c r="CC6" s="34">
        <f t="shared" ref="CC6:CK6" si="9">IF(CC7="",NA(),CC7)</f>
        <v>164.5</v>
      </c>
      <c r="CD6" s="34">
        <f t="shared" si="9"/>
        <v>164.32</v>
      </c>
      <c r="CE6" s="34">
        <f t="shared" si="9"/>
        <v>164.13</v>
      </c>
      <c r="CF6" s="34">
        <f t="shared" si="9"/>
        <v>163.75</v>
      </c>
      <c r="CG6" s="34">
        <f t="shared" si="9"/>
        <v>214.41</v>
      </c>
      <c r="CH6" s="34">
        <f t="shared" si="9"/>
        <v>235.07</v>
      </c>
      <c r="CI6" s="34">
        <f t="shared" si="9"/>
        <v>248.14</v>
      </c>
      <c r="CJ6" s="34">
        <f t="shared" si="9"/>
        <v>246.66</v>
      </c>
      <c r="CK6" s="34">
        <f t="shared" si="9"/>
        <v>227.43</v>
      </c>
      <c r="CL6" s="33" t="str">
        <f>IF(CL7="","",IF(CL7="-","【-】","【"&amp;SUBSTITUTE(TEXT(CL7,"#,##0.00"),"-","△")&amp;"】"))</f>
        <v>【255.52】</v>
      </c>
      <c r="CM6" s="34">
        <f>IF(CM7="",NA(),CM7)</f>
        <v>63.93</v>
      </c>
      <c r="CN6" s="34">
        <f t="shared" ref="CN6:CV6" si="10">IF(CN7="",NA(),CN7)</f>
        <v>66.95</v>
      </c>
      <c r="CO6" s="34">
        <f t="shared" si="10"/>
        <v>60.81</v>
      </c>
      <c r="CP6" s="34">
        <f t="shared" si="10"/>
        <v>61.14</v>
      </c>
      <c r="CQ6" s="34">
        <f t="shared" si="10"/>
        <v>66.260000000000005</v>
      </c>
      <c r="CR6" s="34">
        <f t="shared" si="10"/>
        <v>60.63</v>
      </c>
      <c r="CS6" s="34">
        <f t="shared" si="10"/>
        <v>58.47</v>
      </c>
      <c r="CT6" s="34">
        <f t="shared" si="10"/>
        <v>57.3</v>
      </c>
      <c r="CU6" s="34">
        <f t="shared" si="10"/>
        <v>56</v>
      </c>
      <c r="CV6" s="34">
        <f t="shared" si="10"/>
        <v>56.01</v>
      </c>
      <c r="CW6" s="33" t="str">
        <f>IF(CW7="","",IF(CW7="-","【-】","【"&amp;SUBSTITUTE(TEXT(CW7,"#,##0.00"),"-","△")&amp;"】"))</f>
        <v>【52.49】</v>
      </c>
      <c r="CX6" s="34">
        <f>IF(CX7="",NA(),CX7)</f>
        <v>79.47</v>
      </c>
      <c r="CY6" s="34">
        <f t="shared" ref="CY6:DG6" si="11">IF(CY7="",NA(),CY7)</f>
        <v>80.42</v>
      </c>
      <c r="CZ6" s="34">
        <f t="shared" si="11"/>
        <v>81.180000000000007</v>
      </c>
      <c r="DA6" s="34">
        <f t="shared" si="11"/>
        <v>81.84</v>
      </c>
      <c r="DB6" s="34">
        <f t="shared" si="11"/>
        <v>82.42</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0.09</v>
      </c>
      <c r="EG6" s="33">
        <f t="shared" si="14"/>
        <v>0</v>
      </c>
      <c r="EH6" s="33">
        <f t="shared" si="14"/>
        <v>0</v>
      </c>
      <c r="EI6" s="33">
        <f t="shared" si="14"/>
        <v>0</v>
      </c>
      <c r="EJ6" s="34">
        <f t="shared" si="14"/>
        <v>0.01</v>
      </c>
      <c r="EK6" s="34">
        <f t="shared" si="14"/>
        <v>0.03</v>
      </c>
      <c r="EL6" s="34">
        <f t="shared" si="14"/>
        <v>0.11</v>
      </c>
      <c r="EM6" s="34">
        <f t="shared" si="14"/>
        <v>0.05</v>
      </c>
      <c r="EN6" s="34">
        <f t="shared" si="14"/>
        <v>0.44</v>
      </c>
      <c r="EO6" s="33" t="str">
        <f>IF(EO7="","",IF(EO7="-","【-】","【"&amp;SUBSTITUTE(TEXT(EO7,"#,##0.00"),"-","△")&amp;"】"))</f>
        <v>【0.11】</v>
      </c>
    </row>
    <row r="7" spans="1:145" s="35" customFormat="1">
      <c r="A7" s="27"/>
      <c r="B7" s="36">
        <v>2017</v>
      </c>
      <c r="C7" s="36">
        <v>102016</v>
      </c>
      <c r="D7" s="36">
        <v>47</v>
      </c>
      <c r="E7" s="36">
        <v>17</v>
      </c>
      <c r="F7" s="36">
        <v>5</v>
      </c>
      <c r="G7" s="36">
        <v>0</v>
      </c>
      <c r="H7" s="36" t="s">
        <v>109</v>
      </c>
      <c r="I7" s="36" t="s">
        <v>110</v>
      </c>
      <c r="J7" s="36" t="s">
        <v>111</v>
      </c>
      <c r="K7" s="36" t="s">
        <v>112</v>
      </c>
      <c r="L7" s="36" t="s">
        <v>113</v>
      </c>
      <c r="M7" s="36" t="s">
        <v>114</v>
      </c>
      <c r="N7" s="37" t="s">
        <v>115</v>
      </c>
      <c r="O7" s="37" t="s">
        <v>116</v>
      </c>
      <c r="P7" s="37">
        <v>8.51</v>
      </c>
      <c r="Q7" s="37">
        <v>78.790000000000006</v>
      </c>
      <c r="R7" s="37">
        <v>2116</v>
      </c>
      <c r="S7" s="37">
        <v>338226</v>
      </c>
      <c r="T7" s="37">
        <v>311.58999999999997</v>
      </c>
      <c r="U7" s="37">
        <v>1085.48</v>
      </c>
      <c r="V7" s="37">
        <v>28743</v>
      </c>
      <c r="W7" s="37">
        <v>15.1</v>
      </c>
      <c r="X7" s="37">
        <v>1903.51</v>
      </c>
      <c r="Y7" s="37">
        <v>94.97</v>
      </c>
      <c r="Z7" s="37">
        <v>90</v>
      </c>
      <c r="AA7" s="37">
        <v>96.3</v>
      </c>
      <c r="AB7" s="37">
        <v>93.99</v>
      </c>
      <c r="AC7" s="37">
        <v>90.12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577.61</v>
      </c>
      <c r="BI7" s="37">
        <v>473.15</v>
      </c>
      <c r="BJ7" s="37">
        <v>298.81</v>
      </c>
      <c r="BK7" s="37">
        <v>547.95000000000005</v>
      </c>
      <c r="BL7" s="37">
        <v>632.94000000000005</v>
      </c>
      <c r="BM7" s="37">
        <v>721.43</v>
      </c>
      <c r="BN7" s="37">
        <v>685.34</v>
      </c>
      <c r="BO7" s="37">
        <v>684.74</v>
      </c>
      <c r="BP7" s="37">
        <v>814.89</v>
      </c>
      <c r="BQ7" s="37">
        <v>67.2</v>
      </c>
      <c r="BR7" s="37">
        <v>68.81</v>
      </c>
      <c r="BS7" s="37">
        <v>69.180000000000007</v>
      </c>
      <c r="BT7" s="37">
        <v>69.849999999999994</v>
      </c>
      <c r="BU7" s="37">
        <v>69.209999999999994</v>
      </c>
      <c r="BV7" s="37">
        <v>64.86</v>
      </c>
      <c r="BW7" s="37">
        <v>62.3</v>
      </c>
      <c r="BX7" s="37">
        <v>59.3</v>
      </c>
      <c r="BY7" s="37">
        <v>59.83</v>
      </c>
      <c r="BZ7" s="37">
        <v>65.33</v>
      </c>
      <c r="CA7" s="37">
        <v>60.64</v>
      </c>
      <c r="CB7" s="37">
        <v>164.61</v>
      </c>
      <c r="CC7" s="37">
        <v>164.5</v>
      </c>
      <c r="CD7" s="37">
        <v>164.32</v>
      </c>
      <c r="CE7" s="37">
        <v>164.13</v>
      </c>
      <c r="CF7" s="37">
        <v>163.75</v>
      </c>
      <c r="CG7" s="37">
        <v>214.41</v>
      </c>
      <c r="CH7" s="37">
        <v>235.07</v>
      </c>
      <c r="CI7" s="37">
        <v>248.14</v>
      </c>
      <c r="CJ7" s="37">
        <v>246.66</v>
      </c>
      <c r="CK7" s="37">
        <v>227.43</v>
      </c>
      <c r="CL7" s="37">
        <v>255.52</v>
      </c>
      <c r="CM7" s="37">
        <v>63.93</v>
      </c>
      <c r="CN7" s="37">
        <v>66.95</v>
      </c>
      <c r="CO7" s="37">
        <v>60.81</v>
      </c>
      <c r="CP7" s="37">
        <v>61.14</v>
      </c>
      <c r="CQ7" s="37">
        <v>66.260000000000005</v>
      </c>
      <c r="CR7" s="37">
        <v>60.63</v>
      </c>
      <c r="CS7" s="37">
        <v>58.47</v>
      </c>
      <c r="CT7" s="37">
        <v>57.3</v>
      </c>
      <c r="CU7" s="37">
        <v>56</v>
      </c>
      <c r="CV7" s="37">
        <v>56.01</v>
      </c>
      <c r="CW7" s="37">
        <v>52.49</v>
      </c>
      <c r="CX7" s="37">
        <v>79.47</v>
      </c>
      <c r="CY7" s="37">
        <v>80.42</v>
      </c>
      <c r="CZ7" s="37">
        <v>81.180000000000007</v>
      </c>
      <c r="DA7" s="37">
        <v>81.84</v>
      </c>
      <c r="DB7" s="37">
        <v>82.42</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0.09</v>
      </c>
      <c r="EG7" s="37">
        <v>0</v>
      </c>
      <c r="EH7" s="37">
        <v>0</v>
      </c>
      <c r="EI7" s="37">
        <v>0</v>
      </c>
      <c r="EJ7" s="37">
        <v>0.01</v>
      </c>
      <c r="EK7" s="37">
        <v>0.03</v>
      </c>
      <c r="EL7" s="37">
        <v>0.11</v>
      </c>
      <c r="EM7" s="37">
        <v>0.05</v>
      </c>
      <c r="EN7" s="37">
        <v>0.44</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2019-02-14T04:06:23Z</cp:lastPrinted>
  <dcterms:created xsi:type="dcterms:W3CDTF">2018-12-03T09:22:13Z</dcterms:created>
  <dcterms:modified xsi:type="dcterms:W3CDTF">2019-02-14T04:06:25Z</dcterms:modified>
  <cp:category/>
</cp:coreProperties>
</file>