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0○富岡市\"/>
    </mc:Choice>
  </mc:AlternateContent>
  <workbookProtection workbookAlgorithmName="SHA-512" workbookHashValue="ht09yXRse3M59sMlw+PI95+VIp4CedcH6I5xmFddvM2ZMQFHRC2sOtpul4ym4P2fJHuNUSW6y+p+7UwcRWnJZQ==" workbookSaltValue="47A4A3I4yjBbXy6W0TEy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L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<sst xmlns="http://schemas.openxmlformats.org/spreadsheetml/2006/main" count="240" uniqueCount="126">
  <si>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</si>
  <si>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</si>
  <si>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</si>
  <si>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</si>
  <si>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</si>
  <si>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</si>
  <si>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</si>
  <si>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</si>
  <si>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</si>
  <si>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</si>
  <si>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</si>
  <si>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</si>
  <si>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</si>
  <si>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</si>
  <si>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</si>
  <si>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</si>
  <si>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</si>
  <si>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</si>
  <si>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</si>
  <si>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</si>
  <si>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</si>
  <si>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</si>
  <si>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</si>
  <si>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</si>
  <si>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</si>
  <si>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</si>
  <si>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</si>
  <si>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</si>
  <si>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</si>
  <si>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</si>
  <si>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</si>
  <si>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</si>
  <si>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</si>
  <si>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</si>
  <si>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</si>
  <si>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</si>
  <si>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</si>
  <si>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</si>
  <si>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</si>
  <si>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</si>
  <si>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</si>
  <si>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</si>
  <si>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</si>
  <si>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</si>
  <si>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</si>
  <si>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</si>
  <si>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</si>
  <si>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</si>
  <si>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</si>
  <si>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</si>
  <si>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</si>
  <si>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</si>
  <si>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</si>
  <si>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</si>
  <si>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</si>
  <si>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</si>
  <si>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</si>
  <si>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</si>
  <si>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</si>
  <si>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</si>
  <si>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</si>
  <si>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</si>
  <si>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</si>
  <si>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</si>
  <si>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</si>
  <si>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</si>
  <si>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</si>
  <si>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</si>
  <si>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</si>
  <si>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</si>
  <si>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</si>
  <si>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</si>
  <si>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</si>
  <si>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</si>
  <si>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</si>
  <si>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</si>
  <si>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</si>
  <si>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</si>
  <si>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</si>
  <si>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</si>
  <si>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</si>
  <si>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</si>
  <si>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</si>
  <si>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</si>
  <si>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</si>
  <si>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</si>
  <si>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</si>
  <si>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</si>
  <si>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</si>
  <si>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</si>
  <si>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</si>
  <si>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</si>
  <si>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</si>
  <si>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</si>
  <si>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</si>
  <si>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</si>
  <si>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</si>
  <si>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</si>
  <si>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</si>
  <si>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</si>
  <si>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</si>
  <si>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</si>
  <si>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</si>
  <si>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</si>
  <si>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</si>
  <si>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</si>
  <si>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</si>
  <si>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</si>
  <si>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</si>
  <si>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</si>
  <si>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</si>
  <si>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</si>
  <si>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</si>
  <si>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</si>
  <si>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</si>
  <si>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</si>
  <si>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</si>
  <si>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</si>
  <si>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</si>
  <si>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</si>
  <si>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</si>
  <si>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</si>
  <si>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</si>
  <si>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14年のため、管路更新は実施していません。しかし、処理施設の各種機械設備の交換時期を迎えています。そのため、毎年度、優先順位を決めポンプ等の機器更新を実施しています。平成29年度には、地方創生汚水処理施設整備交付金を受け、省エネ機器に交換するなど機器の更新を図りました。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また、マンホールポンプ場については現在24ヶ所稼働していますが、使用状況等によりポンプの定期的な交換・メンテナンスを実施し長寿命化を図っていきます。
　施設全体の長寿命化対策として、持続的な機能確保及びライフサイクルコストの低減を図るためにも、下水道ストックマネジメント導入の必要があります。</t>
    <rPh sb="1" eb="3">
      <t>キョウヨウ</t>
    </rPh>
    <rPh sb="3" eb="6">
      <t>カイシゴ</t>
    </rPh>
    <rPh sb="8" eb="9">
      <t>ネン</t>
    </rPh>
    <rPh sb="13" eb="15">
      <t>カンロ</t>
    </rPh>
    <rPh sb="15" eb="17">
      <t>コウシン</t>
    </rPh>
    <rPh sb="18" eb="20">
      <t>ジッシ</t>
    </rPh>
    <rPh sb="31" eb="33">
      <t>ショリ</t>
    </rPh>
    <rPh sb="33" eb="35">
      <t>シセツ</t>
    </rPh>
    <rPh sb="36" eb="38">
      <t>カクシュ</t>
    </rPh>
    <rPh sb="38" eb="40">
      <t>キカイ</t>
    </rPh>
    <rPh sb="40" eb="42">
      <t>セツビ</t>
    </rPh>
    <rPh sb="43" eb="45">
      <t>コウカン</t>
    </rPh>
    <rPh sb="45" eb="47">
      <t>ジキ</t>
    </rPh>
    <rPh sb="48" eb="49">
      <t>ムカ</t>
    </rPh>
    <rPh sb="60" eb="63">
      <t>マイネンド</t>
    </rPh>
    <rPh sb="64" eb="66">
      <t>ユウセン</t>
    </rPh>
    <rPh sb="66" eb="68">
      <t>ジュンイ</t>
    </rPh>
    <rPh sb="69" eb="70">
      <t>キ</t>
    </rPh>
    <rPh sb="74" eb="75">
      <t>トウ</t>
    </rPh>
    <rPh sb="76" eb="78">
      <t>キキ</t>
    </rPh>
    <rPh sb="78" eb="80">
      <t>コウシン</t>
    </rPh>
    <rPh sb="81" eb="83">
      <t>ジッシ</t>
    </rPh>
    <rPh sb="89" eb="91">
      <t>ヘイセイ</t>
    </rPh>
    <rPh sb="93" eb="95">
      <t>ネンド</t>
    </rPh>
    <rPh sb="98" eb="100">
      <t>チホウ</t>
    </rPh>
    <rPh sb="100" eb="102">
      <t>ソウセイ</t>
    </rPh>
    <rPh sb="102" eb="104">
      <t>オスイ</t>
    </rPh>
    <rPh sb="104" eb="106">
      <t>ショリ</t>
    </rPh>
    <rPh sb="106" eb="108">
      <t>シセツ</t>
    </rPh>
    <rPh sb="108" eb="110">
      <t>セイビ</t>
    </rPh>
    <rPh sb="110" eb="113">
      <t>コウフキン</t>
    </rPh>
    <rPh sb="114" eb="115">
      <t>ウ</t>
    </rPh>
    <rPh sb="117" eb="118">
      <t>ショウ</t>
    </rPh>
    <rPh sb="120" eb="122">
      <t>キキ</t>
    </rPh>
    <rPh sb="123" eb="125">
      <t>コウカン</t>
    </rPh>
    <rPh sb="129" eb="131">
      <t>キキ</t>
    </rPh>
    <rPh sb="132" eb="134">
      <t>コウシン</t>
    </rPh>
    <rPh sb="135" eb="136">
      <t>ハカ</t>
    </rPh>
    <rPh sb="143" eb="145">
      <t>カンロ</t>
    </rPh>
    <rPh sb="154" eb="156">
      <t>チョウサ</t>
    </rPh>
    <rPh sb="156" eb="157">
      <t>トウ</t>
    </rPh>
    <rPh sb="157" eb="160">
      <t>ミジッシ</t>
    </rPh>
    <rPh sb="164" eb="166">
      <t>コンゴ</t>
    </rPh>
    <rPh sb="167" eb="170">
      <t>ケイカクテキ</t>
    </rPh>
    <rPh sb="171" eb="173">
      <t>チョウサ</t>
    </rPh>
    <rPh sb="173" eb="174">
      <t>トウ</t>
    </rPh>
    <rPh sb="175" eb="177">
      <t>ジッシ</t>
    </rPh>
    <rPh sb="181" eb="183">
      <t>ヒツヨウ</t>
    </rPh>
    <rPh sb="202" eb="203">
      <t>ジョウ</t>
    </rPh>
    <rPh sb="213" eb="214">
      <t>ショ</t>
    </rPh>
    <rPh sb="214" eb="216">
      <t>カドウ</t>
    </rPh>
    <rPh sb="223" eb="225">
      <t>シヨウ</t>
    </rPh>
    <rPh sb="225" eb="228">
      <t>ジョウキョウトウ</t>
    </rPh>
    <rPh sb="235" eb="238">
      <t>テイキテキ</t>
    </rPh>
    <rPh sb="239" eb="241">
      <t>コウカン</t>
    </rPh>
    <rPh sb="249" eb="251">
      <t>ジッシ</t>
    </rPh>
    <rPh sb="252" eb="253">
      <t>チョウ</t>
    </rPh>
    <rPh sb="253" eb="256">
      <t>ジュミョウカ</t>
    </rPh>
    <rPh sb="257" eb="258">
      <t>ハカ</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</si>
  <si>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4"/>
  </si>
  <si>
    <t>①収益的収支比率を上げるために、今後直面する人口減少に伴う収入減が見込まれる中、いかに収入確保を図るか、また汚水処理費の削減も併せてより一層の経営改善が必要です。H29については、料金収入の増加が影響したものです。
④企業債償還費用の全額を一般会計からの繰入金に依存しています。引き続き計画的に償還を行い残高の減少に努める必要があります※。
⑤経費回収率は全国平均を上回るものの、高い水準とは言えず、一層の汚水処理費用の削減が必要です。
⑥汚水処理原価は全国平均を下回っているが、施設や管路の改修に向けた経営改善が必要です。
⑦施設利用率は類似団体平均値を上回っていますが、処理能力にはまだ余裕があるため、接続率を向上させ、処理水量を増やすことが望まれます。
⑧水洗化率は類似団体平均値を上回っていますが、引き続き、未接続者に対する啓発、促進を図っていきます。
　以上のことから、使用料収入の確保に向け、排水設備工事費補助金制度の実施や未接続者に対する全戸訪問を実施するなど水洗化率の向上を図ることが必要です。また、汚水処理経費の削減に向け、効率的な汚水処理の実施が必要です。
※H29は、一般会計負担金の計上漏れにより生じたものであり、当該値は0.00です。</t>
    <rPh sb="90" eb="92">
      <t>リョウキン</t>
    </rPh>
    <rPh sb="92" eb="94">
      <t>シュウニュウ</t>
    </rPh>
    <rPh sb="95" eb="97">
      <t>ゾウカ</t>
    </rPh>
    <rPh sb="98" eb="100">
      <t>エイキョウ</t>
    </rPh>
    <rPh sb="246" eb="248">
      <t>カイシュウ</t>
    </rPh>
    <rPh sb="270" eb="272">
      <t>ルイジ</t>
    </rPh>
    <rPh sb="272" eb="274">
      <t>ダンタイ</t>
    </rPh>
    <rPh sb="274" eb="277">
      <t>ヘイキンチ</t>
    </rPh>
    <rPh sb="278" eb="280">
      <t>ウワマワ</t>
    </rPh>
    <rPh sb="287" eb="289">
      <t>ショリ</t>
    </rPh>
    <rPh sb="289" eb="291">
      <t>ノウリョク</t>
    </rPh>
    <rPh sb="295" eb="297">
      <t>ヨユウ</t>
    </rPh>
    <rPh sb="336" eb="338">
      <t>ルイジ</t>
    </rPh>
    <rPh sb="338" eb="340">
      <t>ダンタイ</t>
    </rPh>
    <rPh sb="340" eb="343">
      <t>ヘイキンチ</t>
    </rPh>
    <rPh sb="344" eb="346">
      <t>ウワマワ</t>
    </rPh>
    <rPh sb="520" eb="522">
      <t>トウガイ</t>
    </rPh>
    <rPh sb="522" eb="52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</si>
</sst>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1E-4ADF-A259-EAF2942C7B6C}"/>
            </c:ext>
          </c:extLst>
        </c:ser>
        <c:dLbls>
          <c:showLegendKey val="0"/>
          <c:showVal val="0"/>
          <c:showCatName val="0"/>
          <c:showSerName val="0"/>
          <c:showPercent val="0"/>
          <c:showBubbleSize val="0"/>
        </c:dLbls>
        <c:gapWidth val="150"/>
        <c:axId val="231086352"/>
        <c:axId val="23108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A81E-4ADF-A259-EAF2942C7B6C}"/>
            </c:ext>
          </c:extLst>
        </c:ser>
        <c:dLbls>
          <c:showLegendKey val="0"/>
          <c:showVal val="0"/>
          <c:showCatName val="0"/>
          <c:showSerName val="0"/>
          <c:showPercent val="0"/>
          <c:showBubbleSize val="0"/>
        </c:dLbls>
        <c:marker val="1"/>
        <c:smooth val="0"/>
        <c:axId val="231086352"/>
        <c:axId val="231086744"/>
      </c:lineChart>
      <c:dateAx>
        <c:axId val="231086352"/>
        <c:scaling>
          <c:orientation val="minMax"/>
        </c:scaling>
        <c:delete val="1"/>
        <c:axPos val="b"/>
        <c:numFmt formatCode="ge" sourceLinked="1"/>
        <c:majorTickMark val="none"/>
        <c:minorTickMark val="none"/>
        <c:tickLblPos val="none"/>
        <c:crossAx val="231086744"/>
        <c:crosses val="autoZero"/>
        <c:auto val="1"/>
        <c:lblOffset val="100"/>
        <c:baseTimeUnit val="years"/>
      </c:dateAx>
      <c:valAx>
        <c:axId val="23108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8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99.97</c:v>
                </c:pt>
                <c:pt idx="3">
                  <c:v>100</c:v>
                </c:pt>
                <c:pt idx="4">
                  <c:v>100.01</c:v>
                </c:pt>
              </c:numCache>
            </c:numRef>
          </c:val>
          <c:extLst xmlns:c16r2="http://schemas.microsoft.com/office/drawing/2015/06/chart">
            <c:ext xmlns:c16="http://schemas.microsoft.com/office/drawing/2014/chart" uri="{C3380CC4-5D6E-409C-BE32-E72D297353CC}">
              <c16:uniqueId val="{00000000-64BD-4F9A-A466-3AE2141CFBF7}"/>
            </c:ext>
          </c:extLst>
        </c:ser>
        <c:dLbls>
          <c:showLegendKey val="0"/>
          <c:showVal val="0"/>
          <c:showCatName val="0"/>
          <c:showSerName val="0"/>
          <c:showPercent val="0"/>
          <c:showBubbleSize val="0"/>
        </c:dLbls>
        <c:gapWidth val="150"/>
        <c:axId val="229338080"/>
        <c:axId val="22933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BD-4F9A-A466-3AE2141CFBF7}"/>
            </c:ext>
          </c:extLst>
        </c:ser>
        <c:dLbls>
          <c:showLegendKey val="0"/>
          <c:showVal val="0"/>
          <c:showCatName val="0"/>
          <c:showSerName val="0"/>
          <c:showPercent val="0"/>
          <c:showBubbleSize val="0"/>
        </c:dLbls>
        <c:marker val="1"/>
        <c:smooth val="0"/>
        <c:axId val="229338080"/>
        <c:axId val="229338472"/>
      </c:lineChart>
      <c:dateAx>
        <c:axId val="229338080"/>
        <c:scaling>
          <c:orientation val="minMax"/>
        </c:scaling>
        <c:delete val="1"/>
        <c:axPos val="b"/>
        <c:numFmt formatCode="ge" sourceLinked="1"/>
        <c:majorTickMark val="none"/>
        <c:minorTickMark val="none"/>
        <c:tickLblPos val="none"/>
        <c:crossAx val="229338472"/>
        <c:crosses val="autoZero"/>
        <c:auto val="1"/>
        <c:lblOffset val="100"/>
        <c:baseTimeUnit val="years"/>
      </c:dateAx>
      <c:valAx>
        <c:axId val="22933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27-4BDC-B9AB-34F46EC9E8E2}"/>
            </c:ext>
          </c:extLst>
        </c:ser>
        <c:dLbls>
          <c:showLegendKey val="0"/>
          <c:showVal val="0"/>
          <c:showCatName val="0"/>
          <c:showSerName val="0"/>
          <c:showPercent val="0"/>
          <c:showBubbleSize val="0"/>
        </c:dLbls>
        <c:gapWidth val="150"/>
        <c:axId val="229339648"/>
        <c:axId val="22934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27-4BDC-B9AB-34F46EC9E8E2}"/>
            </c:ext>
          </c:extLst>
        </c:ser>
        <c:dLbls>
          <c:showLegendKey val="0"/>
          <c:showVal val="0"/>
          <c:showCatName val="0"/>
          <c:showSerName val="0"/>
          <c:showPercent val="0"/>
          <c:showBubbleSize val="0"/>
        </c:dLbls>
        <c:marker val="1"/>
        <c:smooth val="0"/>
        <c:axId val="229339648"/>
        <c:axId val="229340040"/>
      </c:lineChart>
      <c:dateAx>
        <c:axId val="229339648"/>
        <c:scaling>
          <c:orientation val="minMax"/>
        </c:scaling>
        <c:delete val="1"/>
        <c:axPos val="b"/>
        <c:numFmt formatCode="ge" sourceLinked="1"/>
        <c:majorTickMark val="none"/>
        <c:minorTickMark val="none"/>
        <c:tickLblPos val="none"/>
        <c:crossAx val="229340040"/>
        <c:crosses val="autoZero"/>
        <c:auto val="1"/>
        <c:lblOffset val="100"/>
        <c:baseTimeUnit val="years"/>
      </c:dateAx>
      <c:valAx>
        <c:axId val="2293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EC-4F34-99E5-CE7E3A76BB0B}"/>
            </c:ext>
          </c:extLst>
        </c:ser>
        <c:dLbls>
          <c:showLegendKey val="0"/>
          <c:showVal val="0"/>
          <c:showCatName val="0"/>
          <c:showSerName val="0"/>
          <c:showPercent val="0"/>
          <c:showBubbleSize val="0"/>
        </c:dLbls>
        <c:gapWidth val="150"/>
        <c:axId val="417612296"/>
        <c:axId val="4176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EC-4F34-99E5-CE7E3A76BB0B}"/>
            </c:ext>
          </c:extLst>
        </c:ser>
        <c:dLbls>
          <c:showLegendKey val="0"/>
          <c:showVal val="0"/>
          <c:showCatName val="0"/>
          <c:showSerName val="0"/>
          <c:showPercent val="0"/>
          <c:showBubbleSize val="0"/>
        </c:dLbls>
        <c:marker val="1"/>
        <c:smooth val="0"/>
        <c:axId val="417612296"/>
        <c:axId val="417612688"/>
      </c:lineChart>
      <c:dateAx>
        <c:axId val="417612296"/>
        <c:scaling>
          <c:orientation val="minMax"/>
        </c:scaling>
        <c:delete val="1"/>
        <c:axPos val="b"/>
        <c:numFmt formatCode="ge" sourceLinked="1"/>
        <c:majorTickMark val="none"/>
        <c:minorTickMark val="none"/>
        <c:tickLblPos val="none"/>
        <c:crossAx val="417612688"/>
        <c:crosses val="autoZero"/>
        <c:auto val="1"/>
        <c:lblOffset val="100"/>
        <c:baseTimeUnit val="years"/>
      </c:dateAx>
      <c:valAx>
        <c:axId val="41761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89-432E-BE15-09FA3294BCCC}"/>
            </c:ext>
          </c:extLst>
        </c:ser>
        <c:dLbls>
          <c:showLegendKey val="0"/>
          <c:showVal val="0"/>
          <c:showCatName val="0"/>
          <c:showSerName val="0"/>
          <c:showPercent val="0"/>
          <c:showBubbleSize val="0"/>
        </c:dLbls>
        <c:gapWidth val="150"/>
        <c:axId val="417613864"/>
        <c:axId val="41761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89-432E-BE15-09FA3294BCCC}"/>
            </c:ext>
          </c:extLst>
        </c:ser>
        <c:dLbls>
          <c:showLegendKey val="0"/>
          <c:showVal val="0"/>
          <c:showCatName val="0"/>
          <c:showSerName val="0"/>
          <c:showPercent val="0"/>
          <c:showBubbleSize val="0"/>
        </c:dLbls>
        <c:marker val="1"/>
        <c:smooth val="0"/>
        <c:axId val="417613864"/>
        <c:axId val="417614256"/>
      </c:lineChart>
      <c:dateAx>
        <c:axId val="417613864"/>
        <c:scaling>
          <c:orientation val="minMax"/>
        </c:scaling>
        <c:delete val="1"/>
        <c:axPos val="b"/>
        <c:numFmt formatCode="ge" sourceLinked="1"/>
        <c:majorTickMark val="none"/>
        <c:minorTickMark val="none"/>
        <c:tickLblPos val="none"/>
        <c:crossAx val="417614256"/>
        <c:crosses val="autoZero"/>
        <c:auto val="1"/>
        <c:lblOffset val="100"/>
        <c:baseTimeUnit val="years"/>
      </c:dateAx>
      <c:valAx>
        <c:axId val="4176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56-47B0-A29C-BC3A5785CB2E}"/>
            </c:ext>
          </c:extLst>
        </c:ser>
        <c:dLbls>
          <c:showLegendKey val="0"/>
          <c:showVal val="0"/>
          <c:showCatName val="0"/>
          <c:showSerName val="0"/>
          <c:showPercent val="0"/>
          <c:showBubbleSize val="0"/>
        </c:dLbls>
        <c:gapWidth val="150"/>
        <c:axId val="417615432"/>
        <c:axId val="41761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56-47B0-A29C-BC3A5785CB2E}"/>
            </c:ext>
          </c:extLst>
        </c:ser>
        <c:dLbls>
          <c:showLegendKey val="0"/>
          <c:showVal val="0"/>
          <c:showCatName val="0"/>
          <c:showSerName val="0"/>
          <c:showPercent val="0"/>
          <c:showBubbleSize val="0"/>
        </c:dLbls>
        <c:marker val="1"/>
        <c:smooth val="0"/>
        <c:axId val="417615432"/>
        <c:axId val="417615824"/>
      </c:lineChart>
      <c:dateAx>
        <c:axId val="417615432"/>
        <c:scaling>
          <c:orientation val="minMax"/>
        </c:scaling>
        <c:delete val="1"/>
        <c:axPos val="b"/>
        <c:numFmt formatCode="ge" sourceLinked="1"/>
        <c:majorTickMark val="none"/>
        <c:minorTickMark val="none"/>
        <c:tickLblPos val="none"/>
        <c:crossAx val="417615824"/>
        <c:crosses val="autoZero"/>
        <c:auto val="1"/>
        <c:lblOffset val="100"/>
        <c:baseTimeUnit val="years"/>
      </c:dateAx>
      <c:valAx>
        <c:axId val="4176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3915.23</c:v>
                </c:pt>
              </c:numCache>
            </c:numRef>
          </c:val>
          <c:extLst xmlns:c16r2="http://schemas.microsoft.com/office/drawing/2015/06/chart">
            <c:ext xmlns:c16="http://schemas.microsoft.com/office/drawing/2014/chart" uri="{C3380CC4-5D6E-409C-BE32-E72D297353CC}">
              <c16:uniqueId val="{00000000-5E67-4A3C-A510-D032C3975F04}"/>
            </c:ext>
          </c:extLst>
        </c:ser>
        <c:dLbls>
          <c:showLegendKey val="0"/>
          <c:showVal val="0"/>
          <c:showCatName val="0"/>
          <c:showSerName val="0"/>
          <c:showPercent val="0"/>
          <c:showBubbleSize val="0"/>
        </c:dLbls>
        <c:gapWidth val="150"/>
        <c:axId val="414126864"/>
        <c:axId val="41412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982.29</c:v>
                </c:pt>
              </c:numCache>
            </c:numRef>
          </c:val>
          <c:smooth val="0"/>
          <c:extLst xmlns:c16r2="http://schemas.microsoft.com/office/drawing/2015/06/chart">
            <c:ext xmlns:c16="http://schemas.microsoft.com/office/drawing/2014/chart" uri="{C3380CC4-5D6E-409C-BE32-E72D297353CC}">
              <c16:uniqueId val="{00000001-5E67-4A3C-A510-D032C3975F04}"/>
            </c:ext>
          </c:extLst>
        </c:ser>
        <c:dLbls>
          <c:showLegendKey val="0"/>
          <c:showVal val="0"/>
          <c:showCatName val="0"/>
          <c:showSerName val="0"/>
          <c:showPercent val="0"/>
          <c:showBubbleSize val="0"/>
        </c:dLbls>
        <c:marker val="1"/>
        <c:smooth val="0"/>
        <c:axId val="414126864"/>
        <c:axId val="414127256"/>
      </c:lineChart>
      <c:dateAx>
        <c:axId val="414126864"/>
        <c:scaling>
          <c:orientation val="minMax"/>
        </c:scaling>
        <c:delete val="1"/>
        <c:axPos val="b"/>
        <c:numFmt formatCode="ge" sourceLinked="1"/>
        <c:majorTickMark val="none"/>
        <c:minorTickMark val="none"/>
        <c:tickLblPos val="none"/>
        <c:crossAx val="414127256"/>
        <c:crosses val="autoZero"/>
        <c:auto val="1"/>
        <c:lblOffset val="100"/>
        <c:baseTimeUnit val="years"/>
      </c:dateAx>
      <c:valAx>
        <c:axId val="41412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69.2</c:v>
                </c:pt>
                <c:pt idx="1">
                  <c:v>63.84</c:v>
                </c:pt>
                <c:pt idx="2">
                  <c:v>62</c:v>
                </c:pt>
                <c:pt idx="3">
                  <c:v>65.84</c:v>
                </c:pt>
                <c:pt idx="4">
                  <c:v>72.010000000000005</c:v>
                </c:pt>
              </c:numCache>
            </c:numRef>
          </c:val>
          <c:extLst xmlns:c16r2="http://schemas.microsoft.com/office/drawing/2015/06/chart">
            <c:ext xmlns:c16="http://schemas.microsoft.com/office/drawing/2014/chart" uri="{C3380CC4-5D6E-409C-BE32-E72D297353CC}">
              <c16:uniqueId val="{00000000-1F0F-49EB-8E91-B2B1E63F7B8F}"/>
            </c:ext>
          </c:extLst>
        </c:ser>
        <c:dLbls>
          <c:showLegendKey val="0"/>
          <c:showVal val="0"/>
          <c:showCatName val="0"/>
          <c:showSerName val="0"/>
          <c:showPercent val="0"/>
          <c:showBubbleSize val="0"/>
        </c:dLbls>
        <c:gapWidth val="150"/>
        <c:axId val="414128432"/>
        <c:axId val="41412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41.25</c:v>
                </c:pt>
              </c:numCache>
            </c:numRef>
          </c:val>
          <c:smooth val="0"/>
          <c:extLst xmlns:c16r2="http://schemas.microsoft.com/office/drawing/2015/06/chart">
            <c:ext xmlns:c16="http://schemas.microsoft.com/office/drawing/2014/chart" uri="{C3380CC4-5D6E-409C-BE32-E72D297353CC}">
              <c16:uniqueId val="{00000001-1F0F-49EB-8E91-B2B1E63F7B8F}"/>
            </c:ext>
          </c:extLst>
        </c:ser>
        <c:dLbls>
          <c:showLegendKey val="0"/>
          <c:showVal val="0"/>
          <c:showCatName val="0"/>
          <c:showSerName val="0"/>
          <c:showPercent val="0"/>
          <c:showBubbleSize val="0"/>
        </c:dLbls>
        <c:marker val="1"/>
        <c:smooth val="0"/>
        <c:axId val="414128432"/>
        <c:axId val="414128824"/>
      </c:lineChart>
      <c:dateAx>
        <c:axId val="414128432"/>
        <c:scaling>
          <c:orientation val="minMax"/>
        </c:scaling>
        <c:delete val="1"/>
        <c:axPos val="b"/>
        <c:numFmt formatCode="ge" sourceLinked="1"/>
        <c:majorTickMark val="none"/>
        <c:minorTickMark val="none"/>
        <c:tickLblPos val="none"/>
        <c:crossAx val="414128824"/>
        <c:crosses val="autoZero"/>
        <c:auto val="1"/>
        <c:lblOffset val="100"/>
        <c:baseTimeUnit val="years"/>
      </c:dateAx>
      <c:valAx>
        <c:axId val="4141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2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162.29</c:v>
                </c:pt>
                <c:pt idx="1">
                  <c:v>180.65</c:v>
                </c:pt>
                <c:pt idx="2">
                  <c:v>185.93</c:v>
                </c:pt>
                <c:pt idx="3">
                  <c:v>176.03</c:v>
                </c:pt>
                <c:pt idx="4">
                  <c:v>160.44999999999999</c:v>
                </c:pt>
              </c:numCache>
            </c:numRef>
          </c:val>
          <c:extLst xmlns:c16r2="http://schemas.microsoft.com/office/drawing/2015/06/chart">
            <c:ext xmlns:c16="http://schemas.microsoft.com/office/drawing/2014/chart" uri="{C3380CC4-5D6E-409C-BE32-E72D297353CC}">
              <c16:uniqueId val="{00000000-89C0-453C-AA6E-EDB6ABCC4EE6}"/>
            </c:ext>
          </c:extLst>
        </c:ser>
        <c:dLbls>
          <c:showLegendKey val="0"/>
          <c:showVal val="0"/>
          <c:showCatName val="0"/>
          <c:showSerName val="0"/>
          <c:showPercent val="0"/>
          <c:showBubbleSize val="0"/>
        </c:dLbls>
        <c:gapWidth val="150"/>
        <c:axId val="417640968"/>
        <c:axId val="41764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334.48</c:v>
                </c:pt>
              </c:numCache>
            </c:numRef>
          </c:val>
          <c:smooth val="0"/>
          <c:extLst xmlns:c16r2="http://schemas.microsoft.com/office/drawing/2015/06/chart">
            <c:ext xmlns:c16="http://schemas.microsoft.com/office/drawing/2014/chart" uri="{C3380CC4-5D6E-409C-BE32-E72D297353CC}">
              <c16:uniqueId val="{00000001-89C0-453C-AA6E-EDB6ABCC4EE6}"/>
            </c:ext>
          </c:extLst>
        </c:ser>
        <c:dLbls>
          <c:showLegendKey val="0"/>
          <c:showVal val="0"/>
          <c:showCatName val="0"/>
          <c:showSerName val="0"/>
          <c:showPercent val="0"/>
          <c:showBubbleSize val="0"/>
        </c:dLbls>
        <c:marker val="1"/>
        <c:smooth val="0"/>
        <c:axId val="417640968"/>
        <c:axId val="417641360"/>
      </c:lineChart>
      <c:dateAx>
        <c:axId val="417640968"/>
        <c:scaling>
          <c:orientation val="minMax"/>
        </c:scaling>
        <c:delete val="1"/>
        <c:axPos val="b"/>
        <c:numFmt formatCode="ge" sourceLinked="1"/>
        <c:majorTickMark val="none"/>
        <c:minorTickMark val="none"/>
        <c:tickLblPos val="none"/>
        <c:crossAx val="417641360"/>
        <c:crosses val="autoZero"/>
        <c:auto val="1"/>
        <c:lblOffset val="100"/>
        <c:baseTimeUnit val="years"/>
      </c:dateAx>
      <c:valAx>
        <c:axId val="41764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4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45.14</c:v>
                </c:pt>
                <c:pt idx="1">
                  <c:v>45.9</c:v>
                </c:pt>
                <c:pt idx="2">
                  <c:v>45.57</c:v>
                </c:pt>
                <c:pt idx="3">
                  <c:v>45.57</c:v>
                </c:pt>
                <c:pt idx="4">
                  <c:v>45.57</c:v>
                </c:pt>
              </c:numCache>
            </c:numRef>
          </c:val>
          <c:extLst xmlns:c16r2="http://schemas.microsoft.com/office/drawing/2015/06/chart">
            <c:ext xmlns:c16="http://schemas.microsoft.com/office/drawing/2014/chart" uri="{C3380CC4-5D6E-409C-BE32-E72D297353CC}">
              <c16:uniqueId val="{00000000-8EB3-4040-88D5-19950CB840EE}"/>
            </c:ext>
          </c:extLst>
        </c:ser>
        <c:dLbls>
          <c:showLegendKey val="0"/>
          <c:showVal val="0"/>
          <c:showCatName val="0"/>
          <c:showSerName val="0"/>
          <c:showPercent val="0"/>
          <c:showBubbleSize val="0"/>
        </c:dLbls>
        <c:gapWidth val="150"/>
        <c:axId val="417642536"/>
        <c:axId val="41764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40.93</c:v>
                </c:pt>
              </c:numCache>
            </c:numRef>
          </c:val>
          <c:smooth val="0"/>
          <c:extLst xmlns:c16r2="http://schemas.microsoft.com/office/drawing/2015/06/chart">
            <c:ext xmlns:c16="http://schemas.microsoft.com/office/drawing/2014/chart" uri="{C3380CC4-5D6E-409C-BE32-E72D297353CC}">
              <c16:uniqueId val="{00000001-8EB3-4040-88D5-19950CB840EE}"/>
            </c:ext>
          </c:extLst>
        </c:ser>
        <c:dLbls>
          <c:showLegendKey val="0"/>
          <c:showVal val="0"/>
          <c:showCatName val="0"/>
          <c:showSerName val="0"/>
          <c:showPercent val="0"/>
          <c:showBubbleSize val="0"/>
        </c:dLbls>
        <c:marker val="1"/>
        <c:smooth val="0"/>
        <c:axId val="417642536"/>
        <c:axId val="417642928"/>
      </c:lineChart>
      <c:dateAx>
        <c:axId val="417642536"/>
        <c:scaling>
          <c:orientation val="minMax"/>
        </c:scaling>
        <c:delete val="1"/>
        <c:axPos val="b"/>
        <c:numFmt formatCode="ge" sourceLinked="1"/>
        <c:majorTickMark val="none"/>
        <c:minorTickMark val="none"/>
        <c:tickLblPos val="none"/>
        <c:crossAx val="417642928"/>
        <c:crosses val="autoZero"/>
        <c:auto val="1"/>
        <c:lblOffset val="100"/>
        <c:baseTimeUnit val="years"/>
      </c:dateAx>
      <c:valAx>
        <c:axId val="41764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4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70.849999999999994</c:v>
                </c:pt>
                <c:pt idx="1">
                  <c:v>70.38</c:v>
                </c:pt>
                <c:pt idx="2">
                  <c:v>71.959999999999994</c:v>
                </c:pt>
                <c:pt idx="3">
                  <c:v>73.819999999999993</c:v>
                </c:pt>
                <c:pt idx="4">
                  <c:v>75.31</c:v>
                </c:pt>
              </c:numCache>
            </c:numRef>
          </c:val>
          <c:extLst xmlns:c16r2="http://schemas.microsoft.com/office/drawing/2015/06/chart">
            <c:ext xmlns:c16="http://schemas.microsoft.com/office/drawing/2014/chart" uri="{C3380CC4-5D6E-409C-BE32-E72D297353CC}">
              <c16:uniqueId val="{00000000-652C-4CF3-89CF-18F8972FF2B4}"/>
            </c:ext>
          </c:extLst>
        </c:ser>
        <c:dLbls>
          <c:showLegendKey val="0"/>
          <c:showVal val="0"/>
          <c:showCatName val="0"/>
          <c:showSerName val="0"/>
          <c:showPercent val="0"/>
          <c:showBubbleSize val="0"/>
        </c:dLbls>
        <c:gapWidth val="150"/>
        <c:axId val="417644104"/>
        <c:axId val="41764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62.73</c:v>
                </c:pt>
              </c:numCache>
            </c:numRef>
          </c:val>
          <c:smooth val="0"/>
          <c:extLst xmlns:c16r2="http://schemas.microsoft.com/office/drawing/2015/06/chart">
            <c:ext xmlns:c16="http://schemas.microsoft.com/office/drawing/2014/chart" uri="{C3380CC4-5D6E-409C-BE32-E72D297353CC}">
              <c16:uniqueId val="{00000001-652C-4CF3-89CF-18F8972FF2B4}"/>
            </c:ext>
          </c:extLst>
        </c:ser>
        <c:dLbls>
          <c:showLegendKey val="0"/>
          <c:showVal val="0"/>
          <c:showCatName val="0"/>
          <c:showSerName val="0"/>
          <c:showPercent val="0"/>
          <c:showBubbleSize val="0"/>
        </c:dLbls>
        <c:marker val="1"/>
        <c:smooth val="0"/>
        <c:axId val="417644104"/>
        <c:axId val="417644496"/>
      </c:lineChart>
      <c:dateAx>
        <c:axId val="417644104"/>
        <c:scaling>
          <c:orientation val="minMax"/>
        </c:scaling>
        <c:delete val="1"/>
        <c:axPos val="b"/>
        <c:numFmt formatCode="ge" sourceLinked="1"/>
        <c:majorTickMark val="none"/>
        <c:minorTickMark val="none"/>
        <c:tickLblPos val="none"/>
        <c:crossAx val="417644496"/>
        <c:crosses val="autoZero"/>
        <c:auto val="1"/>
        <c:lblOffset val="100"/>
        <c:baseTimeUnit val="years"/>
      </c:dateAx>
      <c:valAx>
        <c:axId val="41764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4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富岡市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F3</v>
      </c>
      <c r="X8" s="47"/>
      <c r="Y8" s="47"/>
      <c r="Z8" s="47"/>
      <c r="AA8" s="47"/>
      <c r="AB8" s="47"/>
      <c r="AC8" s="47"/>
      <c r="AD8" s="48" t="str">
        <f>データ!$M$6</f>
        <v>非設置</v>
      </c>
      <c r="AE8" s="48"/>
      <c r="AF8" s="48"/>
      <c r="AG8" s="48"/>
      <c r="AH8" s="48"/>
      <c r="AI8" s="48"/>
      <c r="AJ8" s="48"/>
      <c r="AK8" s="3"/>
      <c r="AL8" s="49">
        <f>データ!S6</f>
        <v>49462</v>
      </c>
      <c r="AM8" s="49"/>
      <c r="AN8" s="49"/>
      <c r="AO8" s="49"/>
      <c r="AP8" s="49"/>
      <c r="AQ8" s="49"/>
      <c r="AR8" s="49"/>
      <c r="AS8" s="49"/>
      <c r="AT8" s="44">
        <f>データ!T6</f>
        <v>122.85</v>
      </c>
      <c r="AU8" s="44"/>
      <c r="AV8" s="44"/>
      <c r="AW8" s="44"/>
      <c r="AX8" s="44"/>
      <c r="AY8" s="44"/>
      <c r="AZ8" s="44"/>
      <c r="BA8" s="44"/>
      <c r="BB8" s="44">
        <f>データ!U6</f>
        <v>402.62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4.2699999999999996</v>
      </c>
      <c r="Q10" s="44"/>
      <c r="R10" s="44"/>
      <c r="S10" s="44"/>
      <c r="T10" s="44"/>
      <c r="U10" s="44"/>
      <c r="V10" s="44"/>
      <c r="W10" s="44">
        <f>データ!Q6</f>
        <v>97.09</v>
      </c>
      <c r="X10" s="44"/>
      <c r="Y10" s="44"/>
      <c r="Z10" s="44"/>
      <c r="AA10" s="44"/>
      <c r="AB10" s="44"/>
      <c r="AC10" s="44"/>
      <c r="AD10" s="49">
        <f>データ!R6</f>
        <v>2214</v>
      </c>
      <c r="AE10" s="49"/>
      <c r="AF10" s="49"/>
      <c r="AG10" s="49"/>
      <c r="AH10" s="49"/>
      <c r="AI10" s="49"/>
      <c r="AJ10" s="49"/>
      <c r="AK10" s="2"/>
      <c r="AL10" s="49">
        <f>データ!V6</f>
        <v>2106</v>
      </c>
      <c r="AM10" s="49"/>
      <c r="AN10" s="49"/>
      <c r="AO10" s="49"/>
      <c r="AP10" s="49"/>
      <c r="AQ10" s="49"/>
      <c r="AR10" s="49"/>
      <c r="AS10" s="49"/>
      <c r="AT10" s="44">
        <f>データ!W6</f>
        <v>1.1399999999999999</v>
      </c>
      <c r="AU10" s="44"/>
      <c r="AV10" s="44"/>
      <c r="AW10" s="44"/>
      <c r="AX10" s="44"/>
      <c r="AY10" s="44"/>
      <c r="AZ10" s="44"/>
      <c r="BA10" s="44"/>
      <c r="BB10" s="44">
        <f>データ!X6</f>
        <v>1847.37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BuMXd5+4ukwvtY3vzg+IB7yokKJVhIrfclsO7QEtCQI5r1AILj03VWd4Xi9LZr0dn33NRbyLl/bzpt0YzsYq2A==" saltValue="pzO9XKXwYIF4s2JanibCq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102105</v>
      </c>
      <c r="D6" s="32">
        <f t="shared" si="3"/>
        <v>47</v>
      </c>
      <c r="E6" s="32">
        <f t="shared" si="3"/>
        <v>17</v>
      </c>
      <c r="F6" s="32">
        <f t="shared" si="3"/>
        <v>5</v>
      </c>
      <c r="G6" s="32">
        <f t="shared" si="3"/>
        <v>0</v>
      </c>
      <c r="H6" s="32" t="str">
        <f t="shared" si="3"/>
        <v>群馬県　富岡市</v>
      </c>
      <c r="I6" s="32" t="str">
        <f t="shared" si="3"/>
        <v>法非適用</v>
      </c>
      <c r="J6" s="32" t="str">
        <f t="shared" si="3"/>
        <v>下水道事業</v>
      </c>
      <c r="K6" s="32" t="str">
        <f t="shared" si="3"/>
        <v>農業集落排水</v>
      </c>
      <c r="L6" s="32" t="str">
        <f t="shared" si="3"/>
        <v>F3</v>
      </c>
      <c r="M6" s="32" t="str">
        <f t="shared" si="3"/>
        <v>非設置</v>
      </c>
      <c r="N6" s="33" t="str">
        <f t="shared" si="3"/>
        <v>-</v>
      </c>
      <c r="O6" s="33" t="str">
        <f t="shared" si="3"/>
        <v>該当数値なし</v>
      </c>
      <c r="P6" s="33">
        <f t="shared" si="3"/>
        <v>4.2699999999999996</v>
      </c>
      <c r="Q6" s="33">
        <f t="shared" si="3"/>
        <v>97.09</v>
      </c>
      <c r="R6" s="33">
        <f t="shared" si="3"/>
        <v>2214</v>
      </c>
      <c r="S6" s="33">
        <f t="shared" si="3"/>
        <v>49462</v>
      </c>
      <c r="T6" s="33">
        <f t="shared" si="3"/>
        <v>122.85</v>
      </c>
      <c r="U6" s="33">
        <f t="shared" si="3"/>
        <v>402.62</v>
      </c>
      <c r="V6" s="33">
        <f t="shared" si="3"/>
        <v>2106</v>
      </c>
      <c r="W6" s="33">
        <f t="shared" si="3"/>
        <v>1.1399999999999999</v>
      </c>
      <c r="X6" s="33">
        <f t="shared" si="3"/>
        <v>1847.37</v>
      </c>
      <c r="Y6" s="34">
        <f>IF(Y7="",NA(),Y7)</f>
        <v>100</v>
      </c>
      <c r="Z6" s="34">
        <f t="shared" ref="Z6:AH6" si="4">IF(Z7="",NA(),Z7)</f>
        <v>100</v>
      </c>
      <c r="AA6" s="34">
        <f t="shared" si="4"/>
        <v>99.97</v>
      </c>
      <c r="AB6" s="34">
        <f t="shared" si="4"/>
        <v>100</v>
      </c>
      <c r="AC6" s="34">
        <f t="shared" si="4"/>
        <v>100.01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3915.23</v>
      </c>
      <c r="BK6" s="34">
        <f t="shared" si="7"/>
        <v>1117.1099999999999</v>
      </c>
      <c r="BL6" s="34">
        <f t="shared" si="7"/>
        <v>1161.05</v>
      </c>
      <c r="BM6" s="34">
        <f t="shared" si="7"/>
        <v>979.89</v>
      </c>
      <c r="BN6" s="34">
        <f t="shared" si="7"/>
        <v>1051.43</v>
      </c>
      <c r="BO6" s="34">
        <f t="shared" si="7"/>
        <v>982.29</v>
      </c>
      <c r="BP6" s="33" t="str">
        <f>IF(BP7="","",IF(BP7="-","【-】","【"&amp;SUBSTITUTE(TEXT(BP7,"#,##0.00"),"-","△")&amp;"】"))</f>
        <v>【814.89】</v>
      </c>
      <c r="BQ6" s="34">
        <f>IF(BQ7="",NA(),BQ7)</f>
        <v>69.2</v>
      </c>
      <c r="BR6" s="34">
        <f t="shared" ref="BR6:BZ6" si="8">IF(BR7="",NA(),BR7)</f>
        <v>63.84</v>
      </c>
      <c r="BS6" s="34">
        <f t="shared" si="8"/>
        <v>62</v>
      </c>
      <c r="BT6" s="34">
        <f t="shared" si="8"/>
        <v>65.84</v>
      </c>
      <c r="BU6" s="34">
        <f t="shared" si="8"/>
        <v>72.010000000000005</v>
      </c>
      <c r="BV6" s="34">
        <f t="shared" si="8"/>
        <v>41.04</v>
      </c>
      <c r="BW6" s="34">
        <f t="shared" si="8"/>
        <v>41.08</v>
      </c>
      <c r="BX6" s="34">
        <f t="shared" si="8"/>
        <v>41.34</v>
      </c>
      <c r="BY6" s="34">
        <f t="shared" si="8"/>
        <v>40.06</v>
      </c>
      <c r="BZ6" s="34">
        <f t="shared" si="8"/>
        <v>41.25</v>
      </c>
      <c r="CA6" s="33" t="str">
        <f>IF(CA7="","",IF(CA7="-","【-】","【"&amp;SUBSTITUTE(TEXT(CA7,"#,##0.00"),"-","△")&amp;"】"))</f>
        <v>【60.64】</v>
      </c>
      <c r="CB6" s="34">
        <f>IF(CB7="",NA(),CB7)</f>
        <v>162.29</v>
      </c>
      <c r="CC6" s="34">
        <f t="shared" ref="CC6:CK6" si="9">IF(CC7="",NA(),CC7)</f>
        <v>180.65</v>
      </c>
      <c r="CD6" s="34">
        <f t="shared" si="9"/>
        <v>185.93</v>
      </c>
      <c r="CE6" s="34">
        <f t="shared" si="9"/>
        <v>176.03</v>
      </c>
      <c r="CF6" s="34">
        <f t="shared" si="9"/>
        <v>160.44999999999999</v>
      </c>
      <c r="CG6" s="34">
        <f t="shared" si="9"/>
        <v>357.08</v>
      </c>
      <c r="CH6" s="34">
        <f t="shared" si="9"/>
        <v>378.08</v>
      </c>
      <c r="CI6" s="34">
        <f t="shared" si="9"/>
        <v>357.49</v>
      </c>
      <c r="CJ6" s="34">
        <f t="shared" si="9"/>
        <v>355.22</v>
      </c>
      <c r="CK6" s="34">
        <f t="shared" si="9"/>
        <v>334.48</v>
      </c>
      <c r="CL6" s="33" t="str">
        <f>IF(CL7="","",IF(CL7="-","【-】","【"&amp;SUBSTITUTE(TEXT(CL7,"#,##0.00"),"-","△")&amp;"】"))</f>
        <v>【255.52】</v>
      </c>
      <c r="CM6" s="34">
        <f>IF(CM7="",NA(),CM7)</f>
        <v>45.14</v>
      </c>
      <c r="CN6" s="34">
        <f t="shared" ref="CN6:CV6" si="10">IF(CN7="",NA(),CN7)</f>
        <v>45.9</v>
      </c>
      <c r="CO6" s="34">
        <f t="shared" si="10"/>
        <v>45.57</v>
      </c>
      <c r="CP6" s="34">
        <f t="shared" si="10"/>
        <v>45.57</v>
      </c>
      <c r="CQ6" s="34">
        <f t="shared" si="10"/>
        <v>45.57</v>
      </c>
      <c r="CR6" s="34">
        <f t="shared" si="10"/>
        <v>45.95</v>
      </c>
      <c r="CS6" s="34">
        <f t="shared" si="10"/>
        <v>44.69</v>
      </c>
      <c r="CT6" s="34">
        <f t="shared" si="10"/>
        <v>44.69</v>
      </c>
      <c r="CU6" s="34">
        <f t="shared" si="10"/>
        <v>42.84</v>
      </c>
      <c r="CV6" s="34">
        <f t="shared" si="10"/>
        <v>40.93</v>
      </c>
      <c r="CW6" s="33" t="str">
        <f>IF(CW7="","",IF(CW7="-","【-】","【"&amp;SUBSTITUTE(TEXT(CW7,"#,##0.00"),"-","△")&amp;"】"))</f>
        <v>【52.49】</v>
      </c>
      <c r="CX6" s="34">
        <f>IF(CX7="",NA(),CX7)</f>
        <v>70.849999999999994</v>
      </c>
      <c r="CY6" s="34">
        <f t="shared" ref="CY6:DG6" si="11">IF(CY7="",NA(),CY7)</f>
        <v>70.38</v>
      </c>
      <c r="CZ6" s="34">
        <f t="shared" si="11"/>
        <v>71.959999999999994</v>
      </c>
      <c r="DA6" s="34">
        <f t="shared" si="11"/>
        <v>73.819999999999993</v>
      </c>
      <c r="DB6" s="34">
        <f t="shared" si="11"/>
        <v>75.31</v>
      </c>
      <c r="DC6" s="34">
        <f t="shared" si="11"/>
        <v>71.97</v>
      </c>
      <c r="DD6" s="34">
        <f t="shared" si="11"/>
        <v>70.59</v>
      </c>
      <c r="DE6" s="34">
        <f t="shared" si="11"/>
        <v>69.67</v>
      </c>
      <c r="DF6" s="34">
        <f t="shared" si="11"/>
        <v>66.3</v>
      </c>
      <c r="DG6" s="34">
        <f t="shared" si="11"/>
        <v>62.73</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3">
        <f t="shared" si="14"/>
        <v>0</v>
      </c>
      <c r="EO6" s="33" t="str">
        <f>IF(EO7="","",IF(EO7="-","【-】","【"&amp;SUBSTITUTE(TEXT(EO7,"#,##0.00"),"-","△")&amp;"】"))</f>
        <v>【0.11】</v>
      </c>
    </row>
    <row r="7" spans="1:145" s="35" customFormat="1" x14ac:dyDescent="0.15">
      <c r="A7" s="27"/>
      <c r="B7" s="36">
        <v>2017</v>
      </c>
      <c r="C7" s="36">
        <v>102105</v>
      </c>
      <c r="D7" s="36">
        <v>47</v>
      </c>
      <c r="E7" s="36">
        <v>17</v>
      </c>
      <c r="F7" s="36">
        <v>5</v>
      </c>
      <c r="G7" s="36">
        <v>0</v>
      </c>
      <c r="H7" s="36" t="s">
        <v>110</v>
      </c>
      <c r="I7" s="36" t="s">
        <v>111</v>
      </c>
      <c r="J7" s="36" t="s">
        <v>112</v>
      </c>
      <c r="K7" s="36" t="s">
        <v>113</v>
      </c>
      <c r="L7" s="36" t="s">
        <v>114</v>
      </c>
      <c r="M7" s="36" t="s">
        <v>115</v>
      </c>
      <c r="N7" s="37" t="s">
        <v>116</v>
      </c>
      <c r="O7" s="37" t="s">
        <v>117</v>
      </c>
      <c r="P7" s="37">
        <v>4.2699999999999996</v>
      </c>
      <c r="Q7" s="37">
        <v>97.09</v>
      </c>
      <c r="R7" s="37">
        <v>2214</v>
      </c>
      <c r="S7" s="37">
        <v>49462</v>
      </c>
      <c r="T7" s="37">
        <v>122.85</v>
      </c>
      <c r="U7" s="37">
        <v>402.62</v>
      </c>
      <c r="V7" s="37">
        <v>2106</v>
      </c>
      <c r="W7" s="37">
        <v>1.1399999999999999</v>
      </c>
      <c r="X7" s="37">
        <v>1847.37</v>
      </c>
      <c r="Y7" s="37">
        <v>100</v>
      </c>
      <c r="Z7" s="37">
        <v>100</v>
      </c>
      <c r="AA7" s="37">
        <v>99.97</v>
      </c>
      <c r="AB7" s="37">
        <v>100</v>
      </c>
      <c r="AC7" s="37">
        <v>100.01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3915.23</v>
      </c>
      <c r="BK7" s="37">
        <v>1117.1099999999999</v>
      </c>
      <c r="BL7" s="37">
        <v>1161.05</v>
      </c>
      <c r="BM7" s="37">
        <v>979.89</v>
      </c>
      <c r="BN7" s="37">
        <v>1051.43</v>
      </c>
      <c r="BO7" s="37">
        <v>982.29</v>
      </c>
      <c r="BP7" s="37">
        <v>814.89</v>
      </c>
      <c r="BQ7" s="37">
        <v>69.2</v>
      </c>
      <c r="BR7" s="37">
        <v>63.84</v>
      </c>
      <c r="BS7" s="37">
        <v>62</v>
      </c>
      <c r="BT7" s="37">
        <v>65.84</v>
      </c>
      <c r="BU7" s="37">
        <v>72.010000000000005</v>
      </c>
      <c r="BV7" s="37">
        <v>41.04</v>
      </c>
      <c r="BW7" s="37">
        <v>41.08</v>
      </c>
      <c r="BX7" s="37">
        <v>41.34</v>
      </c>
      <c r="BY7" s="37">
        <v>40.06</v>
      </c>
      <c r="BZ7" s="37">
        <v>41.25</v>
      </c>
      <c r="CA7" s="37">
        <v>60.64</v>
      </c>
      <c r="CB7" s="37">
        <v>162.29</v>
      </c>
      <c r="CC7" s="37">
        <v>180.65</v>
      </c>
      <c r="CD7" s="37">
        <v>185.93</v>
      </c>
      <c r="CE7" s="37">
        <v>176.03</v>
      </c>
      <c r="CF7" s="37">
        <v>160.44999999999999</v>
      </c>
      <c r="CG7" s="37">
        <v>357.08</v>
      </c>
      <c r="CH7" s="37">
        <v>378.08</v>
      </c>
      <c r="CI7" s="37">
        <v>357.49</v>
      </c>
      <c r="CJ7" s="37">
        <v>355.22</v>
      </c>
      <c r="CK7" s="37">
        <v>334.48</v>
      </c>
      <c r="CL7" s="37">
        <v>255.52</v>
      </c>
      <c r="CM7" s="37">
        <v>45.14</v>
      </c>
      <c r="CN7" s="37">
        <v>45.9</v>
      </c>
      <c r="CO7" s="37">
        <v>45.57</v>
      </c>
      <c r="CP7" s="37">
        <v>45.57</v>
      </c>
      <c r="CQ7" s="37">
        <v>45.57</v>
      </c>
      <c r="CR7" s="37">
        <v>45.95</v>
      </c>
      <c r="CS7" s="37">
        <v>44.69</v>
      </c>
      <c r="CT7" s="37">
        <v>44.69</v>
      </c>
      <c r="CU7" s="37">
        <v>42.84</v>
      </c>
      <c r="CV7" s="37">
        <v>40.93</v>
      </c>
      <c r="CW7" s="37">
        <v>52.49</v>
      </c>
      <c r="CX7" s="37">
        <v>70.849999999999994</v>
      </c>
      <c r="CY7" s="37">
        <v>70.38</v>
      </c>
      <c r="CZ7" s="37">
        <v>71.959999999999994</v>
      </c>
      <c r="DA7" s="37">
        <v>73.819999999999993</v>
      </c>
      <c r="DB7" s="37">
        <v>75.31</v>
      </c>
      <c r="DC7" s="37">
        <v>71.97</v>
      </c>
      <c r="DD7" s="37">
        <v>70.59</v>
      </c>
      <c r="DE7" s="37">
        <v>69.67</v>
      </c>
      <c r="DF7" s="37">
        <v>66.3</v>
      </c>
      <c r="DG7" s="37">
        <v>62.73</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2019-02-18T04:37:46Z</cp:lastPrinted>
  <dcterms:created xsi:type="dcterms:W3CDTF">2018-12-03T09:22:21Z</dcterms:created>
  <dcterms:modified xsi:type="dcterms:W3CDTF">2019-02-18T04:37:51Z</dcterms:modified>
  <cp:category/>
</cp:coreProperties>
</file>