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13○榛東村\"/>
    </mc:Choice>
  </mc:AlternateContent>
  <workbookProtection workbookAlgorithmName="SHA-512" workbookHashValue="ozItO+O84lseYI/OUjNb6QsAI1/paC7wEnIbRokSC9zajnVBxydq5XxqJIsOdXx5T/eKZtSKd22RFo+IfdLBDA==" workbookSaltValue="Nc93g39KqCXra88NXK5X7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AD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<sst xmlns="http://schemas.openxmlformats.org/spreadsheetml/2006/main" count="240" uniqueCount="125">
  <si>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</si>
  <si>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</si>
  <si>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</si>
  <si>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</si>
  <si>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</si>
  <si>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</si>
  <si>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</si>
  <si>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</si>
  <si>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</si>
  <si>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</si>
  <si>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</si>
  <si>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</si>
  <si>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</si>
  <si>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</si>
  <si>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</si>
  <si>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</si>
  <si>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</si>
  <si>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</si>
  <si>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</si>
  <si>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</si>
  <si>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</si>
  <si>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</si>
  <si>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</si>
  <si>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</si>
  <si>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</si>
  <si>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</si>
  <si>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</si>
  <si>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</si>
  <si>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</si>
  <si>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</si>
  <si>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</si>
  <si>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</si>
  <si>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</si>
  <si>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</si>
  <si>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</si>
  <si>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</si>
  <si>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</si>
  <si>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</si>
  <si>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</si>
  <si>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</si>
  <si>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</si>
  <si>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</si>
  <si>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</si>
  <si>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</si>
  <si>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</si>
  <si>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</si>
  <si>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</si>
  <si>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</si>
  <si>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</si>
  <si>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</si>
  <si>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</si>
  <si>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</si>
  <si>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</si>
  <si>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</si>
  <si>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</si>
  <si>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</si>
  <si>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</si>
  <si>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</si>
  <si>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</si>
  <si>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</si>
  <si>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</si>
  <si>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</si>
  <si>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</si>
  <si>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</si>
  <si>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</si>
  <si>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</si>
  <si>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</si>
  <si>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</si>
  <si>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</si>
  <si>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</si>
  <si>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</si>
  <si>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</si>
  <si>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</si>
  <si>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</si>
  <si>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</si>
  <si>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</si>
  <si>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</si>
  <si>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</si>
  <si>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</si>
  <si>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</si>
  <si>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</si>
  <si>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</si>
  <si>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</si>
  <si>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</si>
  <si>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</si>
  <si>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</si>
  <si>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</si>
  <si>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</si>
  <si>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</si>
  <si>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</si>
  <si>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</si>
  <si>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</si>
  <si>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</si>
  <si>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</si>
  <si>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</si>
  <si>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</si>
  <si>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</si>
  <si>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</si>
  <si>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</si>
  <si>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</si>
  <si>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</si>
  <si>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</si>
  <si>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</si>
  <si>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</si>
  <si>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</si>
  <si>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</si>
  <si>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</si>
  <si>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</si>
  <si>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</si>
  <si>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榛東村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</si>
  <si>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</si>
  <si>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</si>
  <si>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</si>
  <si>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</si>
  <si>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</si>
  <si>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</si>
  <si>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</si>
  <si>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</si>
  <si>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</si>
  <si>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</si>
  <si>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</si>
  <si>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</si>
  <si>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渠整備は完了しており、今後は接続率（水洗化率）の向上を目指す。また、施設の老朽化に伴う維持管理費の増大も懸念されるため、施設の適切な維持管理や未収金の回収、繰入金等の問題についても総合的に検討し、事業の安定確保に努める。</t>
    <phoneticPr fontId="4"/>
  </si>
  <si>
    <t>供用開始から１４年が経過した長岡地区処理場については平成２８年度中に機能診断及び最適整備構想の策定を実施しており、平成３１年度には広馬場地区についても実施を検討している。</t>
    <rPh sb="57" eb="59">
      <t>ヘイセイ</t>
    </rPh>
    <rPh sb="61" eb="63">
      <t>ネンド</t>
    </rPh>
    <phoneticPr fontId="4"/>
  </si>
  <si>
    <t>地方債の元金及び利子の償還を使用料で賄うことができておらず、一般会計からの繰入金により経営を維持している。
　今後老朽化に伴う処理施設の維持管理費増大が懸念されるため、接続率の増加・繰入金等について検討し、事業の安定確保に努める必要がある。施設利用率については伸び悩んでおり、今後も接続推進に取り組む必要がある。
　平成３０年度に経営戦略の策定を行う予定であり、経営の健全化に向けて推進していく。</t>
    <rPh sb="158" eb="160">
      <t>ヘイセイ</t>
    </rPh>
    <rPh sb="162" eb="164">
      <t>ネンド</t>
    </rPh>
    <rPh sb="165" eb="167">
      <t>ケイエイ</t>
    </rPh>
    <rPh sb="167" eb="169">
      <t>センリャク</t>
    </rPh>
    <rPh sb="170" eb="172">
      <t>サクテイ</t>
    </rPh>
    <rPh sb="173" eb="174">
      <t>オコナ</t>
    </rPh>
    <rPh sb="175" eb="177">
      <t>ヨテイ</t>
    </rPh>
    <rPh sb="181" eb="183">
      <t>ケイエイ</t>
    </rPh>
    <rPh sb="184" eb="187">
      <t>ケンゼンカ</t>
    </rPh>
    <rPh sb="188" eb="189">
      <t>ム</t>
    </rPh>
    <rPh sb="191" eb="193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</si>
</sst>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2D-49F2-8FAB-C5EDDA8A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72944"/>
        <c:axId val="10067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2D-49F2-8FAB-C5EDDA8A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2944"/>
        <c:axId val="100673336"/>
      </c:lineChart>
      <c:dateAx>
        <c:axId val="10067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73336"/>
        <c:crosses val="autoZero"/>
        <c:auto val="1"/>
        <c:lblOffset val="100"/>
        <c:baseTimeUnit val="years"/>
      </c:dateAx>
      <c:valAx>
        <c:axId val="10067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7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98.19</c:v>
                </c:pt>
                <c:pt idx="1">
                  <c:v>99.51</c:v>
                </c:pt>
                <c:pt idx="2">
                  <c:v>98.52</c:v>
                </c:pt>
                <c:pt idx="3">
                  <c:v>98.97</c:v>
                </c:pt>
                <c:pt idx="4">
                  <c:v>100.19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F3-4DFE-9423-0C3D124C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74512"/>
        <c:axId val="100674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F3-4DFE-9423-0C3D124C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4512"/>
        <c:axId val="100674904"/>
      </c:lineChart>
      <c:dateAx>
        <c:axId val="10067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74904"/>
        <c:crosses val="autoZero"/>
        <c:auto val="1"/>
        <c:lblOffset val="100"/>
        <c:baseTimeUnit val="years"/>
      </c:dateAx>
      <c:valAx>
        <c:axId val="100674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7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A0-45F9-B6E7-A012B76B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72120"/>
        <c:axId val="16347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A0-45F9-B6E7-A012B76B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2120"/>
        <c:axId val="163472512"/>
      </c:lineChart>
      <c:dateAx>
        <c:axId val="163472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472512"/>
        <c:crosses val="autoZero"/>
        <c:auto val="1"/>
        <c:lblOffset val="100"/>
        <c:baseTimeUnit val="years"/>
      </c:dateAx>
      <c:valAx>
        <c:axId val="16347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472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9-4CB9-ABB2-A4EACB6A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73688"/>
        <c:axId val="16347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39-4CB9-ABB2-A4EACB6A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3688"/>
        <c:axId val="163474080"/>
      </c:lineChart>
      <c:dateAx>
        <c:axId val="163473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474080"/>
        <c:crosses val="autoZero"/>
        <c:auto val="1"/>
        <c:lblOffset val="100"/>
        <c:baseTimeUnit val="years"/>
      </c:dateAx>
      <c:valAx>
        <c:axId val="16347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473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81-4529-A1D2-CFC658DF5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5544"/>
        <c:axId val="163565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81-4529-A1D2-CFC658DF5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65544"/>
        <c:axId val="163565936"/>
      </c:lineChart>
      <c:dateAx>
        <c:axId val="163565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565936"/>
        <c:crosses val="autoZero"/>
        <c:auto val="1"/>
        <c:lblOffset val="100"/>
        <c:baseTimeUnit val="years"/>
      </c:dateAx>
      <c:valAx>
        <c:axId val="163565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565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C-4A9A-8028-FE5A7145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9072"/>
        <c:axId val="16361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AC-4A9A-8028-FE5A7145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69072"/>
        <c:axId val="163614696"/>
      </c:lineChart>
      <c:dateAx>
        <c:axId val="16356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614696"/>
        <c:crosses val="autoZero"/>
        <c:auto val="1"/>
        <c:lblOffset val="100"/>
        <c:baseTimeUnit val="years"/>
      </c:dateAx>
      <c:valAx>
        <c:axId val="16361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56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46-49D3-B972-A5C0F666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15872"/>
        <c:axId val="16361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46-49D3-B972-A5C0F666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872"/>
        <c:axId val="163616264"/>
      </c:lineChart>
      <c:dateAx>
        <c:axId val="16361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616264"/>
        <c:crosses val="autoZero"/>
        <c:auto val="1"/>
        <c:lblOffset val="100"/>
        <c:baseTimeUnit val="years"/>
      </c:dateAx>
      <c:valAx>
        <c:axId val="16361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61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72</c:v>
                </c:pt>
                <c:pt idx="1">
                  <c:v>65.44</c:v>
                </c:pt>
                <c:pt idx="2">
                  <c:v>66.849999999999994</c:v>
                </c:pt>
                <c:pt idx="3">
                  <c:v>45.5</c:v>
                </c:pt>
                <c:pt idx="4">
                  <c:v>59.05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0-43B8-A0B1-8F61972AB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17440"/>
        <c:axId val="163617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30-43B8-A0B1-8F61972AB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7440"/>
        <c:axId val="163617832"/>
      </c:lineChart>
      <c:dateAx>
        <c:axId val="16361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617832"/>
        <c:crosses val="autoZero"/>
        <c:auto val="1"/>
        <c:lblOffset val="100"/>
        <c:baseTimeUnit val="years"/>
      </c:dateAx>
      <c:valAx>
        <c:axId val="163617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61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170.09</c:v>
                </c:pt>
                <c:pt idx="2">
                  <c:v>167.45</c:v>
                </c:pt>
                <c:pt idx="3">
                  <c:v>245.31</c:v>
                </c:pt>
                <c:pt idx="4">
                  <c:v>191.2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34-4068-8E8B-EF5F7EE3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8680"/>
        <c:axId val="16356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34-4068-8E8B-EF5F7EE3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68680"/>
        <c:axId val="163568288"/>
      </c:lineChart>
      <c:dateAx>
        <c:axId val="163568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568288"/>
        <c:crosses val="autoZero"/>
        <c:auto val="1"/>
        <c:lblOffset val="100"/>
        <c:baseTimeUnit val="years"/>
      </c:dateAx>
      <c:valAx>
        <c:axId val="16356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568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36.479999999999997</c:v>
                </c:pt>
                <c:pt idx="1">
                  <c:v>38.630000000000003</c:v>
                </c:pt>
                <c:pt idx="2">
                  <c:v>38.85</c:v>
                </c:pt>
                <c:pt idx="3">
                  <c:v>40.51</c:v>
                </c:pt>
                <c:pt idx="4">
                  <c:v>41.11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3B-437C-BF58-527B6167D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7112"/>
        <c:axId val="16358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3B-437C-BF58-527B6167D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67112"/>
        <c:axId val="163586416"/>
      </c:lineChart>
      <c:dateAx>
        <c:axId val="163567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586416"/>
        <c:crosses val="autoZero"/>
        <c:auto val="1"/>
        <c:lblOffset val="100"/>
        <c:baseTimeUnit val="years"/>
      </c:dateAx>
      <c:valAx>
        <c:axId val="16358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567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56.01</c:v>
                </c:pt>
                <c:pt idx="1">
                  <c:v>56.43</c:v>
                </c:pt>
                <c:pt idx="2">
                  <c:v>56.21</c:v>
                </c:pt>
                <c:pt idx="3">
                  <c:v>55.7</c:v>
                </c:pt>
                <c:pt idx="4">
                  <c:v>64.02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D4-4384-93D5-452546D0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87592"/>
        <c:axId val="16358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D4-4384-93D5-452546D0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87592"/>
        <c:axId val="163587984"/>
      </c:lineChart>
      <c:dateAx>
        <c:axId val="163587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587984"/>
        <c:crosses val="autoZero"/>
        <c:auto val="1"/>
        <c:lblOffset val="100"/>
        <c:baseTimeUnit val="years"/>
      </c:dateAx>
      <c:valAx>
        <c:axId val="16358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587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群馬県　榛東村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14763</v>
      </c>
      <c r="AM8" s="66"/>
      <c r="AN8" s="66"/>
      <c r="AO8" s="66"/>
      <c r="AP8" s="66"/>
      <c r="AQ8" s="66"/>
      <c r="AR8" s="66"/>
      <c r="AS8" s="66"/>
      <c r="AT8" s="65">
        <f>データ!T6</f>
        <v>27.92</v>
      </c>
      <c r="AU8" s="65"/>
      <c r="AV8" s="65"/>
      <c r="AW8" s="65"/>
      <c r="AX8" s="65"/>
      <c r="AY8" s="65"/>
      <c r="AZ8" s="65"/>
      <c r="BA8" s="65"/>
      <c r="BB8" s="65">
        <f>データ!U6</f>
        <v>528.76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30.62</v>
      </c>
      <c r="Q10" s="65"/>
      <c r="R10" s="65"/>
      <c r="S10" s="65"/>
      <c r="T10" s="65"/>
      <c r="U10" s="65"/>
      <c r="V10" s="65"/>
      <c r="W10" s="65">
        <f>データ!Q6</f>
        <v>103.25</v>
      </c>
      <c r="X10" s="65"/>
      <c r="Y10" s="65"/>
      <c r="Z10" s="65"/>
      <c r="AA10" s="65"/>
      <c r="AB10" s="65"/>
      <c r="AC10" s="65"/>
      <c r="AD10" s="66">
        <f>データ!R6</f>
        <v>2160</v>
      </c>
      <c r="AE10" s="66"/>
      <c r="AF10" s="66"/>
      <c r="AG10" s="66"/>
      <c r="AH10" s="66"/>
      <c r="AI10" s="66"/>
      <c r="AJ10" s="66"/>
      <c r="AK10" s="2"/>
      <c r="AL10" s="66">
        <f>データ!V6</f>
        <v>4491</v>
      </c>
      <c r="AM10" s="66"/>
      <c r="AN10" s="66"/>
      <c r="AO10" s="66"/>
      <c r="AP10" s="66"/>
      <c r="AQ10" s="66"/>
      <c r="AR10" s="66"/>
      <c r="AS10" s="66"/>
      <c r="AT10" s="65">
        <f>データ!W6</f>
        <v>2.79</v>
      </c>
      <c r="AU10" s="65"/>
      <c r="AV10" s="65"/>
      <c r="AW10" s="65"/>
      <c r="AX10" s="65"/>
      <c r="AY10" s="65"/>
      <c r="AZ10" s="65"/>
      <c r="BA10" s="65"/>
      <c r="BB10" s="65">
        <f>データ!X6</f>
        <v>1609.68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122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4+XcEIuuLrwIHXGbY8jIXoTuhQpr75l9CsCg0ze3kXIHSwxVn71/+yBf1XT9vtI/+0gp/F79nLj9pmNYLt4jwA==" saltValue="HDqwIgAXQ68+hwlHJ6AA9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103446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群馬県　榛東村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30.62</v>
      </c>
      <c r="Q6" s="33">
        <f t="shared" si="3"/>
        <v>103.25</v>
      </c>
      <c r="R6" s="33">
        <f t="shared" si="3"/>
        <v>2160</v>
      </c>
      <c r="S6" s="33">
        <f t="shared" si="3"/>
        <v>14763</v>
      </c>
      <c r="T6" s="33">
        <f t="shared" si="3"/>
        <v>27.92</v>
      </c>
      <c r="U6" s="33">
        <f t="shared" si="3"/>
        <v>528.76</v>
      </c>
      <c r="V6" s="33">
        <f t="shared" si="3"/>
        <v>4491</v>
      </c>
      <c r="W6" s="33">
        <f t="shared" si="3"/>
        <v>2.79</v>
      </c>
      <c r="X6" s="33">
        <f t="shared" si="3"/>
        <v>1609.68</v>
      </c>
      <c r="Y6" s="34">
        <f>IF(Y7="",NA(),Y7)</f>
        <v>98.19</v>
      </c>
      <c r="Z6" s="34">
        <f t="shared" ref="Z6:AH6" si="4">IF(Z7="",NA(),Z7)</f>
        <v>99.51</v>
      </c>
      <c r="AA6" s="34">
        <f t="shared" si="4"/>
        <v>98.52</v>
      </c>
      <c r="AB6" s="34">
        <f t="shared" si="4"/>
        <v>98.97</v>
      </c>
      <c r="AC6" s="34">
        <f t="shared" si="4"/>
        <v>100.19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72</v>
      </c>
      <c r="BR6" s="34">
        <f t="shared" ref="BR6:BZ6" si="8">IF(BR7="",NA(),BR7)</f>
        <v>65.44</v>
      </c>
      <c r="BS6" s="34">
        <f t="shared" si="8"/>
        <v>66.849999999999994</v>
      </c>
      <c r="BT6" s="34">
        <f t="shared" si="8"/>
        <v>45.5</v>
      </c>
      <c r="BU6" s="34">
        <f t="shared" si="8"/>
        <v>59.05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150</v>
      </c>
      <c r="CC6" s="34">
        <f t="shared" ref="CC6:CK6" si="9">IF(CC7="",NA(),CC7)</f>
        <v>170.09</v>
      </c>
      <c r="CD6" s="34">
        <f t="shared" si="9"/>
        <v>167.45</v>
      </c>
      <c r="CE6" s="34">
        <f t="shared" si="9"/>
        <v>245.31</v>
      </c>
      <c r="CF6" s="34">
        <f t="shared" si="9"/>
        <v>191.2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4">
        <f>IF(CM7="",NA(),CM7)</f>
        <v>36.479999999999997</v>
      </c>
      <c r="CN6" s="34">
        <f t="shared" ref="CN6:CV6" si="10">IF(CN7="",NA(),CN7)</f>
        <v>38.630000000000003</v>
      </c>
      <c r="CO6" s="34">
        <f t="shared" si="10"/>
        <v>38.85</v>
      </c>
      <c r="CP6" s="34">
        <f t="shared" si="10"/>
        <v>40.51</v>
      </c>
      <c r="CQ6" s="34">
        <f t="shared" si="10"/>
        <v>41.11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56.01</v>
      </c>
      <c r="CY6" s="34">
        <f t="shared" ref="CY6:DG6" si="11">IF(CY7="",NA(),CY7)</f>
        <v>56.43</v>
      </c>
      <c r="CZ6" s="34">
        <f t="shared" si="11"/>
        <v>56.21</v>
      </c>
      <c r="DA6" s="34">
        <f t="shared" si="11"/>
        <v>55.7</v>
      </c>
      <c r="DB6" s="34">
        <f t="shared" si="11"/>
        <v>64.02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103446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30.62</v>
      </c>
      <c r="Q7" s="37">
        <v>103.25</v>
      </c>
      <c r="R7" s="37">
        <v>2160</v>
      </c>
      <c r="S7" s="37">
        <v>14763</v>
      </c>
      <c r="T7" s="37">
        <v>27.92</v>
      </c>
      <c r="U7" s="37">
        <v>528.76</v>
      </c>
      <c r="V7" s="37">
        <v>4491</v>
      </c>
      <c r="W7" s="37">
        <v>2.79</v>
      </c>
      <c r="X7" s="37">
        <v>1609.68</v>
      </c>
      <c r="Y7" s="37">
        <v>98.19</v>
      </c>
      <c r="Z7" s="37">
        <v>99.51</v>
      </c>
      <c r="AA7" s="37">
        <v>98.52</v>
      </c>
      <c r="AB7" s="37">
        <v>98.97</v>
      </c>
      <c r="AC7" s="37">
        <v>100.19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72</v>
      </c>
      <c r="BR7" s="37">
        <v>65.44</v>
      </c>
      <c r="BS7" s="37">
        <v>66.849999999999994</v>
      </c>
      <c r="BT7" s="37">
        <v>45.5</v>
      </c>
      <c r="BU7" s="37">
        <v>59.05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150</v>
      </c>
      <c r="CC7" s="37">
        <v>170.09</v>
      </c>
      <c r="CD7" s="37">
        <v>167.45</v>
      </c>
      <c r="CE7" s="37">
        <v>245.31</v>
      </c>
      <c r="CF7" s="37">
        <v>191.2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36.479999999999997</v>
      </c>
      <c r="CN7" s="37">
        <v>38.630000000000003</v>
      </c>
      <c r="CO7" s="37">
        <v>38.85</v>
      </c>
      <c r="CP7" s="37">
        <v>40.51</v>
      </c>
      <c r="CQ7" s="37">
        <v>41.11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56.01</v>
      </c>
      <c r="CY7" s="37">
        <v>56.43</v>
      </c>
      <c r="CZ7" s="37">
        <v>56.21</v>
      </c>
      <c r="DA7" s="37">
        <v>55.7</v>
      </c>
      <c r="DB7" s="37">
        <v>64.02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2018-12-03T09:22:23Z</dcterms:created>
  <dcterms:modified xsi:type="dcterms:W3CDTF">2019-02-13T08:07:08Z</dcterms:modified>
  <cp:category/>
</cp:coreProperties>
</file>