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1○長野原町\"/>
    </mc:Choice>
  </mc:AlternateContent>
  <workbookProtection workbookAlgorithmName="SHA-512" workbookHashValue="sFbFWXSV9xisT9j0u86UEKnHAHwkfUhKGF+Hhc+NdJ1Hje5AhFII1OyJ7KG87maoL/Z7xHtiwQ9asYzH0nS4lw==" workbookSaltValue="Pcbx3/ecv4OYxtsOqy5lb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<sst xmlns="http://schemas.openxmlformats.org/spreadsheetml/2006/main" count="240" uniqueCount="126">
  <si>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</si>
  <si>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</si>
  <si>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</si>
  <si>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</si>
  <si>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</si>
  <si>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</si>
  <si>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</si>
  <si>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</si>
  <si>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</si>
  <si>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</si>
  <si>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</si>
  <si>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</si>
  <si>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</si>
  <si>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</si>
  <si>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</si>
  <si>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</si>
  <si>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</si>
  <si>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</si>
  <si>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</si>
  <si>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</si>
  <si>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</si>
  <si>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</si>
  <si>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</si>
  <si>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</si>
  <si>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</si>
  <si>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</si>
  <si>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</si>
  <si>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</si>
  <si>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</si>
  <si>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</si>
  <si>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</si>
  <si>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</si>
  <si>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</si>
  <si>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</si>
  <si>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</si>
  <si>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</si>
  <si>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</si>
  <si>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</si>
  <si>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</si>
  <si>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</si>
  <si>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</si>
  <si>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</si>
  <si>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</si>
  <si>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</si>
  <si>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</si>
  <si>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</si>
  <si>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</si>
  <si>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</si>
  <si>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</si>
  <si>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</si>
  <si>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</si>
  <si>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</si>
  <si>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</si>
  <si>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</si>
  <si>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</si>
  <si>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</si>
  <si>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</si>
  <si>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</si>
  <si>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</si>
  <si>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</si>
  <si>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</si>
  <si>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</si>
  <si>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</si>
  <si>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</si>
  <si>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</si>
  <si>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</si>
  <si>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</si>
  <si>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</si>
  <si>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</si>
  <si>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</si>
  <si>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</si>
  <si>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</si>
  <si>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</si>
  <si>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</si>
  <si>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</si>
  <si>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</si>
  <si>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</si>
  <si>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</si>
  <si>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</si>
  <si>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</si>
  <si>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</si>
  <si>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</si>
  <si>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</si>
  <si>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</si>
  <si>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</si>
  <si>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</si>
  <si>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</si>
  <si>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</si>
  <si>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</si>
  <si>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</si>
  <si>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</si>
  <si>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</si>
  <si>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</si>
  <si>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</si>
  <si>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</si>
  <si>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</si>
  <si>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</si>
  <si>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</si>
  <si>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</si>
  <si>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</si>
  <si>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</si>
  <si>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</si>
  <si>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</si>
  <si>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</si>
  <si>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</si>
  <si>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</si>
  <si>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</si>
  <si>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</si>
  <si>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</si>
  <si>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</si>
  <si>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</si>
  <si>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</si>
  <si>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</si>
  <si>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</si>
  <si>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</si>
  <si>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</si>
  <si>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</si>
  <si>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</si>
  <si>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</si>
  <si>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</si>
  <si>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</si>
  <si>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</si>
  <si>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</si>
  <si>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が100％を下回りましたが今後は最適整備構想を策定し安定した経営を目指して行く予定です。➃企業債についてはありません。⑤経費回収率について30.06％で一般会計繰入金で補填している状況です。⑥汚水処理原価について類義団体より高い数値であり⑦施設利用率、⑧水洗化率が類義団体より低い数値であるが、これについては加入率が低い事が原因と考えられます。</t>
    <rPh sb="1" eb="4">
      <t>シュウエキテキ</t>
    </rPh>
    <rPh sb="4" eb="6">
      <t>シュウシ</t>
    </rPh>
    <rPh sb="6" eb="8">
      <t>ヒリツ</t>
    </rPh>
    <rPh sb="14" eb="16">
      <t>シタマワ</t>
    </rPh>
    <rPh sb="21" eb="23">
      <t>コンゴ</t>
    </rPh>
    <rPh sb="24" eb="26">
      <t>サイテキ</t>
    </rPh>
    <rPh sb="26" eb="28">
      <t>セイビ</t>
    </rPh>
    <rPh sb="28" eb="30">
      <t>コウソウ</t>
    </rPh>
    <rPh sb="31" eb="33">
      <t>サクテイ</t>
    </rPh>
    <rPh sb="34" eb="36">
      <t>アンテイ</t>
    </rPh>
    <rPh sb="38" eb="40">
      <t>ケイエイ</t>
    </rPh>
    <rPh sb="41" eb="43">
      <t>メザ</t>
    </rPh>
    <rPh sb="45" eb="46">
      <t>イ</t>
    </rPh>
    <rPh sb="47" eb="49">
      <t>ヨテイ</t>
    </rPh>
    <rPh sb="53" eb="56">
      <t>キギョウサイ</t>
    </rPh>
    <rPh sb="68" eb="70">
      <t>ケイヒ</t>
    </rPh>
    <rPh sb="70" eb="73">
      <t>カイシュウリツ</t>
    </rPh>
    <rPh sb="84" eb="86">
      <t>イッパン</t>
    </rPh>
    <rPh sb="86" eb="88">
      <t>カイケイ</t>
    </rPh>
    <rPh sb="88" eb="91">
      <t>クリイレキン</t>
    </rPh>
    <rPh sb="92" eb="94">
      <t>ホテン</t>
    </rPh>
    <rPh sb="98" eb="100">
      <t>ジョウキョウ</t>
    </rPh>
    <rPh sb="104" eb="106">
      <t>オスイ</t>
    </rPh>
    <rPh sb="106" eb="108">
      <t>ショリ</t>
    </rPh>
    <rPh sb="108" eb="110">
      <t>ゲンカ</t>
    </rPh>
    <rPh sb="114" eb="116">
      <t>ルイギ</t>
    </rPh>
    <rPh sb="116" eb="118">
      <t>ダンタイ</t>
    </rPh>
    <rPh sb="120" eb="121">
      <t>タカ</t>
    </rPh>
    <rPh sb="122" eb="124">
      <t>スウチ</t>
    </rPh>
    <rPh sb="128" eb="130">
      <t>シセツ</t>
    </rPh>
    <rPh sb="130" eb="133">
      <t>リヨウリツ</t>
    </rPh>
    <rPh sb="135" eb="138">
      <t>スイセンカ</t>
    </rPh>
    <rPh sb="138" eb="139">
      <t>リツ</t>
    </rPh>
    <rPh sb="140" eb="142">
      <t>ルイギ</t>
    </rPh>
    <rPh sb="142" eb="144">
      <t>ダンタイ</t>
    </rPh>
    <rPh sb="146" eb="147">
      <t>ヒク</t>
    </rPh>
    <rPh sb="148" eb="150">
      <t>スウチ</t>
    </rPh>
    <rPh sb="162" eb="165">
      <t>カニュウリツ</t>
    </rPh>
    <rPh sb="166" eb="167">
      <t>ヒク</t>
    </rPh>
    <rPh sb="168" eb="169">
      <t>コト</t>
    </rPh>
    <rPh sb="170" eb="172">
      <t>ゲンイン</t>
    </rPh>
    <rPh sb="173" eb="174">
      <t>カンガ</t>
    </rPh>
    <phoneticPr fontId="4"/>
  </si>
  <si>
    <t>最も古い施設が平成１２年に供用開始しているため、管渠は比較的新しい設備となります。マンホールポンプ、処理施設は設備交換の修繕が発生しています。</t>
    <rPh sb="0" eb="1">
      <t>モット</t>
    </rPh>
    <rPh sb="2" eb="3">
      <t>フル</t>
    </rPh>
    <rPh sb="4" eb="6">
      <t>シセツ</t>
    </rPh>
    <rPh sb="7" eb="9">
      <t>ヘイセイ</t>
    </rPh>
    <rPh sb="11" eb="12">
      <t>ネン</t>
    </rPh>
    <rPh sb="13" eb="15">
      <t>キョウヨウ</t>
    </rPh>
    <rPh sb="15" eb="17">
      <t>カイシ</t>
    </rPh>
    <rPh sb="24" eb="26">
      <t>カンキョ</t>
    </rPh>
    <rPh sb="27" eb="30">
      <t>ヒカクテキ</t>
    </rPh>
    <rPh sb="30" eb="31">
      <t>アタラ</t>
    </rPh>
    <rPh sb="33" eb="35">
      <t>セツビ</t>
    </rPh>
    <rPh sb="50" eb="52">
      <t>ショリ</t>
    </rPh>
    <rPh sb="52" eb="54">
      <t>シセツ</t>
    </rPh>
    <rPh sb="55" eb="57">
      <t>セツビ</t>
    </rPh>
    <rPh sb="57" eb="59">
      <t>コウカン</t>
    </rPh>
    <rPh sb="60" eb="62">
      <t>シュウゼン</t>
    </rPh>
    <rPh sb="63" eb="65">
      <t>ハッセイ</t>
    </rPh>
    <phoneticPr fontId="4"/>
  </si>
  <si>
    <t>経費回収率、施設利用率、水洗化率が低いことから加入推進を行い加入件数、料金収入を増加させる事が必要だと考えられます。</t>
    <rPh sb="0" eb="2">
      <t>ケイヒ</t>
    </rPh>
    <rPh sb="2" eb="5">
      <t>カイシュウリツ</t>
    </rPh>
    <rPh sb="6" eb="8">
      <t>シセツ</t>
    </rPh>
    <rPh sb="8" eb="11">
      <t>リヨウリツ</t>
    </rPh>
    <rPh sb="12" eb="15">
      <t>スイセンカ</t>
    </rPh>
    <rPh sb="15" eb="16">
      <t>リツ</t>
    </rPh>
    <rPh sb="17" eb="18">
      <t>ヒク</t>
    </rPh>
    <rPh sb="23" eb="25">
      <t>カニュウ</t>
    </rPh>
    <rPh sb="25" eb="27">
      <t>スイシン</t>
    </rPh>
    <rPh sb="28" eb="29">
      <t>オコナ</t>
    </rPh>
    <rPh sb="30" eb="32">
      <t>カニュウ</t>
    </rPh>
    <rPh sb="32" eb="34">
      <t>ケンスウ</t>
    </rPh>
    <rPh sb="35" eb="37">
      <t>リョウキン</t>
    </rPh>
    <rPh sb="37" eb="39">
      <t>シュウニュウ</t>
    </rPh>
    <rPh sb="40" eb="42">
      <t>ゾウカ</t>
    </rPh>
    <rPh sb="45" eb="46">
      <t>コト</t>
    </rPh>
    <rPh sb="47" eb="49">
      <t>ヒツヨウ</t>
    </rPh>
    <rPh sb="51" eb="5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</si>
</sst>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6D-4BEB-A52C-E8744681F0D5}"/>
            </c:ext>
          </c:extLst>
        </c:ser>
        <c:dLbls>
          <c:showLegendKey val="0"/>
          <c:showVal val="0"/>
          <c:showCatName val="0"/>
          <c:showSerName val="0"/>
          <c:showPercent val="0"/>
          <c:showBubbleSize val="0"/>
        </c:dLbls>
        <c:gapWidth val="150"/>
        <c:axId val="422864936"/>
        <c:axId val="42286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A6D-4BEB-A52C-E8744681F0D5}"/>
            </c:ext>
          </c:extLst>
        </c:ser>
        <c:dLbls>
          <c:showLegendKey val="0"/>
          <c:showVal val="0"/>
          <c:showCatName val="0"/>
          <c:showSerName val="0"/>
          <c:showPercent val="0"/>
          <c:showBubbleSize val="0"/>
        </c:dLbls>
        <c:marker val="1"/>
        <c:smooth val="0"/>
        <c:axId val="422864936"/>
        <c:axId val="422865328"/>
      </c:lineChart>
      <c:dateAx>
        <c:axId val="422864936"/>
        <c:scaling>
          <c:orientation val="minMax"/>
        </c:scaling>
        <c:delete val="1"/>
        <c:axPos val="b"/>
        <c:numFmt formatCode="ge" sourceLinked="1"/>
        <c:majorTickMark val="none"/>
        <c:minorTickMark val="none"/>
        <c:tickLblPos val="none"/>
        <c:crossAx val="422865328"/>
        <c:crosses val="autoZero"/>
        <c:auto val="1"/>
        <c:lblOffset val="100"/>
        <c:baseTimeUnit val="years"/>
      </c:dateAx>
      <c:valAx>
        <c:axId val="42286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86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21.43</c:v>
                </c:pt>
                <c:pt idx="1">
                  <c:v>23.83</c:v>
                </c:pt>
                <c:pt idx="2">
                  <c:v>25.88</c:v>
                </c:pt>
                <c:pt idx="3">
                  <c:v>26.39</c:v>
                </c:pt>
                <c:pt idx="4">
                  <c:v>26.99</c:v>
                </c:pt>
              </c:numCache>
            </c:numRef>
          </c:val>
          <c:extLst xmlns:c16r2="http://schemas.microsoft.com/office/drawing/2015/06/chart">
            <c:ext xmlns:c16="http://schemas.microsoft.com/office/drawing/2014/chart" uri="{C3380CC4-5D6E-409C-BE32-E72D297353CC}">
              <c16:uniqueId val="{00000000-4D0A-4A74-B13E-56519311EE69}"/>
            </c:ext>
          </c:extLst>
        </c:ser>
        <c:dLbls>
          <c:showLegendKey val="0"/>
          <c:showVal val="0"/>
          <c:showCatName val="0"/>
          <c:showSerName val="0"/>
          <c:showPercent val="0"/>
          <c:showBubbleSize val="0"/>
        </c:dLbls>
        <c:gapWidth val="150"/>
        <c:axId val="678487112"/>
        <c:axId val="67848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4D0A-4A74-B13E-56519311EE69}"/>
            </c:ext>
          </c:extLst>
        </c:ser>
        <c:dLbls>
          <c:showLegendKey val="0"/>
          <c:showVal val="0"/>
          <c:showCatName val="0"/>
          <c:showSerName val="0"/>
          <c:showPercent val="0"/>
          <c:showBubbleSize val="0"/>
        </c:dLbls>
        <c:marker val="1"/>
        <c:smooth val="0"/>
        <c:axId val="678487112"/>
        <c:axId val="678487504"/>
      </c:lineChart>
      <c:dateAx>
        <c:axId val="678487112"/>
        <c:scaling>
          <c:orientation val="minMax"/>
        </c:scaling>
        <c:delete val="1"/>
        <c:axPos val="b"/>
        <c:numFmt formatCode="ge" sourceLinked="1"/>
        <c:majorTickMark val="none"/>
        <c:minorTickMark val="none"/>
        <c:tickLblPos val="none"/>
        <c:crossAx val="678487504"/>
        <c:crosses val="autoZero"/>
        <c:auto val="1"/>
        <c:lblOffset val="100"/>
        <c:baseTimeUnit val="years"/>
      </c:dateAx>
      <c:valAx>
        <c:axId val="67848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48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36.03</c:v>
                </c:pt>
                <c:pt idx="1">
                  <c:v>39.85</c:v>
                </c:pt>
                <c:pt idx="2">
                  <c:v>43.66</c:v>
                </c:pt>
                <c:pt idx="3">
                  <c:v>46.27</c:v>
                </c:pt>
                <c:pt idx="4">
                  <c:v>49.36</c:v>
                </c:pt>
              </c:numCache>
            </c:numRef>
          </c:val>
          <c:extLst xmlns:c16r2="http://schemas.microsoft.com/office/drawing/2015/06/chart">
            <c:ext xmlns:c16="http://schemas.microsoft.com/office/drawing/2014/chart" uri="{C3380CC4-5D6E-409C-BE32-E72D297353CC}">
              <c16:uniqueId val="{00000000-65F8-4592-8381-D65ECA80D2FA}"/>
            </c:ext>
          </c:extLst>
        </c:ser>
        <c:dLbls>
          <c:showLegendKey val="0"/>
          <c:showVal val="0"/>
          <c:showCatName val="0"/>
          <c:showSerName val="0"/>
          <c:showPercent val="0"/>
          <c:showBubbleSize val="0"/>
        </c:dLbls>
        <c:gapWidth val="150"/>
        <c:axId val="678488680"/>
        <c:axId val="67848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65F8-4592-8381-D65ECA80D2FA}"/>
            </c:ext>
          </c:extLst>
        </c:ser>
        <c:dLbls>
          <c:showLegendKey val="0"/>
          <c:showVal val="0"/>
          <c:showCatName val="0"/>
          <c:showSerName val="0"/>
          <c:showPercent val="0"/>
          <c:showBubbleSize val="0"/>
        </c:dLbls>
        <c:marker val="1"/>
        <c:smooth val="0"/>
        <c:axId val="678488680"/>
        <c:axId val="678489072"/>
      </c:lineChart>
      <c:dateAx>
        <c:axId val="678488680"/>
        <c:scaling>
          <c:orientation val="minMax"/>
        </c:scaling>
        <c:delete val="1"/>
        <c:axPos val="b"/>
        <c:numFmt formatCode="ge" sourceLinked="1"/>
        <c:majorTickMark val="none"/>
        <c:minorTickMark val="none"/>
        <c:tickLblPos val="none"/>
        <c:crossAx val="678489072"/>
        <c:crosses val="autoZero"/>
        <c:auto val="1"/>
        <c:lblOffset val="100"/>
        <c:baseTimeUnit val="years"/>
      </c:dateAx>
      <c:valAx>
        <c:axId val="67848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48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85.77</c:v>
                </c:pt>
                <c:pt idx="1">
                  <c:v>97.47</c:v>
                </c:pt>
                <c:pt idx="2">
                  <c:v>105.58</c:v>
                </c:pt>
                <c:pt idx="3">
                  <c:v>94.88</c:v>
                </c:pt>
                <c:pt idx="4">
                  <c:v>87.7</c:v>
                </c:pt>
              </c:numCache>
            </c:numRef>
          </c:val>
          <c:extLst xmlns:c16r2="http://schemas.microsoft.com/office/drawing/2015/06/chart">
            <c:ext xmlns:c16="http://schemas.microsoft.com/office/drawing/2014/chart" uri="{C3380CC4-5D6E-409C-BE32-E72D297353CC}">
              <c16:uniqueId val="{00000000-1DA0-4F92-92BE-3CD0D6F274ED}"/>
            </c:ext>
          </c:extLst>
        </c:ser>
        <c:dLbls>
          <c:showLegendKey val="0"/>
          <c:showVal val="0"/>
          <c:showCatName val="0"/>
          <c:showSerName val="0"/>
          <c:showPercent val="0"/>
          <c:showBubbleSize val="0"/>
        </c:dLbls>
        <c:gapWidth val="150"/>
        <c:axId val="422866504"/>
        <c:axId val="42286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A0-4F92-92BE-3CD0D6F274ED}"/>
            </c:ext>
          </c:extLst>
        </c:ser>
        <c:dLbls>
          <c:showLegendKey val="0"/>
          <c:showVal val="0"/>
          <c:showCatName val="0"/>
          <c:showSerName val="0"/>
          <c:showPercent val="0"/>
          <c:showBubbleSize val="0"/>
        </c:dLbls>
        <c:marker val="1"/>
        <c:smooth val="0"/>
        <c:axId val="422866504"/>
        <c:axId val="422866896"/>
      </c:lineChart>
      <c:dateAx>
        <c:axId val="422866504"/>
        <c:scaling>
          <c:orientation val="minMax"/>
        </c:scaling>
        <c:delete val="1"/>
        <c:axPos val="b"/>
        <c:numFmt formatCode="ge" sourceLinked="1"/>
        <c:majorTickMark val="none"/>
        <c:minorTickMark val="none"/>
        <c:tickLblPos val="none"/>
        <c:crossAx val="422866896"/>
        <c:crosses val="autoZero"/>
        <c:auto val="1"/>
        <c:lblOffset val="100"/>
        <c:baseTimeUnit val="years"/>
      </c:dateAx>
      <c:valAx>
        <c:axId val="42286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86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23-4D5A-86DB-07BD115CDE19}"/>
            </c:ext>
          </c:extLst>
        </c:ser>
        <c:dLbls>
          <c:showLegendKey val="0"/>
          <c:showVal val="0"/>
          <c:showCatName val="0"/>
          <c:showSerName val="0"/>
          <c:showPercent val="0"/>
          <c:showBubbleSize val="0"/>
        </c:dLbls>
        <c:gapWidth val="150"/>
        <c:axId val="489025416"/>
        <c:axId val="48902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23-4D5A-86DB-07BD115CDE19}"/>
            </c:ext>
          </c:extLst>
        </c:ser>
        <c:dLbls>
          <c:showLegendKey val="0"/>
          <c:showVal val="0"/>
          <c:showCatName val="0"/>
          <c:showSerName val="0"/>
          <c:showPercent val="0"/>
          <c:showBubbleSize val="0"/>
        </c:dLbls>
        <c:marker val="1"/>
        <c:smooth val="0"/>
        <c:axId val="489025416"/>
        <c:axId val="489025808"/>
      </c:lineChart>
      <c:dateAx>
        <c:axId val="489025416"/>
        <c:scaling>
          <c:orientation val="minMax"/>
        </c:scaling>
        <c:delete val="1"/>
        <c:axPos val="b"/>
        <c:numFmt formatCode="ge" sourceLinked="1"/>
        <c:majorTickMark val="none"/>
        <c:minorTickMark val="none"/>
        <c:tickLblPos val="none"/>
        <c:crossAx val="489025808"/>
        <c:crosses val="autoZero"/>
        <c:auto val="1"/>
        <c:lblOffset val="100"/>
        <c:baseTimeUnit val="years"/>
      </c:dateAx>
      <c:valAx>
        <c:axId val="48902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2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53-4B28-AFF8-F01C2BA70DF6}"/>
            </c:ext>
          </c:extLst>
        </c:ser>
        <c:dLbls>
          <c:showLegendKey val="0"/>
          <c:showVal val="0"/>
          <c:showCatName val="0"/>
          <c:showSerName val="0"/>
          <c:showPercent val="0"/>
          <c:showBubbleSize val="0"/>
        </c:dLbls>
        <c:gapWidth val="150"/>
        <c:axId val="489026984"/>
        <c:axId val="48902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53-4B28-AFF8-F01C2BA70DF6}"/>
            </c:ext>
          </c:extLst>
        </c:ser>
        <c:dLbls>
          <c:showLegendKey val="0"/>
          <c:showVal val="0"/>
          <c:showCatName val="0"/>
          <c:showSerName val="0"/>
          <c:showPercent val="0"/>
          <c:showBubbleSize val="0"/>
        </c:dLbls>
        <c:marker val="1"/>
        <c:smooth val="0"/>
        <c:axId val="489026984"/>
        <c:axId val="489027376"/>
      </c:lineChart>
      <c:dateAx>
        <c:axId val="489026984"/>
        <c:scaling>
          <c:orientation val="minMax"/>
        </c:scaling>
        <c:delete val="1"/>
        <c:axPos val="b"/>
        <c:numFmt formatCode="ge" sourceLinked="1"/>
        <c:majorTickMark val="none"/>
        <c:minorTickMark val="none"/>
        <c:tickLblPos val="none"/>
        <c:crossAx val="489027376"/>
        <c:crosses val="autoZero"/>
        <c:auto val="1"/>
        <c:lblOffset val="100"/>
        <c:baseTimeUnit val="years"/>
      </c:dateAx>
      <c:valAx>
        <c:axId val="48902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2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95-4488-BE65-FA284541667D}"/>
            </c:ext>
          </c:extLst>
        </c:ser>
        <c:dLbls>
          <c:showLegendKey val="0"/>
          <c:showVal val="0"/>
          <c:showCatName val="0"/>
          <c:showSerName val="0"/>
          <c:showPercent val="0"/>
          <c:showBubbleSize val="0"/>
        </c:dLbls>
        <c:gapWidth val="150"/>
        <c:axId val="489028552"/>
        <c:axId val="48902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95-4488-BE65-FA284541667D}"/>
            </c:ext>
          </c:extLst>
        </c:ser>
        <c:dLbls>
          <c:showLegendKey val="0"/>
          <c:showVal val="0"/>
          <c:showCatName val="0"/>
          <c:showSerName val="0"/>
          <c:showPercent val="0"/>
          <c:showBubbleSize val="0"/>
        </c:dLbls>
        <c:marker val="1"/>
        <c:smooth val="0"/>
        <c:axId val="489028552"/>
        <c:axId val="489028944"/>
      </c:lineChart>
      <c:dateAx>
        <c:axId val="489028552"/>
        <c:scaling>
          <c:orientation val="minMax"/>
        </c:scaling>
        <c:delete val="1"/>
        <c:axPos val="b"/>
        <c:numFmt formatCode="ge" sourceLinked="1"/>
        <c:majorTickMark val="none"/>
        <c:minorTickMark val="none"/>
        <c:tickLblPos val="none"/>
        <c:crossAx val="489028944"/>
        <c:crosses val="autoZero"/>
        <c:auto val="1"/>
        <c:lblOffset val="100"/>
        <c:baseTimeUnit val="years"/>
      </c:dateAx>
      <c:valAx>
        <c:axId val="48902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2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22-4C55-B6C7-DF4B8DA9A348}"/>
            </c:ext>
          </c:extLst>
        </c:ser>
        <c:dLbls>
          <c:showLegendKey val="0"/>
          <c:showVal val="0"/>
          <c:showCatName val="0"/>
          <c:showSerName val="0"/>
          <c:showPercent val="0"/>
          <c:showBubbleSize val="0"/>
        </c:dLbls>
        <c:gapWidth val="150"/>
        <c:axId val="489030120"/>
        <c:axId val="48903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22-4C55-B6C7-DF4B8DA9A348}"/>
            </c:ext>
          </c:extLst>
        </c:ser>
        <c:dLbls>
          <c:showLegendKey val="0"/>
          <c:showVal val="0"/>
          <c:showCatName val="0"/>
          <c:showSerName val="0"/>
          <c:showPercent val="0"/>
          <c:showBubbleSize val="0"/>
        </c:dLbls>
        <c:marker val="1"/>
        <c:smooth val="0"/>
        <c:axId val="489030120"/>
        <c:axId val="489030512"/>
      </c:lineChart>
      <c:dateAx>
        <c:axId val="489030120"/>
        <c:scaling>
          <c:orientation val="minMax"/>
        </c:scaling>
        <c:delete val="1"/>
        <c:axPos val="b"/>
        <c:numFmt formatCode="ge" sourceLinked="1"/>
        <c:majorTickMark val="none"/>
        <c:minorTickMark val="none"/>
        <c:tickLblPos val="none"/>
        <c:crossAx val="489030512"/>
        <c:crosses val="autoZero"/>
        <c:auto val="1"/>
        <c:lblOffset val="100"/>
        <c:baseTimeUnit val="years"/>
      </c:dateAx>
      <c:valAx>
        <c:axId val="48903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3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B5-4C30-B67C-4F29B6690D33}"/>
            </c:ext>
          </c:extLst>
        </c:ser>
        <c:dLbls>
          <c:showLegendKey val="0"/>
          <c:showVal val="0"/>
          <c:showCatName val="0"/>
          <c:showSerName val="0"/>
          <c:showPercent val="0"/>
          <c:showBubbleSize val="0"/>
        </c:dLbls>
        <c:gapWidth val="150"/>
        <c:axId val="489031688"/>
        <c:axId val="48903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6BB5-4C30-B67C-4F29B6690D33}"/>
            </c:ext>
          </c:extLst>
        </c:ser>
        <c:dLbls>
          <c:showLegendKey val="0"/>
          <c:showVal val="0"/>
          <c:showCatName val="0"/>
          <c:showSerName val="0"/>
          <c:showPercent val="0"/>
          <c:showBubbleSize val="0"/>
        </c:dLbls>
        <c:marker val="1"/>
        <c:smooth val="0"/>
        <c:axId val="489031688"/>
        <c:axId val="489032080"/>
      </c:lineChart>
      <c:dateAx>
        <c:axId val="489031688"/>
        <c:scaling>
          <c:orientation val="minMax"/>
        </c:scaling>
        <c:delete val="1"/>
        <c:axPos val="b"/>
        <c:numFmt formatCode="ge" sourceLinked="1"/>
        <c:majorTickMark val="none"/>
        <c:minorTickMark val="none"/>
        <c:tickLblPos val="none"/>
        <c:crossAx val="489032080"/>
        <c:crosses val="autoZero"/>
        <c:auto val="1"/>
        <c:lblOffset val="100"/>
        <c:baseTimeUnit val="years"/>
      </c:dateAx>
      <c:valAx>
        <c:axId val="48903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3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28.64</c:v>
                </c:pt>
                <c:pt idx="1">
                  <c:v>28.9</c:v>
                </c:pt>
                <c:pt idx="2">
                  <c:v>34.51</c:v>
                </c:pt>
                <c:pt idx="3">
                  <c:v>35.86</c:v>
                </c:pt>
                <c:pt idx="4">
                  <c:v>30.06</c:v>
                </c:pt>
              </c:numCache>
            </c:numRef>
          </c:val>
          <c:extLst xmlns:c16r2="http://schemas.microsoft.com/office/drawing/2015/06/chart">
            <c:ext xmlns:c16="http://schemas.microsoft.com/office/drawing/2014/chart" uri="{C3380CC4-5D6E-409C-BE32-E72D297353CC}">
              <c16:uniqueId val="{00000000-2205-47E6-8CBA-3DDCD9F478C6}"/>
            </c:ext>
          </c:extLst>
        </c:ser>
        <c:dLbls>
          <c:showLegendKey val="0"/>
          <c:showVal val="0"/>
          <c:showCatName val="0"/>
          <c:showSerName val="0"/>
          <c:showPercent val="0"/>
          <c:showBubbleSize val="0"/>
        </c:dLbls>
        <c:gapWidth val="150"/>
        <c:axId val="678483976"/>
        <c:axId val="67848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205-47E6-8CBA-3DDCD9F478C6}"/>
            </c:ext>
          </c:extLst>
        </c:ser>
        <c:dLbls>
          <c:showLegendKey val="0"/>
          <c:showVal val="0"/>
          <c:showCatName val="0"/>
          <c:showSerName val="0"/>
          <c:showPercent val="0"/>
          <c:showBubbleSize val="0"/>
        </c:dLbls>
        <c:marker val="1"/>
        <c:smooth val="0"/>
        <c:axId val="678483976"/>
        <c:axId val="678484368"/>
      </c:lineChart>
      <c:dateAx>
        <c:axId val="678483976"/>
        <c:scaling>
          <c:orientation val="minMax"/>
        </c:scaling>
        <c:delete val="1"/>
        <c:axPos val="b"/>
        <c:numFmt formatCode="ge" sourceLinked="1"/>
        <c:majorTickMark val="none"/>
        <c:minorTickMark val="none"/>
        <c:tickLblPos val="none"/>
        <c:crossAx val="678484368"/>
        <c:crosses val="autoZero"/>
        <c:auto val="1"/>
        <c:lblOffset val="100"/>
        <c:baseTimeUnit val="years"/>
      </c:dateAx>
      <c:valAx>
        <c:axId val="67848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48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425.4</c:v>
                </c:pt>
                <c:pt idx="1">
                  <c:v>395.79</c:v>
                </c:pt>
                <c:pt idx="2">
                  <c:v>360.93</c:v>
                </c:pt>
                <c:pt idx="3">
                  <c:v>357.4</c:v>
                </c:pt>
                <c:pt idx="4">
                  <c:v>392.92</c:v>
                </c:pt>
              </c:numCache>
            </c:numRef>
          </c:val>
          <c:extLst xmlns:c16r2="http://schemas.microsoft.com/office/drawing/2015/06/chart">
            <c:ext xmlns:c16="http://schemas.microsoft.com/office/drawing/2014/chart" uri="{C3380CC4-5D6E-409C-BE32-E72D297353CC}">
              <c16:uniqueId val="{00000000-F15C-4E43-BF3B-48B183837761}"/>
            </c:ext>
          </c:extLst>
        </c:ser>
        <c:dLbls>
          <c:showLegendKey val="0"/>
          <c:showVal val="0"/>
          <c:showCatName val="0"/>
          <c:showSerName val="0"/>
          <c:showPercent val="0"/>
          <c:showBubbleSize val="0"/>
        </c:dLbls>
        <c:gapWidth val="150"/>
        <c:axId val="678485544"/>
        <c:axId val="67848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15C-4E43-BF3B-48B183837761}"/>
            </c:ext>
          </c:extLst>
        </c:ser>
        <c:dLbls>
          <c:showLegendKey val="0"/>
          <c:showVal val="0"/>
          <c:showCatName val="0"/>
          <c:showSerName val="0"/>
          <c:showPercent val="0"/>
          <c:showBubbleSize val="0"/>
        </c:dLbls>
        <c:marker val="1"/>
        <c:smooth val="0"/>
        <c:axId val="678485544"/>
        <c:axId val="678485936"/>
      </c:lineChart>
      <c:dateAx>
        <c:axId val="678485544"/>
        <c:scaling>
          <c:orientation val="minMax"/>
        </c:scaling>
        <c:delete val="1"/>
        <c:axPos val="b"/>
        <c:numFmt formatCode="ge" sourceLinked="1"/>
        <c:majorTickMark val="none"/>
        <c:minorTickMark val="none"/>
        <c:tickLblPos val="none"/>
        <c:crossAx val="678485936"/>
        <c:crosses val="autoZero"/>
        <c:auto val="1"/>
        <c:lblOffset val="100"/>
        <c:baseTimeUnit val="years"/>
      </c:dateAx>
      <c:valAx>
        <c:axId val="67848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48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長野原町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5722</v>
      </c>
      <c r="AM8" s="49"/>
      <c r="AN8" s="49"/>
      <c r="AO8" s="49"/>
      <c r="AP8" s="49"/>
      <c r="AQ8" s="49"/>
      <c r="AR8" s="49"/>
      <c r="AS8" s="49"/>
      <c r="AT8" s="44">
        <f>データ!T6</f>
        <v>133.85</v>
      </c>
      <c r="AU8" s="44"/>
      <c r="AV8" s="44"/>
      <c r="AW8" s="44"/>
      <c r="AX8" s="44"/>
      <c r="AY8" s="44"/>
      <c r="AZ8" s="44"/>
      <c r="BA8" s="44"/>
      <c r="BB8" s="44">
        <f>データ!U6</f>
        <v>42.75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33.229999999999997</v>
      </c>
      <c r="Q10" s="44"/>
      <c r="R10" s="44"/>
      <c r="S10" s="44"/>
      <c r="T10" s="44"/>
      <c r="U10" s="44"/>
      <c r="V10" s="44"/>
      <c r="W10" s="44">
        <f>データ!Q6</f>
        <v>100</v>
      </c>
      <c r="X10" s="44"/>
      <c r="Y10" s="44"/>
      <c r="Z10" s="44"/>
      <c r="AA10" s="44"/>
      <c r="AB10" s="44"/>
      <c r="AC10" s="44"/>
      <c r="AD10" s="49">
        <f>データ!R6</f>
        <v>2160</v>
      </c>
      <c r="AE10" s="49"/>
      <c r="AF10" s="49"/>
      <c r="AG10" s="49"/>
      <c r="AH10" s="49"/>
      <c r="AI10" s="49"/>
      <c r="AJ10" s="49"/>
      <c r="AK10" s="2"/>
      <c r="AL10" s="49">
        <f>データ!V6</f>
        <v>1874</v>
      </c>
      <c r="AM10" s="49"/>
      <c r="AN10" s="49"/>
      <c r="AO10" s="49"/>
      <c r="AP10" s="49"/>
      <c r="AQ10" s="49"/>
      <c r="AR10" s="49"/>
      <c r="AS10" s="49"/>
      <c r="AT10" s="44">
        <f>データ!W6</f>
        <v>7.51</v>
      </c>
      <c r="AU10" s="44"/>
      <c r="AV10" s="44"/>
      <c r="AW10" s="44"/>
      <c r="AX10" s="44"/>
      <c r="AY10" s="44"/>
      <c r="AZ10" s="44"/>
      <c r="BA10" s="44"/>
      <c r="BB10" s="44">
        <f>データ!X6</f>
        <v>249.53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wuiMZFzlClLuqZ5hX6aixJzjDYjA1b1YwY3X1DOiZHSGaNRJGCPnzoc0e2NBKnV5Kr4D1E2OS3kLDQRw0MJyjA==" saltValue="X+IMFdVD211dn8J6QDuJj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104248</v>
      </c>
      <c r="D6" s="32">
        <f t="shared" si="3"/>
        <v>47</v>
      </c>
      <c r="E6" s="32">
        <f t="shared" si="3"/>
        <v>17</v>
      </c>
      <c r="F6" s="32">
        <f t="shared" si="3"/>
        <v>5</v>
      </c>
      <c r="G6" s="32">
        <f t="shared" si="3"/>
        <v>0</v>
      </c>
      <c r="H6" s="32" t="str">
        <f t="shared" si="3"/>
        <v>群馬県　長野原町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33.229999999999997</v>
      </c>
      <c r="Q6" s="33">
        <f t="shared" si="3"/>
        <v>100</v>
      </c>
      <c r="R6" s="33">
        <f t="shared" si="3"/>
        <v>2160</v>
      </c>
      <c r="S6" s="33">
        <f t="shared" si="3"/>
        <v>5722</v>
      </c>
      <c r="T6" s="33">
        <f t="shared" si="3"/>
        <v>133.85</v>
      </c>
      <c r="U6" s="33">
        <f t="shared" si="3"/>
        <v>42.75</v>
      </c>
      <c r="V6" s="33">
        <f t="shared" si="3"/>
        <v>1874</v>
      </c>
      <c r="W6" s="33">
        <f t="shared" si="3"/>
        <v>7.51</v>
      </c>
      <c r="X6" s="33">
        <f t="shared" si="3"/>
        <v>249.53</v>
      </c>
      <c r="Y6" s="34">
        <f>IF(Y7="",NA(),Y7)</f>
        <v>85.77</v>
      </c>
      <c r="Z6" s="34">
        <f t="shared" ref="Z6:AH6" si="4">IF(Z7="",NA(),Z7)</f>
        <v>97.47</v>
      </c>
      <c r="AA6" s="34">
        <f t="shared" si="4"/>
        <v>105.58</v>
      </c>
      <c r="AB6" s="34">
        <f t="shared" si="4"/>
        <v>94.88</v>
      </c>
      <c r="AC6" s="34">
        <f t="shared" si="4"/>
        <v>87.7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28.64</v>
      </c>
      <c r="BR6" s="34">
        <f t="shared" ref="BR6:BZ6" si="8">IF(BR7="",NA(),BR7)</f>
        <v>28.9</v>
      </c>
      <c r="BS6" s="34">
        <f t="shared" si="8"/>
        <v>34.51</v>
      </c>
      <c r="BT6" s="34">
        <f t="shared" si="8"/>
        <v>35.86</v>
      </c>
      <c r="BU6" s="34">
        <f t="shared" si="8"/>
        <v>30.06</v>
      </c>
      <c r="BV6" s="34">
        <f t="shared" si="8"/>
        <v>41.04</v>
      </c>
      <c r="BW6" s="34">
        <f t="shared" si="8"/>
        <v>41.08</v>
      </c>
      <c r="BX6" s="34">
        <f t="shared" si="8"/>
        <v>52.19</v>
      </c>
      <c r="BY6" s="34">
        <f t="shared" si="8"/>
        <v>55.32</v>
      </c>
      <c r="BZ6" s="34">
        <f t="shared" si="8"/>
        <v>59.8</v>
      </c>
      <c r="CA6" s="33" t="str">
        <f>IF(CA7="","",IF(CA7="-","【-】","【"&amp;SUBSTITUTE(TEXT(CA7,"#,##0.00"),"-","△")&amp;"】"))</f>
        <v>【60.64】</v>
      </c>
      <c r="CB6" s="34">
        <f>IF(CB7="",NA(),CB7)</f>
        <v>425.4</v>
      </c>
      <c r="CC6" s="34">
        <f t="shared" ref="CC6:CK6" si="9">IF(CC7="",NA(),CC7)</f>
        <v>395.79</v>
      </c>
      <c r="CD6" s="34">
        <f t="shared" si="9"/>
        <v>360.93</v>
      </c>
      <c r="CE6" s="34">
        <f t="shared" si="9"/>
        <v>357.4</v>
      </c>
      <c r="CF6" s="34">
        <f t="shared" si="9"/>
        <v>392.92</v>
      </c>
      <c r="CG6" s="34">
        <f t="shared" si="9"/>
        <v>357.08</v>
      </c>
      <c r="CH6" s="34">
        <f t="shared" si="9"/>
        <v>378.08</v>
      </c>
      <c r="CI6" s="34">
        <f t="shared" si="9"/>
        <v>296.14</v>
      </c>
      <c r="CJ6" s="34">
        <f t="shared" si="9"/>
        <v>283.17</v>
      </c>
      <c r="CK6" s="34">
        <f t="shared" si="9"/>
        <v>263.76</v>
      </c>
      <c r="CL6" s="33" t="str">
        <f>IF(CL7="","",IF(CL7="-","【-】","【"&amp;SUBSTITUTE(TEXT(CL7,"#,##0.00"),"-","△")&amp;"】"))</f>
        <v>【255.52】</v>
      </c>
      <c r="CM6" s="34">
        <f>IF(CM7="",NA(),CM7)</f>
        <v>21.43</v>
      </c>
      <c r="CN6" s="34">
        <f t="shared" ref="CN6:CV6" si="10">IF(CN7="",NA(),CN7)</f>
        <v>23.83</v>
      </c>
      <c r="CO6" s="34">
        <f t="shared" si="10"/>
        <v>25.88</v>
      </c>
      <c r="CP6" s="34">
        <f t="shared" si="10"/>
        <v>26.39</v>
      </c>
      <c r="CQ6" s="34">
        <f t="shared" si="10"/>
        <v>26.99</v>
      </c>
      <c r="CR6" s="34">
        <f t="shared" si="10"/>
        <v>45.95</v>
      </c>
      <c r="CS6" s="34">
        <f t="shared" si="10"/>
        <v>44.69</v>
      </c>
      <c r="CT6" s="34">
        <f t="shared" si="10"/>
        <v>52.31</v>
      </c>
      <c r="CU6" s="34">
        <f t="shared" si="10"/>
        <v>60.65</v>
      </c>
      <c r="CV6" s="34">
        <f t="shared" si="10"/>
        <v>51.75</v>
      </c>
      <c r="CW6" s="33" t="str">
        <f>IF(CW7="","",IF(CW7="-","【-】","【"&amp;SUBSTITUTE(TEXT(CW7,"#,##0.00"),"-","△")&amp;"】"))</f>
        <v>【52.49】</v>
      </c>
      <c r="CX6" s="34">
        <f>IF(CX7="",NA(),CX7)</f>
        <v>36.03</v>
      </c>
      <c r="CY6" s="34">
        <f t="shared" ref="CY6:DG6" si="11">IF(CY7="",NA(),CY7)</f>
        <v>39.85</v>
      </c>
      <c r="CZ6" s="34">
        <f t="shared" si="11"/>
        <v>43.66</v>
      </c>
      <c r="DA6" s="34">
        <f t="shared" si="11"/>
        <v>46.27</v>
      </c>
      <c r="DB6" s="34">
        <f t="shared" si="11"/>
        <v>49.36</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104248</v>
      </c>
      <c r="D7" s="36">
        <v>47</v>
      </c>
      <c r="E7" s="36">
        <v>17</v>
      </c>
      <c r="F7" s="36">
        <v>5</v>
      </c>
      <c r="G7" s="36">
        <v>0</v>
      </c>
      <c r="H7" s="36" t="s">
        <v>110</v>
      </c>
      <c r="I7" s="36" t="s">
        <v>111</v>
      </c>
      <c r="J7" s="36" t="s">
        <v>112</v>
      </c>
      <c r="K7" s="36" t="s">
        <v>113</v>
      </c>
      <c r="L7" s="36" t="s">
        <v>114</v>
      </c>
      <c r="M7" s="36" t="s">
        <v>115</v>
      </c>
      <c r="N7" s="37" t="s">
        <v>116</v>
      </c>
      <c r="O7" s="37" t="s">
        <v>117</v>
      </c>
      <c r="P7" s="37">
        <v>33.229999999999997</v>
      </c>
      <c r="Q7" s="37">
        <v>100</v>
      </c>
      <c r="R7" s="37">
        <v>2160</v>
      </c>
      <c r="S7" s="37">
        <v>5722</v>
      </c>
      <c r="T7" s="37">
        <v>133.85</v>
      </c>
      <c r="U7" s="37">
        <v>42.75</v>
      </c>
      <c r="V7" s="37">
        <v>1874</v>
      </c>
      <c r="W7" s="37">
        <v>7.51</v>
      </c>
      <c r="X7" s="37">
        <v>249.53</v>
      </c>
      <c r="Y7" s="37">
        <v>85.77</v>
      </c>
      <c r="Z7" s="37">
        <v>97.47</v>
      </c>
      <c r="AA7" s="37">
        <v>105.58</v>
      </c>
      <c r="AB7" s="37">
        <v>94.88</v>
      </c>
      <c r="AC7" s="37">
        <v>87.7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1081.8</v>
      </c>
      <c r="BN7" s="37">
        <v>974.93</v>
      </c>
      <c r="BO7" s="37">
        <v>855.8</v>
      </c>
      <c r="BP7" s="37">
        <v>814.89</v>
      </c>
      <c r="BQ7" s="37">
        <v>28.64</v>
      </c>
      <c r="BR7" s="37">
        <v>28.9</v>
      </c>
      <c r="BS7" s="37">
        <v>34.51</v>
      </c>
      <c r="BT7" s="37">
        <v>35.86</v>
      </c>
      <c r="BU7" s="37">
        <v>30.06</v>
      </c>
      <c r="BV7" s="37">
        <v>41.04</v>
      </c>
      <c r="BW7" s="37">
        <v>41.08</v>
      </c>
      <c r="BX7" s="37">
        <v>52.19</v>
      </c>
      <c r="BY7" s="37">
        <v>55.32</v>
      </c>
      <c r="BZ7" s="37">
        <v>59.8</v>
      </c>
      <c r="CA7" s="37">
        <v>60.64</v>
      </c>
      <c r="CB7" s="37">
        <v>425.4</v>
      </c>
      <c r="CC7" s="37">
        <v>395.79</v>
      </c>
      <c r="CD7" s="37">
        <v>360.93</v>
      </c>
      <c r="CE7" s="37">
        <v>357.4</v>
      </c>
      <c r="CF7" s="37">
        <v>392.92</v>
      </c>
      <c r="CG7" s="37">
        <v>357.08</v>
      </c>
      <c r="CH7" s="37">
        <v>378.08</v>
      </c>
      <c r="CI7" s="37">
        <v>296.14</v>
      </c>
      <c r="CJ7" s="37">
        <v>283.17</v>
      </c>
      <c r="CK7" s="37">
        <v>263.76</v>
      </c>
      <c r="CL7" s="37">
        <v>255.52</v>
      </c>
      <c r="CM7" s="37">
        <v>21.43</v>
      </c>
      <c r="CN7" s="37">
        <v>23.83</v>
      </c>
      <c r="CO7" s="37">
        <v>25.88</v>
      </c>
      <c r="CP7" s="37">
        <v>26.39</v>
      </c>
      <c r="CQ7" s="37">
        <v>26.99</v>
      </c>
      <c r="CR7" s="37">
        <v>45.95</v>
      </c>
      <c r="CS7" s="37">
        <v>44.69</v>
      </c>
      <c r="CT7" s="37">
        <v>52.31</v>
      </c>
      <c r="CU7" s="37">
        <v>60.65</v>
      </c>
      <c r="CV7" s="37">
        <v>51.75</v>
      </c>
      <c r="CW7" s="37">
        <v>52.49</v>
      </c>
      <c r="CX7" s="37">
        <v>36.03</v>
      </c>
      <c r="CY7" s="37">
        <v>39.85</v>
      </c>
      <c r="CZ7" s="37">
        <v>43.66</v>
      </c>
      <c r="DA7" s="37">
        <v>46.27</v>
      </c>
      <c r="DB7" s="37">
        <v>49.36</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2019-02-12T06:11:43Z</cp:lastPrinted>
  <dcterms:created xsi:type="dcterms:W3CDTF">2018-12-03T09:22:27Z</dcterms:created>
  <dcterms:modified xsi:type="dcterms:W3CDTF">2019-02-12T06:11:49Z</dcterms:modified>
  <cp:category/>
</cp:coreProperties>
</file>