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2○嬬恋村\"/>
    </mc:Choice>
  </mc:AlternateContent>
  <workbookProtection workbookAlgorithmName="SHA-512" workbookHashValue="zNZ8V8tPIOGFWx/tCZvc/rQ4LQsKQRZtwFEtwIk3ll1hqX22rwC+M/o5igssHvmtcIIpp6D2cwv8zlkPeF2tyw==" workbookSaltValue="Q49qSaCjzihvyMr9MPjR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<sst xmlns="http://schemas.openxmlformats.org/spreadsheetml/2006/main" count="240" uniqueCount="126">
  <si>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</si>
  <si>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</si>
  <si>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</si>
  <si>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</si>
  <si>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</si>
  <si>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</si>
  <si>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</si>
  <si>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</si>
  <si>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</si>
  <si>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</si>
  <si>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</si>
  <si>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</si>
  <si>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</si>
  <si>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</si>
  <si>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</si>
  <si>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</si>
  <si>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</si>
  <si>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</si>
  <si>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</si>
  <si>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</si>
  <si>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</si>
  <si>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</si>
  <si>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</si>
  <si>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</si>
  <si>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</si>
  <si>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</si>
  <si>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</si>
  <si>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</si>
  <si>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</si>
  <si>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</si>
  <si>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</si>
  <si>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</si>
  <si>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</si>
  <si>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</si>
  <si>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</si>
  <si>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</si>
  <si>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</si>
  <si>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</si>
  <si>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</si>
  <si>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</si>
  <si>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</si>
  <si>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</si>
  <si>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</si>
  <si>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</si>
  <si>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</si>
  <si>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</si>
  <si>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</si>
  <si>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</si>
  <si>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</si>
  <si>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</si>
  <si>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</si>
  <si>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</si>
  <si>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</si>
  <si>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</si>
  <si>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</si>
  <si>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</si>
  <si>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</si>
  <si>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</si>
  <si>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</si>
  <si>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</si>
  <si>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</si>
  <si>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</si>
  <si>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</si>
  <si>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</si>
  <si>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</si>
  <si>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</si>
  <si>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</si>
  <si>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</si>
  <si>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</si>
  <si>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</si>
  <si>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</si>
  <si>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</si>
  <si>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</si>
  <si>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</si>
  <si>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</si>
  <si>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</si>
  <si>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</si>
  <si>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</si>
  <si>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</si>
  <si>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</si>
  <si>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</si>
  <si>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</si>
  <si>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</si>
  <si>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</si>
  <si>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</si>
  <si>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</si>
  <si>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</si>
  <si>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</si>
  <si>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</si>
  <si>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</si>
  <si>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</si>
  <si>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</si>
  <si>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</si>
  <si>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</si>
  <si>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</si>
  <si>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</si>
  <si>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</si>
  <si>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</si>
  <si>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</si>
  <si>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</si>
  <si>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</si>
  <si>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</si>
  <si>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</si>
  <si>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</si>
  <si>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</si>
  <si>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</si>
  <si>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</si>
  <si>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</si>
  <si>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</si>
  <si>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</si>
  <si>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</si>
  <si>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</si>
  <si>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</si>
  <si>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</si>
  <si>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</si>
  <si>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</si>
  <si>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</si>
  <si>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</si>
  <si>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</si>
  <si>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</si>
  <si>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</si>
  <si>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</si>
  <si>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</si>
  <si>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人口減少傾向に伴い、今後の料金収入は横這いか右肩下がりになると予測されるため、より一層の経費削減が必要となってくる。また早期供用開始の処理施設の老朽化による修繕や改修工事の必要性も高まっている。このため機能強化事業の活用も含め計画的に平準化した改修事業を進める必要がある。</t>
    <rPh sb="1" eb="3">
      <t>ゲンザイ</t>
    </rPh>
    <rPh sb="4" eb="6">
      <t>ジンコウ</t>
    </rPh>
    <rPh sb="6" eb="8">
      <t>ゲンショウ</t>
    </rPh>
    <rPh sb="8" eb="10">
      <t>ケイコウ</t>
    </rPh>
    <rPh sb="11" eb="12">
      <t>トモナ</t>
    </rPh>
    <rPh sb="14" eb="16">
      <t>コンゴ</t>
    </rPh>
    <rPh sb="17" eb="19">
      <t>リョウキン</t>
    </rPh>
    <rPh sb="19" eb="21">
      <t>シュウニュウ</t>
    </rPh>
    <rPh sb="22" eb="24">
      <t>ヨコバ</t>
    </rPh>
    <rPh sb="26" eb="28">
      <t>ミギカタ</t>
    </rPh>
    <rPh sb="28" eb="29">
      <t>サ</t>
    </rPh>
    <rPh sb="35" eb="37">
      <t>ヨソク</t>
    </rPh>
    <rPh sb="45" eb="47">
      <t>イッソウ</t>
    </rPh>
    <rPh sb="48" eb="50">
      <t>ケイヒ</t>
    </rPh>
    <rPh sb="50" eb="52">
      <t>サクゲン</t>
    </rPh>
    <rPh sb="53" eb="55">
      <t>ヒツヨウ</t>
    </rPh>
    <rPh sb="64" eb="66">
      <t>ソウキ</t>
    </rPh>
    <rPh sb="66" eb="68">
      <t>キョウヨウ</t>
    </rPh>
    <rPh sb="68" eb="70">
      <t>カイシ</t>
    </rPh>
    <rPh sb="71" eb="73">
      <t>ショリ</t>
    </rPh>
    <rPh sb="73" eb="75">
      <t>シセツ</t>
    </rPh>
    <rPh sb="76" eb="79">
      <t>ロウキュウカ</t>
    </rPh>
    <rPh sb="82" eb="84">
      <t>シュウゼン</t>
    </rPh>
    <rPh sb="85" eb="87">
      <t>カイシュウ</t>
    </rPh>
    <rPh sb="87" eb="89">
      <t>コウジ</t>
    </rPh>
    <rPh sb="90" eb="92">
      <t>ヒツヨウ</t>
    </rPh>
    <rPh sb="92" eb="93">
      <t>セイ</t>
    </rPh>
    <rPh sb="94" eb="95">
      <t>タカ</t>
    </rPh>
    <rPh sb="105" eb="107">
      <t>キノウ</t>
    </rPh>
    <rPh sb="107" eb="109">
      <t>キョウカ</t>
    </rPh>
    <rPh sb="109" eb="111">
      <t>ジギョウ</t>
    </rPh>
    <rPh sb="112" eb="114">
      <t>カツヨウ</t>
    </rPh>
    <rPh sb="115" eb="116">
      <t>フク</t>
    </rPh>
    <rPh sb="117" eb="119">
      <t>ケイカク</t>
    </rPh>
    <rPh sb="119" eb="120">
      <t>テキ</t>
    </rPh>
    <rPh sb="121" eb="123">
      <t>ヘイジュン</t>
    </rPh>
    <rPh sb="123" eb="124">
      <t>カ</t>
    </rPh>
    <rPh sb="126" eb="128">
      <t>カイシュウ</t>
    </rPh>
    <rPh sb="128" eb="130">
      <t>ジギョウ</t>
    </rPh>
    <rPh sb="131" eb="132">
      <t>スス</t>
    </rPh>
    <rPh sb="134" eb="136">
      <t>ヒツヨウ</t>
    </rPh>
    <phoneticPr fontId="4"/>
  </si>
  <si>
    <t>（１）各指標の分析
①平成２７年度、平成２９年度は１００％を超えてはいるが、年度毎にばらつきが見られるため、今後も効率的な運営に努め１００％以上の比率を継続する。
④平成２９年度の当該値は錯誤により1,517.69%となっているが、実数は4.06%である。建設工事が完了している状況であるため低い水準となっている。
⑤平均値よりも高い水準で推移しているが、ほぼ横這い状態であるため更なる経費削減に努める。
⑥平均値よりも低い水準で推移し、前年度の原価よりも低下しているが、更に接続率を向上し有収水量の増加を図る必要がある。
⑦平均値よりも高い水準となっている。
⑧平均値よりも高い水準であるが、１００％達成を視野に未接続世帯に対し積極的な接続推進に努める。</t>
    <rPh sb="3" eb="4">
      <t>カク</t>
    </rPh>
    <rPh sb="4" eb="6">
      <t>シヒョウ</t>
    </rPh>
    <rPh sb="7" eb="9">
      <t>ブンセキ</t>
    </rPh>
    <rPh sb="11" eb="13">
      <t>ヘイセイ</t>
    </rPh>
    <rPh sb="15" eb="17">
      <t>ネンド</t>
    </rPh>
    <rPh sb="18" eb="20">
      <t>ヘイセイ</t>
    </rPh>
    <rPh sb="22" eb="24">
      <t>ネンド</t>
    </rPh>
    <rPh sb="30" eb="31">
      <t>コ</t>
    </rPh>
    <rPh sb="38" eb="40">
      <t>ネンド</t>
    </rPh>
    <rPh sb="40" eb="41">
      <t>ゴト</t>
    </rPh>
    <rPh sb="47" eb="48">
      <t>ミ</t>
    </rPh>
    <rPh sb="54" eb="56">
      <t>コンゴ</t>
    </rPh>
    <rPh sb="57" eb="60">
      <t>コウリツテキ</t>
    </rPh>
    <rPh sb="61" eb="63">
      <t>ウンエイ</t>
    </rPh>
    <rPh sb="64" eb="65">
      <t>ツト</t>
    </rPh>
    <rPh sb="70" eb="72">
      <t>イジョウ</t>
    </rPh>
    <rPh sb="73" eb="75">
      <t>ヒリツ</t>
    </rPh>
    <rPh sb="76" eb="78">
      <t>ケイゾク</t>
    </rPh>
    <rPh sb="83" eb="85">
      <t>ヘイセイ</t>
    </rPh>
    <rPh sb="87" eb="89">
      <t>ネンド</t>
    </rPh>
    <rPh sb="90" eb="92">
      <t>トウガイ</t>
    </rPh>
    <rPh sb="92" eb="93">
      <t>アタイ</t>
    </rPh>
    <rPh sb="94" eb="96">
      <t>サクゴ</t>
    </rPh>
    <rPh sb="116" eb="118">
      <t>ジッスウ</t>
    </rPh>
    <rPh sb="128" eb="130">
      <t>ケンセツ</t>
    </rPh>
    <rPh sb="130" eb="132">
      <t>コウジ</t>
    </rPh>
    <rPh sb="133" eb="135">
      <t>カンリョウ</t>
    </rPh>
    <rPh sb="139" eb="141">
      <t>ジョウキョウ</t>
    </rPh>
    <rPh sb="146" eb="147">
      <t>ヒク</t>
    </rPh>
    <rPh sb="148" eb="150">
      <t>スイジュン</t>
    </rPh>
    <rPh sb="159" eb="162">
      <t>ヘイキンチ</t>
    </rPh>
    <rPh sb="165" eb="166">
      <t>タカ</t>
    </rPh>
    <rPh sb="167" eb="169">
      <t>スイジュン</t>
    </rPh>
    <rPh sb="170" eb="172">
      <t>スイイ</t>
    </rPh>
    <rPh sb="180" eb="182">
      <t>ヨコバ</t>
    </rPh>
    <rPh sb="183" eb="185">
      <t>ジョウタイ</t>
    </rPh>
    <rPh sb="190" eb="191">
      <t>サラ</t>
    </rPh>
    <rPh sb="193" eb="195">
      <t>ケイヒ</t>
    </rPh>
    <rPh sb="195" eb="197">
      <t>サクゲン</t>
    </rPh>
    <rPh sb="198" eb="199">
      <t>ツト</t>
    </rPh>
    <rPh sb="204" eb="207">
      <t>ヘイキンチ</t>
    </rPh>
    <rPh sb="210" eb="211">
      <t>ヒク</t>
    </rPh>
    <rPh sb="212" eb="214">
      <t>スイジュン</t>
    </rPh>
    <rPh sb="215" eb="217">
      <t>スイイ</t>
    </rPh>
    <rPh sb="223" eb="225">
      <t>ゲンカ</t>
    </rPh>
    <rPh sb="228" eb="230">
      <t>テイカ</t>
    </rPh>
    <rPh sb="236" eb="237">
      <t>サラ</t>
    </rPh>
    <rPh sb="238" eb="240">
      <t>セツゾク</t>
    </rPh>
    <rPh sb="240" eb="241">
      <t>リツ</t>
    </rPh>
    <rPh sb="242" eb="244">
      <t>コウジョウ</t>
    </rPh>
    <rPh sb="245" eb="246">
      <t>ユウ</t>
    </rPh>
    <rPh sb="246" eb="247">
      <t>シュウ</t>
    </rPh>
    <rPh sb="247" eb="249">
      <t>スイリョウ</t>
    </rPh>
    <rPh sb="250" eb="252">
      <t>ゾウカ</t>
    </rPh>
    <rPh sb="253" eb="254">
      <t>ハカ</t>
    </rPh>
    <rPh sb="255" eb="257">
      <t>ヒツヨウ</t>
    </rPh>
    <rPh sb="263" eb="266">
      <t>ヘイキンチ</t>
    </rPh>
    <rPh sb="269" eb="270">
      <t>タカ</t>
    </rPh>
    <rPh sb="271" eb="273">
      <t>スイジュン</t>
    </rPh>
    <rPh sb="282" eb="285">
      <t>ヘイキンチ</t>
    </rPh>
    <rPh sb="288" eb="289">
      <t>タカ</t>
    </rPh>
    <rPh sb="290" eb="292">
      <t>スイジュン</t>
    </rPh>
    <rPh sb="301" eb="303">
      <t>タッセイ</t>
    </rPh>
    <rPh sb="304" eb="306">
      <t>シヤ</t>
    </rPh>
    <rPh sb="307" eb="310">
      <t>ミセツゾク</t>
    </rPh>
    <rPh sb="310" eb="312">
      <t>セタイ</t>
    </rPh>
    <rPh sb="313" eb="314">
      <t>タイ</t>
    </rPh>
    <rPh sb="315" eb="318">
      <t>セッキョクテキ</t>
    </rPh>
    <rPh sb="319" eb="321">
      <t>セツゾク</t>
    </rPh>
    <rPh sb="321" eb="323">
      <t>スイシン</t>
    </rPh>
    <rPh sb="324" eb="325">
      <t>ツト</t>
    </rPh>
    <phoneticPr fontId="4"/>
  </si>
  <si>
    <t>（１）各指標の分析
③年間５００ｍ程度の管渠点検の結果により部分的な修繕を実施している。現在のところ大規模修繕を要す破損箇所は確認されていないため管渠全体の更新までには至っていない。今後は平成２９年度の最適整備構想策定により機能強化事業の活用が可能となったため平成２３年度の機能強化事業では実施されなかった修繕箇所の修繕を実施したい。
（２）現状と課題
農業集落排水施設４施設のうち供用開始が平成７年の田代と平成１２年の干俣の２施設が平成２９年度最適整備構想策定における機能診断調査において５年以内に対策が必要である緊急度Ｂ判定の診断結果となった。このため機能強化事業の活用も含め早期に老朽化対策を検討し施設の改修計画の策定を進めていく必要がある。</t>
    <rPh sb="3" eb="4">
      <t>カク</t>
    </rPh>
    <rPh sb="4" eb="6">
      <t>シヒョウ</t>
    </rPh>
    <rPh sb="7" eb="9">
      <t>ブンセキ</t>
    </rPh>
    <rPh sb="11" eb="13">
      <t>ネンカン</t>
    </rPh>
    <rPh sb="17" eb="19">
      <t>テイド</t>
    </rPh>
    <rPh sb="20" eb="22">
      <t>カンキョ</t>
    </rPh>
    <rPh sb="22" eb="24">
      <t>テンケン</t>
    </rPh>
    <rPh sb="25" eb="27">
      <t>ケッカ</t>
    </rPh>
    <rPh sb="30" eb="32">
      <t>ブブン</t>
    </rPh>
    <rPh sb="32" eb="33">
      <t>テキ</t>
    </rPh>
    <rPh sb="34" eb="36">
      <t>シュウゼン</t>
    </rPh>
    <rPh sb="37" eb="39">
      <t>ジッシ</t>
    </rPh>
    <rPh sb="44" eb="46">
      <t>ゲンザイ</t>
    </rPh>
    <rPh sb="50" eb="53">
      <t>ダイキボ</t>
    </rPh>
    <rPh sb="53" eb="55">
      <t>シュウゼン</t>
    </rPh>
    <rPh sb="56" eb="57">
      <t>ヨウ</t>
    </rPh>
    <rPh sb="58" eb="60">
      <t>ハソン</t>
    </rPh>
    <rPh sb="60" eb="62">
      <t>カショ</t>
    </rPh>
    <rPh sb="63" eb="65">
      <t>カクニン</t>
    </rPh>
    <rPh sb="73" eb="75">
      <t>カンキョ</t>
    </rPh>
    <rPh sb="75" eb="77">
      <t>ゼンタイ</t>
    </rPh>
    <rPh sb="78" eb="80">
      <t>コウシン</t>
    </rPh>
    <rPh sb="84" eb="85">
      <t>イタ</t>
    </rPh>
    <rPh sb="91" eb="93">
      <t>コンゴ</t>
    </rPh>
    <rPh sb="94" eb="96">
      <t>ヘイセイ</t>
    </rPh>
    <rPh sb="98" eb="100">
      <t>ネンド</t>
    </rPh>
    <rPh sb="101" eb="103">
      <t>サイテキ</t>
    </rPh>
    <rPh sb="103" eb="105">
      <t>セイビ</t>
    </rPh>
    <rPh sb="105" eb="107">
      <t>コウソウ</t>
    </rPh>
    <rPh sb="107" eb="109">
      <t>サクテイ</t>
    </rPh>
    <rPh sb="112" eb="114">
      <t>キノウ</t>
    </rPh>
    <rPh sb="114" eb="116">
      <t>キョウカ</t>
    </rPh>
    <rPh sb="116" eb="118">
      <t>ジギョウ</t>
    </rPh>
    <rPh sb="119" eb="121">
      <t>カツヨウ</t>
    </rPh>
    <rPh sb="122" eb="124">
      <t>カノウ</t>
    </rPh>
    <rPh sb="130" eb="132">
      <t>ヘイセイ</t>
    </rPh>
    <rPh sb="134" eb="136">
      <t>ネンド</t>
    </rPh>
    <rPh sb="137" eb="139">
      <t>キノウ</t>
    </rPh>
    <rPh sb="139" eb="141">
      <t>キョウカ</t>
    </rPh>
    <rPh sb="141" eb="143">
      <t>ジギョウ</t>
    </rPh>
    <rPh sb="145" eb="147">
      <t>ジッシ</t>
    </rPh>
    <rPh sb="153" eb="155">
      <t>シュウゼン</t>
    </rPh>
    <rPh sb="155" eb="157">
      <t>カショ</t>
    </rPh>
    <rPh sb="158" eb="160">
      <t>シュウゼン</t>
    </rPh>
    <rPh sb="161" eb="163">
      <t>ジッシ</t>
    </rPh>
    <rPh sb="171" eb="173">
      <t>ゲンジョウ</t>
    </rPh>
    <rPh sb="174" eb="176">
      <t>カダイ</t>
    </rPh>
    <rPh sb="177" eb="179">
      <t>ノウギョウ</t>
    </rPh>
    <rPh sb="179" eb="181">
      <t>シュウラク</t>
    </rPh>
    <rPh sb="181" eb="183">
      <t>ハイスイ</t>
    </rPh>
    <rPh sb="183" eb="185">
      <t>シセツ</t>
    </rPh>
    <rPh sb="186" eb="188">
      <t>シセツ</t>
    </rPh>
    <rPh sb="191" eb="193">
      <t>キョウヨウ</t>
    </rPh>
    <rPh sb="193" eb="195">
      <t>カイシ</t>
    </rPh>
    <rPh sb="196" eb="198">
      <t>ヘイセイ</t>
    </rPh>
    <rPh sb="199" eb="200">
      <t>ネン</t>
    </rPh>
    <rPh sb="201" eb="203">
      <t>タシロ</t>
    </rPh>
    <rPh sb="204" eb="206">
      <t>ヘイセイ</t>
    </rPh>
    <rPh sb="208" eb="209">
      <t>ネン</t>
    </rPh>
    <rPh sb="210" eb="211">
      <t>ホ</t>
    </rPh>
    <rPh sb="211" eb="212">
      <t>マタ</t>
    </rPh>
    <rPh sb="214" eb="216">
      <t>シセツ</t>
    </rPh>
    <rPh sb="217" eb="219">
      <t>ヘイセイ</t>
    </rPh>
    <rPh sb="221" eb="223">
      <t>ネンド</t>
    </rPh>
    <rPh sb="223" eb="225">
      <t>サイテキ</t>
    </rPh>
    <rPh sb="225" eb="227">
      <t>セイビ</t>
    </rPh>
    <rPh sb="227" eb="229">
      <t>コウソウ</t>
    </rPh>
    <rPh sb="229" eb="231">
      <t>サクテイ</t>
    </rPh>
    <rPh sb="235" eb="237">
      <t>キノウ</t>
    </rPh>
    <rPh sb="237" eb="239">
      <t>シンダン</t>
    </rPh>
    <rPh sb="239" eb="241">
      <t>チョウサ</t>
    </rPh>
    <rPh sb="246" eb="247">
      <t>ネン</t>
    </rPh>
    <rPh sb="247" eb="249">
      <t>イナイ</t>
    </rPh>
    <rPh sb="250" eb="252">
      <t>タイサク</t>
    </rPh>
    <rPh sb="253" eb="255">
      <t>ヒツヨウ</t>
    </rPh>
    <rPh sb="258" eb="261">
      <t>キンキュウド</t>
    </rPh>
    <rPh sb="262" eb="264">
      <t>ハンテイ</t>
    </rPh>
    <rPh sb="265" eb="267">
      <t>シンダン</t>
    </rPh>
    <rPh sb="267" eb="269">
      <t>ケッカ</t>
    </rPh>
    <rPh sb="278" eb="280">
      <t>キノウ</t>
    </rPh>
    <rPh sb="280" eb="282">
      <t>キョウカ</t>
    </rPh>
    <rPh sb="282" eb="284">
      <t>ジギョウ</t>
    </rPh>
    <rPh sb="285" eb="287">
      <t>カツヨウ</t>
    </rPh>
    <rPh sb="288" eb="289">
      <t>フク</t>
    </rPh>
    <rPh sb="290" eb="292">
      <t>ソウキ</t>
    </rPh>
    <rPh sb="293" eb="296">
      <t>ロウキュウカ</t>
    </rPh>
    <rPh sb="296" eb="298">
      <t>タイサク</t>
    </rPh>
    <rPh sb="299" eb="301">
      <t>ケントウ</t>
    </rPh>
    <rPh sb="302" eb="304">
      <t>シセツ</t>
    </rPh>
    <rPh sb="305" eb="307">
      <t>カイシュウ</t>
    </rPh>
    <rPh sb="307" eb="309">
      <t>ケイカク</t>
    </rPh>
    <rPh sb="310" eb="312">
      <t>サクテイ</t>
    </rPh>
    <rPh sb="313" eb="314">
      <t>スス</t>
    </rPh>
    <rPh sb="318" eb="3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</si>
</sst>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E-4D56-82DF-8527986F82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E15E-4D56-82DF-8527986F82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62.1</c:v>
                </c:pt>
                <c:pt idx="1">
                  <c:v>64.47</c:v>
                </c:pt>
                <c:pt idx="2">
                  <c:v>65.760000000000005</c:v>
                </c:pt>
                <c:pt idx="3">
                  <c:v>62.53</c:v>
                </c:pt>
                <c:pt idx="4">
                  <c:v>64.97</c:v>
                </c:pt>
              </c:numCache>
            </c:numRef>
          </c:val>
          <c:extLst>
            <c:ext xmlns:c16="http://schemas.microsoft.com/office/drawing/2014/chart" uri="{C3380CC4-5D6E-409C-BE32-E72D297353CC}">
              <c16:uniqueId val="{00000000-25CB-4971-93D3-0211265C80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25CB-4971-93D3-0211265C80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94.35</c:v>
                </c:pt>
                <c:pt idx="1">
                  <c:v>94.03</c:v>
                </c:pt>
                <c:pt idx="2">
                  <c:v>94.76</c:v>
                </c:pt>
                <c:pt idx="3">
                  <c:v>94.82</c:v>
                </c:pt>
                <c:pt idx="4">
                  <c:v>95.39</c:v>
                </c:pt>
              </c:numCache>
            </c:numRef>
          </c:val>
          <c:extLst>
            <c:ext xmlns:c16="http://schemas.microsoft.com/office/drawing/2014/chart" uri="{C3380CC4-5D6E-409C-BE32-E72D297353CC}">
              <c16:uniqueId val="{00000000-6FFA-4B29-A034-D52DC7E3DE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6FFA-4B29-A034-D52DC7E3DE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97.99</c:v>
                </c:pt>
                <c:pt idx="1">
                  <c:v>98.47</c:v>
                </c:pt>
                <c:pt idx="2">
                  <c:v>100.42</c:v>
                </c:pt>
                <c:pt idx="3">
                  <c:v>98.92</c:v>
                </c:pt>
                <c:pt idx="4">
                  <c:v>100.17</c:v>
                </c:pt>
              </c:numCache>
            </c:numRef>
          </c:val>
          <c:extLst>
            <c:ext xmlns:c16="http://schemas.microsoft.com/office/drawing/2014/chart" uri="{C3380CC4-5D6E-409C-BE32-E72D297353CC}">
              <c16:uniqueId val="{00000000-5706-4231-9314-AACCC178C3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6-4231-9314-AACCC178C3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FC-43BE-8A4A-BEF5A093A9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FC-43BE-8A4A-BEF5A093A9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D-4E18-91E6-B34E8115B4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D-4E18-91E6-B34E8115B4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A-4B70-B7A7-CCB35CA675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A-4B70-B7A7-CCB35CA675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3-45DE-A833-B88F80BDD7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3-45DE-A833-B88F80BDD7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97.64</c:v>
                </c:pt>
                <c:pt idx="2" formatCode="#,##0.00;&quot;△&quot;#,##0.00">
                  <c:v>0</c:v>
                </c:pt>
                <c:pt idx="3" formatCode="#,##0.00;&quot;△&quot;#,##0.00">
                  <c:v>0</c:v>
                </c:pt>
                <c:pt idx="4">
                  <c:v>1517.69</c:v>
                </c:pt>
              </c:numCache>
            </c:numRef>
          </c:val>
          <c:extLst>
            <c:ext xmlns:c16="http://schemas.microsoft.com/office/drawing/2014/chart" uri="{C3380CC4-5D6E-409C-BE32-E72D297353CC}">
              <c16:uniqueId val="{00000000-7FA2-4D90-A69D-79A11FC48B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FA2-4D90-A69D-79A11FC48B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93.3</c:v>
                </c:pt>
                <c:pt idx="1">
                  <c:v>99.58</c:v>
                </c:pt>
                <c:pt idx="2">
                  <c:v>89.59</c:v>
                </c:pt>
                <c:pt idx="3">
                  <c:v>84.94</c:v>
                </c:pt>
                <c:pt idx="4">
                  <c:v>87.78</c:v>
                </c:pt>
              </c:numCache>
            </c:numRef>
          </c:val>
          <c:extLst>
            <c:ext xmlns:c16="http://schemas.microsoft.com/office/drawing/2014/chart" uri="{C3380CC4-5D6E-409C-BE32-E72D297353CC}">
              <c16:uniqueId val="{00000000-C0B3-4F47-B7D8-DF5130707D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C0B3-4F47-B7D8-DF5130707D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184.15</c:v>
                </c:pt>
                <c:pt idx="1">
                  <c:v>174.82</c:v>
                </c:pt>
                <c:pt idx="2">
                  <c:v>197.69</c:v>
                </c:pt>
                <c:pt idx="3">
                  <c:v>207.09</c:v>
                </c:pt>
                <c:pt idx="4">
                  <c:v>200.61</c:v>
                </c:pt>
              </c:numCache>
            </c:numRef>
          </c:val>
          <c:extLst>
            <c:ext xmlns:c16="http://schemas.microsoft.com/office/drawing/2014/chart" uri="{C3380CC4-5D6E-409C-BE32-E72D297353CC}">
              <c16:uniqueId val="{00000000-8097-4046-9A50-4FAF53412D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097-4046-9A50-4FAF53412D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嬬恋村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9700</v>
      </c>
      <c r="AM8" s="66"/>
      <c r="AN8" s="66"/>
      <c r="AO8" s="66"/>
      <c r="AP8" s="66"/>
      <c r="AQ8" s="66"/>
      <c r="AR8" s="66"/>
      <c r="AS8" s="66"/>
      <c r="AT8" s="65">
        <f>データ!T6</f>
        <v>337.58</v>
      </c>
      <c r="AU8" s="65"/>
      <c r="AV8" s="65"/>
      <c r="AW8" s="65"/>
      <c r="AX8" s="65"/>
      <c r="AY8" s="65"/>
      <c r="AZ8" s="65"/>
      <c r="BA8" s="65"/>
      <c r="BB8" s="65">
        <f>データ!U6</f>
        <v>28.73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26.58</v>
      </c>
      <c r="Q10" s="65"/>
      <c r="R10" s="65"/>
      <c r="S10" s="65"/>
      <c r="T10" s="65"/>
      <c r="U10" s="65"/>
      <c r="V10" s="65"/>
      <c r="W10" s="65">
        <f>データ!Q6</f>
        <v>82.09</v>
      </c>
      <c r="X10" s="65"/>
      <c r="Y10" s="65"/>
      <c r="Z10" s="65"/>
      <c r="AA10" s="65"/>
      <c r="AB10" s="65"/>
      <c r="AC10" s="65"/>
      <c r="AD10" s="66">
        <f>データ!R6</f>
        <v>4322</v>
      </c>
      <c r="AE10" s="66"/>
      <c r="AF10" s="66"/>
      <c r="AG10" s="66"/>
      <c r="AH10" s="66"/>
      <c r="AI10" s="66"/>
      <c r="AJ10" s="66"/>
      <c r="AK10" s="2"/>
      <c r="AL10" s="66">
        <f>データ!V6</f>
        <v>2557</v>
      </c>
      <c r="AM10" s="66"/>
      <c r="AN10" s="66"/>
      <c r="AO10" s="66"/>
      <c r="AP10" s="66"/>
      <c r="AQ10" s="66"/>
      <c r="AR10" s="66"/>
      <c r="AS10" s="66"/>
      <c r="AT10" s="65">
        <f>データ!W6</f>
        <v>1.39</v>
      </c>
      <c r="AU10" s="65"/>
      <c r="AV10" s="65"/>
      <c r="AW10" s="65"/>
      <c r="AX10" s="65"/>
      <c r="AY10" s="65"/>
      <c r="AZ10" s="65"/>
      <c r="BA10" s="65"/>
      <c r="BB10" s="65">
        <f>データ!X6</f>
        <v>1839.57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E3g3ZMvzPwSO/dT5xpnsMfkonSjDtl6GmsHIYMZGcOvZwXZlqAmGKPwQgx8rQW58oUF7oi8XBjaK5Z1w9reP8g==" saltValue="v7IXENOG4cuTXkFdVlI7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104256</v>
      </c>
      <c r="D6" s="32">
        <f t="shared" si="3"/>
        <v>47</v>
      </c>
      <c r="E6" s="32">
        <f t="shared" si="3"/>
        <v>17</v>
      </c>
      <c r="F6" s="32">
        <f t="shared" si="3"/>
        <v>5</v>
      </c>
      <c r="G6" s="32">
        <f t="shared" si="3"/>
        <v>0</v>
      </c>
      <c r="H6" s="32" t="str">
        <f t="shared" si="3"/>
        <v>群馬県　嬬恋村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26.58</v>
      </c>
      <c r="Q6" s="33">
        <f t="shared" si="3"/>
        <v>82.09</v>
      </c>
      <c r="R6" s="33">
        <f t="shared" si="3"/>
        <v>4322</v>
      </c>
      <c r="S6" s="33">
        <f t="shared" si="3"/>
        <v>9700</v>
      </c>
      <c r="T6" s="33">
        <f t="shared" si="3"/>
        <v>337.58</v>
      </c>
      <c r="U6" s="33">
        <f t="shared" si="3"/>
        <v>28.73</v>
      </c>
      <c r="V6" s="33">
        <f t="shared" si="3"/>
        <v>2557</v>
      </c>
      <c r="W6" s="33">
        <f t="shared" si="3"/>
        <v>1.39</v>
      </c>
      <c r="X6" s="33">
        <f t="shared" si="3"/>
        <v>1839.57</v>
      </c>
      <c r="Y6" s="34">
        <f>IF(Y7="",NA(),Y7)</f>
        <v>97.99</v>
      </c>
      <c r="Z6" s="34">
        <f t="shared" ref="Z6:AH6" si="4">IF(Z7="",NA(),Z7)</f>
        <v>98.47</v>
      </c>
      <c r="AA6" s="34">
        <f t="shared" si="4"/>
        <v>100.42</v>
      </c>
      <c r="AB6" s="34">
        <f t="shared" si="4"/>
        <v>98.92</v>
      </c>
      <c r="AC6" s="34">
        <f t="shared" si="4"/>
        <v>100.17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97.64</v>
      </c>
      <c r="BH6" s="33">
        <f t="shared" si="7"/>
        <v>0</v>
      </c>
      <c r="BI6" s="33">
        <f t="shared" si="7"/>
        <v>0</v>
      </c>
      <c r="BJ6" s="34">
        <f t="shared" si="7"/>
        <v>1517.69</v>
      </c>
      <c r="BK6" s="34">
        <f t="shared" si="7"/>
        <v>1126.77</v>
      </c>
      <c r="BL6" s="34">
        <f t="shared" si="7"/>
        <v>1044.8</v>
      </c>
      <c r="BM6" s="34">
        <f t="shared" si="7"/>
        <v>1081.8</v>
      </c>
      <c r="BN6" s="34">
        <f t="shared" si="7"/>
        <v>974.93</v>
      </c>
      <c r="BO6" s="34">
        <f t="shared" si="7"/>
        <v>855.8</v>
      </c>
      <c r="BP6" s="33" t="str">
        <f>IF(BP7="","",IF(BP7="-","【-】","【"&amp;SUBSTITUTE(TEXT(BP7,"#,##0.00"),"-","△")&amp;"】"))</f>
        <v>【814.89】</v>
      </c>
      <c r="BQ6" s="34">
        <f>IF(BQ7="",NA(),BQ7)</f>
        <v>93.3</v>
      </c>
      <c r="BR6" s="34">
        <f t="shared" ref="BR6:BZ6" si="8">IF(BR7="",NA(),BR7)</f>
        <v>99.58</v>
      </c>
      <c r="BS6" s="34">
        <f t="shared" si="8"/>
        <v>89.59</v>
      </c>
      <c r="BT6" s="34">
        <f t="shared" si="8"/>
        <v>84.94</v>
      </c>
      <c r="BU6" s="34">
        <f t="shared" si="8"/>
        <v>87.78</v>
      </c>
      <c r="BV6" s="34">
        <f t="shared" si="8"/>
        <v>50.9</v>
      </c>
      <c r="BW6" s="34">
        <f t="shared" si="8"/>
        <v>50.82</v>
      </c>
      <c r="BX6" s="34">
        <f t="shared" si="8"/>
        <v>52.19</v>
      </c>
      <c r="BY6" s="34">
        <f t="shared" si="8"/>
        <v>55.32</v>
      </c>
      <c r="BZ6" s="34">
        <f t="shared" si="8"/>
        <v>59.8</v>
      </c>
      <c r="CA6" s="33" t="str">
        <f>IF(CA7="","",IF(CA7="-","【-】","【"&amp;SUBSTITUTE(TEXT(CA7,"#,##0.00"),"-","△")&amp;"】"))</f>
        <v>【60.64】</v>
      </c>
      <c r="CB6" s="34">
        <f>IF(CB7="",NA(),CB7)</f>
        <v>184.15</v>
      </c>
      <c r="CC6" s="34">
        <f t="shared" ref="CC6:CK6" si="9">IF(CC7="",NA(),CC7)</f>
        <v>174.82</v>
      </c>
      <c r="CD6" s="34">
        <f t="shared" si="9"/>
        <v>197.69</v>
      </c>
      <c r="CE6" s="34">
        <f t="shared" si="9"/>
        <v>207.09</v>
      </c>
      <c r="CF6" s="34">
        <f t="shared" si="9"/>
        <v>200.61</v>
      </c>
      <c r="CG6" s="34">
        <f t="shared" si="9"/>
        <v>293.27</v>
      </c>
      <c r="CH6" s="34">
        <f t="shared" si="9"/>
        <v>300.52</v>
      </c>
      <c r="CI6" s="34">
        <f t="shared" si="9"/>
        <v>296.14</v>
      </c>
      <c r="CJ6" s="34">
        <f t="shared" si="9"/>
        <v>283.17</v>
      </c>
      <c r="CK6" s="34">
        <f t="shared" si="9"/>
        <v>263.76</v>
      </c>
      <c r="CL6" s="33" t="str">
        <f>IF(CL7="","",IF(CL7="-","【-】","【"&amp;SUBSTITUTE(TEXT(CL7,"#,##0.00"),"-","△")&amp;"】"))</f>
        <v>【255.52】</v>
      </c>
      <c r="CM6" s="34">
        <f>IF(CM7="",NA(),CM7)</f>
        <v>62.1</v>
      </c>
      <c r="CN6" s="34">
        <f t="shared" ref="CN6:CV6" si="10">IF(CN7="",NA(),CN7)</f>
        <v>64.47</v>
      </c>
      <c r="CO6" s="34">
        <f t="shared" si="10"/>
        <v>65.760000000000005</v>
      </c>
      <c r="CP6" s="34">
        <f t="shared" si="10"/>
        <v>62.53</v>
      </c>
      <c r="CQ6" s="34">
        <f t="shared" si="10"/>
        <v>64.97</v>
      </c>
      <c r="CR6" s="34">
        <f t="shared" si="10"/>
        <v>53.78</v>
      </c>
      <c r="CS6" s="34">
        <f t="shared" si="10"/>
        <v>53.24</v>
      </c>
      <c r="CT6" s="34">
        <f t="shared" si="10"/>
        <v>52.31</v>
      </c>
      <c r="CU6" s="34">
        <f t="shared" si="10"/>
        <v>60.65</v>
      </c>
      <c r="CV6" s="34">
        <f t="shared" si="10"/>
        <v>51.75</v>
      </c>
      <c r="CW6" s="33" t="str">
        <f>IF(CW7="","",IF(CW7="-","【-】","【"&amp;SUBSTITUTE(TEXT(CW7,"#,##0.00"),"-","△")&amp;"】"))</f>
        <v>【52.49】</v>
      </c>
      <c r="CX6" s="34">
        <f>IF(CX7="",NA(),CX7)</f>
        <v>94.35</v>
      </c>
      <c r="CY6" s="34">
        <f t="shared" ref="CY6:DG6" si="11">IF(CY7="",NA(),CY7)</f>
        <v>94.03</v>
      </c>
      <c r="CZ6" s="34">
        <f t="shared" si="11"/>
        <v>94.76</v>
      </c>
      <c r="DA6" s="34">
        <f t="shared" si="11"/>
        <v>94.82</v>
      </c>
      <c r="DB6" s="34">
        <f t="shared" si="11"/>
        <v>95.39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104256</v>
      </c>
      <c r="D7" s="36">
        <v>47</v>
      </c>
      <c r="E7" s="36">
        <v>17</v>
      </c>
      <c r="F7" s="36">
        <v>5</v>
      </c>
      <c r="G7" s="36">
        <v>0</v>
      </c>
      <c r="H7" s="36" t="s">
        <v>110</v>
      </c>
      <c r="I7" s="36" t="s">
        <v>111</v>
      </c>
      <c r="J7" s="36" t="s">
        <v>112</v>
      </c>
      <c r="K7" s="36" t="s">
        <v>113</v>
      </c>
      <c r="L7" s="36" t="s">
        <v>114</v>
      </c>
      <c r="M7" s="36" t="s">
        <v>115</v>
      </c>
      <c r="N7" s="37" t="s">
        <v>116</v>
      </c>
      <c r="O7" s="37" t="s">
        <v>117</v>
      </c>
      <c r="P7" s="37">
        <v>26.58</v>
      </c>
      <c r="Q7" s="37">
        <v>82.09</v>
      </c>
      <c r="R7" s="37">
        <v>4322</v>
      </c>
      <c r="S7" s="37">
        <v>9700</v>
      </c>
      <c r="T7" s="37">
        <v>337.58</v>
      </c>
      <c r="U7" s="37">
        <v>28.73</v>
      </c>
      <c r="V7" s="37">
        <v>2557</v>
      </c>
      <c r="W7" s="37">
        <v>1.39</v>
      </c>
      <c r="X7" s="37">
        <v>1839.57</v>
      </c>
      <c r="Y7" s="37">
        <v>97.99</v>
      </c>
      <c r="Z7" s="37">
        <v>98.47</v>
      </c>
      <c r="AA7" s="37">
        <v>100.42</v>
      </c>
      <c r="AB7" s="37">
        <v>98.92</v>
      </c>
      <c r="AC7" s="37">
        <v>100.17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97.64</v>
      </c>
      <c r="BH7" s="37">
        <v>0</v>
      </c>
      <c r="BI7" s="37">
        <v>0</v>
      </c>
      <c r="BJ7" s="37">
        <v>1517.69</v>
      </c>
      <c r="BK7" s="37">
        <v>1126.77</v>
      </c>
      <c r="BL7" s="37">
        <v>1044.8</v>
      </c>
      <c r="BM7" s="37">
        <v>1081.8</v>
      </c>
      <c r="BN7" s="37">
        <v>974.93</v>
      </c>
      <c r="BO7" s="37">
        <v>855.8</v>
      </c>
      <c r="BP7" s="37">
        <v>814.89</v>
      </c>
      <c r="BQ7" s="37">
        <v>93.3</v>
      </c>
      <c r="BR7" s="37">
        <v>99.58</v>
      </c>
      <c r="BS7" s="37">
        <v>89.59</v>
      </c>
      <c r="BT7" s="37">
        <v>84.94</v>
      </c>
      <c r="BU7" s="37">
        <v>87.78</v>
      </c>
      <c r="BV7" s="37">
        <v>50.9</v>
      </c>
      <c r="BW7" s="37">
        <v>50.82</v>
      </c>
      <c r="BX7" s="37">
        <v>52.19</v>
      </c>
      <c r="BY7" s="37">
        <v>55.32</v>
      </c>
      <c r="BZ7" s="37">
        <v>59.8</v>
      </c>
      <c r="CA7" s="37">
        <v>60.64</v>
      </c>
      <c r="CB7" s="37">
        <v>184.15</v>
      </c>
      <c r="CC7" s="37">
        <v>174.82</v>
      </c>
      <c r="CD7" s="37">
        <v>197.69</v>
      </c>
      <c r="CE7" s="37">
        <v>207.09</v>
      </c>
      <c r="CF7" s="37">
        <v>200.61</v>
      </c>
      <c r="CG7" s="37">
        <v>293.27</v>
      </c>
      <c r="CH7" s="37">
        <v>300.52</v>
      </c>
      <c r="CI7" s="37">
        <v>296.14</v>
      </c>
      <c r="CJ7" s="37">
        <v>283.17</v>
      </c>
      <c r="CK7" s="37">
        <v>263.76</v>
      </c>
      <c r="CL7" s="37">
        <v>255.52</v>
      </c>
      <c r="CM7" s="37">
        <v>62.1</v>
      </c>
      <c r="CN7" s="37">
        <v>64.47</v>
      </c>
      <c r="CO7" s="37">
        <v>65.760000000000005</v>
      </c>
      <c r="CP7" s="37">
        <v>62.53</v>
      </c>
      <c r="CQ7" s="37">
        <v>64.97</v>
      </c>
      <c r="CR7" s="37">
        <v>53.78</v>
      </c>
      <c r="CS7" s="37">
        <v>53.24</v>
      </c>
      <c r="CT7" s="37">
        <v>52.31</v>
      </c>
      <c r="CU7" s="37">
        <v>60.65</v>
      </c>
      <c r="CV7" s="37">
        <v>51.75</v>
      </c>
      <c r="CW7" s="37">
        <v>52.49</v>
      </c>
      <c r="CX7" s="37">
        <v>94.35</v>
      </c>
      <c r="CY7" s="37">
        <v>94.03</v>
      </c>
      <c r="CZ7" s="37">
        <v>94.76</v>
      </c>
      <c r="DA7" s="37">
        <v>94.82</v>
      </c>
      <c r="DB7" s="37">
        <v>95.39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2019-02-05T00:43:10Z</cp:lastPrinted>
  <dcterms:created xsi:type="dcterms:W3CDTF">2018-12-03T09:22:28Z</dcterms:created>
  <dcterms:modified xsi:type="dcterms:W3CDTF">2019-02-05T00:43:20Z</dcterms:modified>
  <cp:category/>
</cp:coreProperties>
</file>