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5○東吾妻町\"/>
    </mc:Choice>
  </mc:AlternateContent>
  <workbookProtection workbookAlgorithmName="SHA-512" workbookHashValue="tIUwRV3j9MSuNqI0n4ynyzYVnzU/hYw7dsABdWKsUU/joUIk2DtkWoW1j39oSlHvlvbnu7DSbHGVbaI8OrfPtw==" workbookSaltValue="4nIDa5m5pfuKEzo6IaApS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<sst xmlns="http://schemas.openxmlformats.org/spreadsheetml/2006/main" count="240" uniqueCount="126">
  <si>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</si>
  <si>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</si>
  <si>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</si>
  <si>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</si>
  <si>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</si>
  <si>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</si>
  <si>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</si>
  <si>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</si>
  <si>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</si>
  <si>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</si>
  <si>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</si>
  <si>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</si>
  <si>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</si>
  <si>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</si>
  <si>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</si>
  <si>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</si>
  <si>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</si>
  <si>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</si>
  <si>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</si>
  <si>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</si>
  <si>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</si>
  <si>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</si>
  <si>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</si>
  <si>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</si>
  <si>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</si>
  <si>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</si>
  <si>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</si>
  <si>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</si>
  <si>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</si>
  <si>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</si>
  <si>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</si>
  <si>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</si>
  <si>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</si>
  <si>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</si>
  <si>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</si>
  <si>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</si>
  <si>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</si>
  <si>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</si>
  <si>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</si>
  <si>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</si>
  <si>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</si>
  <si>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</si>
  <si>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</si>
  <si>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</si>
  <si>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</si>
  <si>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</si>
  <si>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</si>
  <si>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</si>
  <si>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</si>
  <si>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</si>
  <si>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</si>
  <si>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</si>
  <si>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</si>
  <si>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</si>
  <si>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</si>
  <si>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</si>
  <si>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</si>
  <si>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</si>
  <si>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</si>
  <si>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</si>
  <si>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</si>
  <si>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</si>
  <si>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</si>
  <si>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</si>
  <si>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</si>
  <si>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</si>
  <si>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</si>
  <si>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</si>
  <si>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</si>
  <si>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</si>
  <si>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</si>
  <si>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</si>
  <si>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</si>
  <si>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</si>
  <si>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</si>
  <si>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</si>
  <si>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</si>
  <si>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</si>
  <si>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</si>
  <si>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</si>
  <si>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</si>
  <si>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</si>
  <si>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</si>
  <si>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</si>
  <si>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</si>
  <si>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</si>
  <si>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</si>
  <si>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</si>
  <si>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</si>
  <si>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</si>
  <si>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</si>
  <si>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</si>
  <si>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</si>
  <si>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</si>
  <si>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</si>
  <si>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</si>
  <si>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</si>
  <si>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</si>
  <si>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</si>
  <si>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</si>
  <si>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</si>
  <si>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</si>
  <si>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</si>
  <si>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</si>
  <si>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</si>
  <si>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</si>
  <si>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</si>
  <si>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</si>
  <si>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</si>
  <si>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</si>
  <si>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</si>
  <si>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</si>
  <si>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</si>
  <si>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</si>
  <si>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</si>
  <si>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</si>
  <si>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</si>
  <si>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</si>
  <si>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</si>
  <si>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</si>
  <si>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</si>
  <si>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</si>
  <si>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</si>
  <si>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③管渠については管渠清掃とTVカメラ調査を毎年実施し、施設の状態把握に努めている。現在、管渠の更新や改良の計画は予定していないが、今後施設の老朽化対策について検討が必要である。</t>
    <rPh sb="1" eb="3">
      <t>カンキョ</t>
    </rPh>
    <rPh sb="8" eb="10">
      <t>カンキョ</t>
    </rPh>
    <rPh sb="10" eb="12">
      <t>セイソウ</t>
    </rPh>
    <rPh sb="18" eb="20">
      <t>チョウサ</t>
    </rPh>
    <rPh sb="21" eb="23">
      <t>マイトシ</t>
    </rPh>
    <rPh sb="23" eb="25">
      <t>ジッシ</t>
    </rPh>
    <rPh sb="27" eb="29">
      <t>シセツ</t>
    </rPh>
    <rPh sb="30" eb="32">
      <t>ジョウタイ</t>
    </rPh>
    <rPh sb="32" eb="34">
      <t>ハアク</t>
    </rPh>
    <rPh sb="35" eb="36">
      <t>ツト</t>
    </rPh>
    <rPh sb="41" eb="43">
      <t>ゲンザイ</t>
    </rPh>
    <rPh sb="44" eb="46">
      <t>カンキョ</t>
    </rPh>
    <rPh sb="47" eb="49">
      <t>コウシン</t>
    </rPh>
    <rPh sb="50" eb="52">
      <t>カイリョウ</t>
    </rPh>
    <rPh sb="53" eb="55">
      <t>ケイカク</t>
    </rPh>
    <rPh sb="56" eb="58">
      <t>ヨテイ</t>
    </rPh>
    <rPh sb="65" eb="67">
      <t>コンゴ</t>
    </rPh>
    <rPh sb="67" eb="69">
      <t>シセツ</t>
    </rPh>
    <rPh sb="70" eb="73">
      <t>ロウキュウカ</t>
    </rPh>
    <rPh sb="73" eb="75">
      <t>タイサク</t>
    </rPh>
    <rPh sb="79" eb="81">
      <t>ケントウ</t>
    </rPh>
    <rPh sb="82" eb="84">
      <t>ヒツヨウ</t>
    </rPh>
    <phoneticPr fontId="4"/>
  </si>
  <si>
    <t>農業集落排水事業の処理場施設においては、現在包括的民間委託を行い、効率的な運営や維持管理の経費節減に努めている。
①料金収入や一般会計からの繰入金等の総収益で、総費用に地方債償還金を加えた費用をどの程度賄えているかを表す指標である収益的収支比率については前年度から微増ではあるが、７割にも達していない状況で有り単年度収支は赤字となっている。維持管理費用の削減はもとより、今後の料金改定を含め一般会計繰入金に依存する体質を改善しなければならない。
④料金収入に対する企業債残高の割合であり企業債残高の規模を表す企業債残高対事業規模比率は、一般会計からの補填を前提とした算定であるため類似団体等と比較対象とならない。
⑤使用料で回収すべき経費を、どの程度使用料で賄えているかを表す経費回収率は、料金収入については横ばいとなっているが施設整備に関する費用が減少したため増加している。
⑥有収水量１㎥あたりの汚水処理に要した費用で有り、汚水資本費・汚水維持管理費の両方を含めた汚水処理に係るコストを表した汚水処理原価は年間有収水量の変動は少ないが、汚水処理費が減少したため低くなった。
⑦施設・設備が一日に対応可能な処理能力に対する、一日平均処理水量の割合であり、施設の利用状況や適正規模を判断する施設利用率は、当初計画人口に対し接続人口が著しく少なく処理能力の過大な施設となっている。新規接続が数件あったが、全体では減少傾向にあるため区域内人口に対応した施設更新を検討していきたい。
⑧現在処理区域内人口のうち、実際に水洗便所を設置して汚水処理している人口の割合を表した水洗化率について、経年比較ではほぼ横ばいではあるが、やや減少傾向にある。類似団体との比較では８０％超と高い値を示しているが、今後も更なる接続率の向上を目指し啓発に努めていく。</t>
    <rPh sb="127" eb="130">
      <t>ゼンネンド</t>
    </rPh>
    <rPh sb="132" eb="134">
      <t>ビゾウ</t>
    </rPh>
    <rPh sb="141" eb="142">
      <t>ワリ</t>
    </rPh>
    <rPh sb="144" eb="145">
      <t>タッ</t>
    </rPh>
    <rPh sb="150" eb="152">
      <t>ジョウキョウ</t>
    </rPh>
    <rPh sb="153" eb="154">
      <t>ア</t>
    </rPh>
    <rPh sb="155" eb="158">
      <t>タンネンド</t>
    </rPh>
    <rPh sb="158" eb="160">
      <t>シュウシ</t>
    </rPh>
    <rPh sb="161" eb="163">
      <t>アカジ</t>
    </rPh>
    <rPh sb="364" eb="366">
      <t>シセツ</t>
    </rPh>
    <rPh sb="366" eb="368">
      <t>セイビ</t>
    </rPh>
    <rPh sb="369" eb="370">
      <t>カン</t>
    </rPh>
    <rPh sb="372" eb="374">
      <t>ヒヨウ</t>
    </rPh>
    <rPh sb="375" eb="377">
      <t>ゲンショウ</t>
    </rPh>
    <rPh sb="381" eb="383">
      <t>ゾウカ</t>
    </rPh>
    <rPh sb="476" eb="478">
      <t>ゲンショウ</t>
    </rPh>
    <rPh sb="482" eb="483">
      <t>ヒク</t>
    </rPh>
    <rPh sb="589" eb="591">
      <t>シンキ</t>
    </rPh>
    <rPh sb="591" eb="593">
      <t>セツゾク</t>
    </rPh>
    <rPh sb="594" eb="596">
      <t>スウケン</t>
    </rPh>
    <rPh sb="601" eb="603">
      <t>ゼンタイ</t>
    </rPh>
    <rPh sb="607" eb="609">
      <t>ケイコウ</t>
    </rPh>
    <rPh sb="710" eb="712">
      <t>ゲンショウ</t>
    </rPh>
    <rPh sb="712" eb="714">
      <t>ケイコウ</t>
    </rPh>
    <phoneticPr fontId="4"/>
  </si>
  <si>
    <t>農業集落排水事業の処理場施設においては、現在包括的民間委託を行い効率的な運営や維持管理費の経費削減に努めているが、経営の健全性・効率性は全体的に低い値を示している。引き続き水洗化の普及啓発に取り組むとともに、施設の維持管理等に関する計画を検討・策定し経費削減に努める。</t>
    <rPh sb="82" eb="83">
      <t>ヒ</t>
    </rPh>
    <rPh sb="84" eb="85">
      <t>ツヅ</t>
    </rPh>
    <rPh sb="86" eb="89">
      <t>スイセンカ</t>
    </rPh>
    <rPh sb="90" eb="92">
      <t>フキュウ</t>
    </rPh>
    <rPh sb="92" eb="94">
      <t>ケイハツ</t>
    </rPh>
    <rPh sb="95" eb="96">
      <t>ト</t>
    </rPh>
    <rPh sb="97" eb="98">
      <t>ク</t>
    </rPh>
    <rPh sb="104" eb="106">
      <t>シセツ</t>
    </rPh>
    <rPh sb="107" eb="109">
      <t>イジ</t>
    </rPh>
    <rPh sb="109" eb="112">
      <t>カンリトウ</t>
    </rPh>
    <rPh sb="113" eb="114">
      <t>カン</t>
    </rPh>
    <rPh sb="116" eb="118">
      <t>ケイカク</t>
    </rPh>
    <rPh sb="119" eb="121">
      <t>ケントウ</t>
    </rPh>
    <rPh sb="122" eb="124">
      <t>サクテイ</t>
    </rPh>
    <rPh sb="125" eb="127">
      <t>ケイヒ</t>
    </rPh>
    <rPh sb="127" eb="129">
      <t>サクゲン</t>
    </rPh>
    <rPh sb="130" eb="13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</si>
</sst>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1999999999999993"/>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4F-4E3E-A5BE-2EFE53D0E62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c:ext xmlns:c16="http://schemas.microsoft.com/office/drawing/2014/chart" uri="{C3380CC4-5D6E-409C-BE32-E72D297353CC}">
              <c16:uniqueId val="{00000001-364F-4E3E-A5BE-2EFE53D0E62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45.61</c:v>
                </c:pt>
                <c:pt idx="1">
                  <c:v>45.89</c:v>
                </c:pt>
                <c:pt idx="2">
                  <c:v>47.92</c:v>
                </c:pt>
                <c:pt idx="3">
                  <c:v>47.09</c:v>
                </c:pt>
                <c:pt idx="4">
                  <c:v>49.12</c:v>
                </c:pt>
              </c:numCache>
            </c:numRef>
          </c:val>
          <c:extLst>
            <c:ext xmlns:c16="http://schemas.microsoft.com/office/drawing/2014/chart" uri="{C3380CC4-5D6E-409C-BE32-E72D297353CC}">
              <c16:uniqueId val="{00000000-531D-4343-97E4-661CF52C94F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c:ext xmlns:c16="http://schemas.microsoft.com/office/drawing/2014/chart" uri="{C3380CC4-5D6E-409C-BE32-E72D297353CC}">
              <c16:uniqueId val="{00000001-531D-4343-97E4-661CF52C94F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83.3</c:v>
                </c:pt>
                <c:pt idx="1">
                  <c:v>86.54</c:v>
                </c:pt>
                <c:pt idx="2">
                  <c:v>85.09</c:v>
                </c:pt>
                <c:pt idx="3">
                  <c:v>84.06</c:v>
                </c:pt>
                <c:pt idx="4">
                  <c:v>82.07</c:v>
                </c:pt>
              </c:numCache>
            </c:numRef>
          </c:val>
          <c:extLst>
            <c:ext xmlns:c16="http://schemas.microsoft.com/office/drawing/2014/chart" uri="{C3380CC4-5D6E-409C-BE32-E72D297353CC}">
              <c16:uniqueId val="{00000000-D8CD-4E0C-9D63-CDB2821B464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c:ext xmlns:c16="http://schemas.microsoft.com/office/drawing/2014/chart" uri="{C3380CC4-5D6E-409C-BE32-E72D297353CC}">
              <c16:uniqueId val="{00000001-D8CD-4E0C-9D63-CDB2821B464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77.31</c:v>
                </c:pt>
                <c:pt idx="1">
                  <c:v>69.69</c:v>
                </c:pt>
                <c:pt idx="2">
                  <c:v>83.2</c:v>
                </c:pt>
                <c:pt idx="3">
                  <c:v>59.91</c:v>
                </c:pt>
                <c:pt idx="4">
                  <c:v>65.84</c:v>
                </c:pt>
              </c:numCache>
            </c:numRef>
          </c:val>
          <c:extLst>
            <c:ext xmlns:c16="http://schemas.microsoft.com/office/drawing/2014/chart" uri="{C3380CC4-5D6E-409C-BE32-E72D297353CC}">
              <c16:uniqueId val="{00000000-C830-4B70-AB08-E4D42832E7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30-4B70-AB08-E4D42832E7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97-445F-A4C8-FF4D7CB0EE4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97-445F-A4C8-FF4D7CB0EE4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66-4639-A4EE-C839FD3C02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66-4639-A4EE-C839FD3C02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D2-4851-B3D9-079E7C8167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D2-4851-B3D9-079E7C8167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4B-4072-A902-D68FBA58282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4B-4072-A902-D68FBA58282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652.24</c:v>
                </c:pt>
                <c:pt idx="3" formatCode="#,##0.00;&quot;△&quot;#,##0.00;&quot;-&quot;">
                  <c:v>1210.99</c:v>
                </c:pt>
                <c:pt idx="4" formatCode="#,##0.00;&quot;△&quot;#,##0.00;&quot;-&quot;">
                  <c:v>1015.68</c:v>
                </c:pt>
              </c:numCache>
            </c:numRef>
          </c:val>
          <c:extLst>
            <c:ext xmlns:c16="http://schemas.microsoft.com/office/drawing/2014/chart" uri="{C3380CC4-5D6E-409C-BE32-E72D297353CC}">
              <c16:uniqueId val="{00000000-5409-461E-8EE6-1202427BF0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c:ext xmlns:c16="http://schemas.microsoft.com/office/drawing/2014/chart" uri="{C3380CC4-5D6E-409C-BE32-E72D297353CC}">
              <c16:uniqueId val="{00000001-5409-461E-8EE6-1202427BF0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38.89</c:v>
                </c:pt>
                <c:pt idx="1">
                  <c:v>42.03</c:v>
                </c:pt>
                <c:pt idx="2">
                  <c:v>37.79</c:v>
                </c:pt>
                <c:pt idx="3">
                  <c:v>34.090000000000003</c:v>
                </c:pt>
                <c:pt idx="4">
                  <c:v>51.67</c:v>
                </c:pt>
              </c:numCache>
            </c:numRef>
          </c:val>
          <c:extLst>
            <c:ext xmlns:c16="http://schemas.microsoft.com/office/drawing/2014/chart" uri="{C3380CC4-5D6E-409C-BE32-E72D297353CC}">
              <c16:uniqueId val="{00000000-7737-43E2-99B6-27946104FF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c:ext xmlns:c16="http://schemas.microsoft.com/office/drawing/2014/chart" uri="{C3380CC4-5D6E-409C-BE32-E72D297353CC}">
              <c16:uniqueId val="{00000001-7737-43E2-99B6-27946104FF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388.62</c:v>
                </c:pt>
                <c:pt idx="1">
                  <c:v>365.62</c:v>
                </c:pt>
                <c:pt idx="2">
                  <c:v>430.17</c:v>
                </c:pt>
                <c:pt idx="3">
                  <c:v>471.4</c:v>
                </c:pt>
                <c:pt idx="4">
                  <c:v>311.88</c:v>
                </c:pt>
              </c:numCache>
            </c:numRef>
          </c:val>
          <c:extLst>
            <c:ext xmlns:c16="http://schemas.microsoft.com/office/drawing/2014/chart" uri="{C3380CC4-5D6E-409C-BE32-E72D297353CC}">
              <c16:uniqueId val="{00000000-A031-4EF2-A121-339DD8CE13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c:ext xmlns:c16="http://schemas.microsoft.com/office/drawing/2014/chart" uri="{C3380CC4-5D6E-409C-BE32-E72D297353CC}">
              <c16:uniqueId val="{00000001-A031-4EF2-A121-339DD8CE13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群馬県　東吾妻町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14218</v>
      </c>
      <c r="AM8" s="72"/>
      <c r="AN8" s="72"/>
      <c r="AO8" s="72"/>
      <c r="AP8" s="72"/>
      <c r="AQ8" s="72"/>
      <c r="AR8" s="72"/>
      <c r="AS8" s="72"/>
      <c r="AT8" s="71">
        <f>データ!T6</f>
        <v>253.91</v>
      </c>
      <c r="AU8" s="71"/>
      <c r="AV8" s="71"/>
      <c r="AW8" s="71"/>
      <c r="AX8" s="71"/>
      <c r="AY8" s="71"/>
      <c r="AZ8" s="71"/>
      <c r="BA8" s="71"/>
      <c r="BB8" s="71">
        <f>データ!U6</f>
        <v>56</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14.38</v>
      </c>
      <c r="Q10" s="71"/>
      <c r="R10" s="71"/>
      <c r="S10" s="71"/>
      <c r="T10" s="71"/>
      <c r="U10" s="71"/>
      <c r="V10" s="71"/>
      <c r="W10" s="71">
        <f>データ!Q6</f>
        <v>100</v>
      </c>
      <c r="X10" s="71"/>
      <c r="Y10" s="71"/>
      <c r="Z10" s="71"/>
      <c r="AA10" s="71"/>
      <c r="AB10" s="71"/>
      <c r="AC10" s="71"/>
      <c r="AD10" s="72">
        <f>データ!R6</f>
        <v>2916</v>
      </c>
      <c r="AE10" s="72"/>
      <c r="AF10" s="72"/>
      <c r="AG10" s="72"/>
      <c r="AH10" s="72"/>
      <c r="AI10" s="72"/>
      <c r="AJ10" s="72"/>
      <c r="AK10" s="2"/>
      <c r="AL10" s="72">
        <f>データ!V6</f>
        <v>2025</v>
      </c>
      <c r="AM10" s="72"/>
      <c r="AN10" s="72"/>
      <c r="AO10" s="72"/>
      <c r="AP10" s="72"/>
      <c r="AQ10" s="72"/>
      <c r="AR10" s="72"/>
      <c r="AS10" s="72"/>
      <c r="AT10" s="71">
        <f>データ!W6</f>
        <v>2.02</v>
      </c>
      <c r="AU10" s="71"/>
      <c r="AV10" s="71"/>
      <c r="AW10" s="71"/>
      <c r="AX10" s="71"/>
      <c r="AY10" s="71"/>
      <c r="AZ10" s="71"/>
      <c r="BA10" s="71"/>
      <c r="BB10" s="71">
        <f>データ!X6</f>
        <v>1002.48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cVXQkYomV967PpoyAD9nX5qU/3KHICqEKHu9y3BooIsvFdaVUAnB2CkSrMGxDZZlo6CDPsm3oVgiJ0aI+HZMTw==" saltValue="KkLqxpyLyCTvLqEu1LpIu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104299</v>
      </c>
      <c r="D6" s="32">
        <f t="shared" si="3"/>
        <v>47</v>
      </c>
      <c r="E6" s="32">
        <f t="shared" si="3"/>
        <v>17</v>
      </c>
      <c r="F6" s="32">
        <f t="shared" si="3"/>
        <v>5</v>
      </c>
      <c r="G6" s="32">
        <f t="shared" si="3"/>
        <v>0</v>
      </c>
      <c r="H6" s="32" t="str">
        <f t="shared" si="3"/>
        <v>群馬県　東吾妻町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14.38</v>
      </c>
      <c r="Q6" s="33">
        <f t="shared" si="3"/>
        <v>100</v>
      </c>
      <c r="R6" s="33">
        <f t="shared" si="3"/>
        <v>2916</v>
      </c>
      <c r="S6" s="33">
        <f t="shared" si="3"/>
        <v>14218</v>
      </c>
      <c r="T6" s="33">
        <f t="shared" si="3"/>
        <v>253.91</v>
      </c>
      <c r="U6" s="33">
        <f t="shared" si="3"/>
        <v>56</v>
      </c>
      <c r="V6" s="33">
        <f t="shared" si="3"/>
        <v>2025</v>
      </c>
      <c r="W6" s="33">
        <f t="shared" si="3"/>
        <v>2.02</v>
      </c>
      <c r="X6" s="33">
        <f t="shared" si="3"/>
        <v>1002.48</v>
      </c>
      <c r="Y6" s="34">
        <f>IF(Y7="",NA(),Y7)</f>
        <v>77.31</v>
      </c>
      <c r="Z6" s="34">
        <f t="shared" ref="Z6:AH6" si="4">IF(Z7="",NA(),Z7)</f>
        <v>69.69</v>
      </c>
      <c r="AA6" s="34">
        <f t="shared" si="4"/>
        <v>83.2</v>
      </c>
      <c r="AB6" s="34">
        <f t="shared" si="4"/>
        <v>59.91</v>
      </c>
      <c r="AC6" s="34">
        <f t="shared" si="4"/>
        <v>65.84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652.24</v>
      </c>
      <c r="BI6" s="34">
        <f t="shared" si="7"/>
        <v>1210.99</v>
      </c>
      <c r="BJ6" s="34">
        <f t="shared" si="7"/>
        <v>1015.68</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38.89</v>
      </c>
      <c r="BR6" s="34">
        <f t="shared" ref="BR6:BZ6" si="8">IF(BR7="",NA(),BR7)</f>
        <v>42.03</v>
      </c>
      <c r="BS6" s="34">
        <f t="shared" si="8"/>
        <v>37.79</v>
      </c>
      <c r="BT6" s="34">
        <f t="shared" si="8"/>
        <v>34.090000000000003</v>
      </c>
      <c r="BU6" s="34">
        <f t="shared" si="8"/>
        <v>51.67</v>
      </c>
      <c r="BV6" s="34">
        <f t="shared" si="8"/>
        <v>41.04</v>
      </c>
      <c r="BW6" s="34">
        <f t="shared" si="8"/>
        <v>50.82</v>
      </c>
      <c r="BX6" s="34">
        <f t="shared" si="8"/>
        <v>52.19</v>
      </c>
      <c r="BY6" s="34">
        <f t="shared" si="8"/>
        <v>55.32</v>
      </c>
      <c r="BZ6" s="34">
        <f t="shared" si="8"/>
        <v>59.8</v>
      </c>
      <c r="CA6" s="33" t="str">
        <f>IF(CA7="","",IF(CA7="-","【-】","【"&amp;SUBSTITUTE(TEXT(CA7,"#,##0.00"),"-","△")&amp;"】"))</f>
        <v>【60.64】</v>
      </c>
      <c r="CB6" s="34">
        <f>IF(CB7="",NA(),CB7)</f>
        <v>388.62</v>
      </c>
      <c r="CC6" s="34">
        <f t="shared" ref="CC6:CK6" si="9">IF(CC7="",NA(),CC7)</f>
        <v>365.62</v>
      </c>
      <c r="CD6" s="34">
        <f t="shared" si="9"/>
        <v>430.17</v>
      </c>
      <c r="CE6" s="34">
        <f t="shared" si="9"/>
        <v>471.4</v>
      </c>
      <c r="CF6" s="34">
        <f t="shared" si="9"/>
        <v>311.88</v>
      </c>
      <c r="CG6" s="34">
        <f t="shared" si="9"/>
        <v>357.08</v>
      </c>
      <c r="CH6" s="34">
        <f t="shared" si="9"/>
        <v>300.52</v>
      </c>
      <c r="CI6" s="34">
        <f t="shared" si="9"/>
        <v>296.14</v>
      </c>
      <c r="CJ6" s="34">
        <f t="shared" si="9"/>
        <v>283.17</v>
      </c>
      <c r="CK6" s="34">
        <f t="shared" si="9"/>
        <v>263.76</v>
      </c>
      <c r="CL6" s="33" t="str">
        <f>IF(CL7="","",IF(CL7="-","【-】","【"&amp;SUBSTITUTE(TEXT(CL7,"#,##0.00"),"-","△")&amp;"】"))</f>
        <v>【255.52】</v>
      </c>
      <c r="CM6" s="34">
        <f>IF(CM7="",NA(),CM7)</f>
        <v>45.61</v>
      </c>
      <c r="CN6" s="34">
        <f t="shared" ref="CN6:CV6" si="10">IF(CN7="",NA(),CN7)</f>
        <v>45.89</v>
      </c>
      <c r="CO6" s="34">
        <f t="shared" si="10"/>
        <v>47.92</v>
      </c>
      <c r="CP6" s="34">
        <f t="shared" si="10"/>
        <v>47.09</v>
      </c>
      <c r="CQ6" s="34">
        <f t="shared" si="10"/>
        <v>49.12</v>
      </c>
      <c r="CR6" s="34">
        <f t="shared" si="10"/>
        <v>45.95</v>
      </c>
      <c r="CS6" s="34">
        <f t="shared" si="10"/>
        <v>53.24</v>
      </c>
      <c r="CT6" s="34">
        <f t="shared" si="10"/>
        <v>52.31</v>
      </c>
      <c r="CU6" s="34">
        <f t="shared" si="10"/>
        <v>60.65</v>
      </c>
      <c r="CV6" s="34">
        <f t="shared" si="10"/>
        <v>51.75</v>
      </c>
      <c r="CW6" s="33" t="str">
        <f>IF(CW7="","",IF(CW7="-","【-】","【"&amp;SUBSTITUTE(TEXT(CW7,"#,##0.00"),"-","△")&amp;"】"))</f>
        <v>【52.49】</v>
      </c>
      <c r="CX6" s="34">
        <f>IF(CX7="",NA(),CX7)</f>
        <v>83.3</v>
      </c>
      <c r="CY6" s="34">
        <f t="shared" ref="CY6:DG6" si="11">IF(CY7="",NA(),CY7)</f>
        <v>86.54</v>
      </c>
      <c r="CZ6" s="34">
        <f t="shared" si="11"/>
        <v>85.09</v>
      </c>
      <c r="DA6" s="34">
        <f t="shared" si="11"/>
        <v>84.06</v>
      </c>
      <c r="DB6" s="34">
        <f t="shared" si="11"/>
        <v>82.07</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104299</v>
      </c>
      <c r="D7" s="36">
        <v>47</v>
      </c>
      <c r="E7" s="36">
        <v>17</v>
      </c>
      <c r="F7" s="36">
        <v>5</v>
      </c>
      <c r="G7" s="36">
        <v>0</v>
      </c>
      <c r="H7" s="36" t="s">
        <v>110</v>
      </c>
      <c r="I7" s="36" t="s">
        <v>111</v>
      </c>
      <c r="J7" s="36" t="s">
        <v>112</v>
      </c>
      <c r="K7" s="36" t="s">
        <v>113</v>
      </c>
      <c r="L7" s="36" t="s">
        <v>114</v>
      </c>
      <c r="M7" s="36" t="s">
        <v>115</v>
      </c>
      <c r="N7" s="37" t="s">
        <v>116</v>
      </c>
      <c r="O7" s="37" t="s">
        <v>117</v>
      </c>
      <c r="P7" s="37">
        <v>14.38</v>
      </c>
      <c r="Q7" s="37">
        <v>100</v>
      </c>
      <c r="R7" s="37">
        <v>2916</v>
      </c>
      <c r="S7" s="37">
        <v>14218</v>
      </c>
      <c r="T7" s="37">
        <v>253.91</v>
      </c>
      <c r="U7" s="37">
        <v>56</v>
      </c>
      <c r="V7" s="37">
        <v>2025</v>
      </c>
      <c r="W7" s="37">
        <v>2.02</v>
      </c>
      <c r="X7" s="37">
        <v>1002.48</v>
      </c>
      <c r="Y7" s="37">
        <v>77.31</v>
      </c>
      <c r="Z7" s="37">
        <v>69.69</v>
      </c>
      <c r="AA7" s="37">
        <v>83.2</v>
      </c>
      <c r="AB7" s="37">
        <v>59.91</v>
      </c>
      <c r="AC7" s="37">
        <v>65.84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652.24</v>
      </c>
      <c r="BI7" s="37">
        <v>1210.99</v>
      </c>
      <c r="BJ7" s="37">
        <v>1015.68</v>
      </c>
      <c r="BK7" s="37">
        <v>1117.1099999999999</v>
      </c>
      <c r="BL7" s="37">
        <v>1044.8</v>
      </c>
      <c r="BM7" s="37">
        <v>1081.8</v>
      </c>
      <c r="BN7" s="37">
        <v>974.93</v>
      </c>
      <c r="BO7" s="37">
        <v>855.8</v>
      </c>
      <c r="BP7" s="37">
        <v>814.89</v>
      </c>
      <c r="BQ7" s="37">
        <v>38.89</v>
      </c>
      <c r="BR7" s="37">
        <v>42.03</v>
      </c>
      <c r="BS7" s="37">
        <v>37.79</v>
      </c>
      <c r="BT7" s="37">
        <v>34.090000000000003</v>
      </c>
      <c r="BU7" s="37">
        <v>51.67</v>
      </c>
      <c r="BV7" s="37">
        <v>41.04</v>
      </c>
      <c r="BW7" s="37">
        <v>50.82</v>
      </c>
      <c r="BX7" s="37">
        <v>52.19</v>
      </c>
      <c r="BY7" s="37">
        <v>55.32</v>
      </c>
      <c r="BZ7" s="37">
        <v>59.8</v>
      </c>
      <c r="CA7" s="37">
        <v>60.64</v>
      </c>
      <c r="CB7" s="37">
        <v>388.62</v>
      </c>
      <c r="CC7" s="37">
        <v>365.62</v>
      </c>
      <c r="CD7" s="37">
        <v>430.17</v>
      </c>
      <c r="CE7" s="37">
        <v>471.4</v>
      </c>
      <c r="CF7" s="37">
        <v>311.88</v>
      </c>
      <c r="CG7" s="37">
        <v>357.08</v>
      </c>
      <c r="CH7" s="37">
        <v>300.52</v>
      </c>
      <c r="CI7" s="37">
        <v>296.14</v>
      </c>
      <c r="CJ7" s="37">
        <v>283.17</v>
      </c>
      <c r="CK7" s="37">
        <v>263.76</v>
      </c>
      <c r="CL7" s="37">
        <v>255.52</v>
      </c>
      <c r="CM7" s="37">
        <v>45.61</v>
      </c>
      <c r="CN7" s="37">
        <v>45.89</v>
      </c>
      <c r="CO7" s="37">
        <v>47.92</v>
      </c>
      <c r="CP7" s="37">
        <v>47.09</v>
      </c>
      <c r="CQ7" s="37">
        <v>49.12</v>
      </c>
      <c r="CR7" s="37">
        <v>45.95</v>
      </c>
      <c r="CS7" s="37">
        <v>53.24</v>
      </c>
      <c r="CT7" s="37">
        <v>52.31</v>
      </c>
      <c r="CU7" s="37">
        <v>60.65</v>
      </c>
      <c r="CV7" s="37">
        <v>51.75</v>
      </c>
      <c r="CW7" s="37">
        <v>52.49</v>
      </c>
      <c r="CX7" s="37">
        <v>83.3</v>
      </c>
      <c r="CY7" s="37">
        <v>86.54</v>
      </c>
      <c r="CZ7" s="37">
        <v>85.09</v>
      </c>
      <c r="DA7" s="37">
        <v>84.06</v>
      </c>
      <c r="DB7" s="37">
        <v>82.07</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2019-02-05T01:46:16Z</cp:lastPrinted>
  <dcterms:created xsi:type="dcterms:W3CDTF">2018-12-03T09:22:30Z</dcterms:created>
  <dcterms:modified xsi:type="dcterms:W3CDTF">2019-02-05T01:46:54Z</dcterms:modified>
  <cp:category/>
</cp:coreProperties>
</file>