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4○伊勢崎市\"/>
    </mc:Choice>
  </mc:AlternateContent>
  <workbookProtection workbookAlgorithmName="SHA-512" workbookHashValue="qs5I/zGviirRlcBl2ghfwSfazqsttmblN6C8h/rTGrQ7etPGP3yYvHwuSlZCDBJZ2gOauq62kvkh/98hJV3mfg==" workbookSaltValue="Eg4a+bDiHYnkQ2U3tCC2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<sst xmlns="http://schemas.openxmlformats.org/spreadsheetml/2006/main" count="251" uniqueCount="127">
  <si>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</si>
  <si>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</si>
  <si>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</si>
  <si>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</si>
  <si>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</si>
  <si>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</si>
  <si>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</si>
  <si>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</si>
  <si>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</si>
  <si>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</si>
  <si>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</si>
  <si>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</si>
  <si>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</si>
  <si>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</si>
  <si>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</si>
  <si>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</si>
  <si>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</si>
  <si>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</si>
  <si>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</si>
  <si>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</si>
  <si>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</si>
  <si>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</si>
  <si>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</si>
  <si>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</si>
  <si>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</si>
  <si>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</si>
  <si>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</si>
  <si>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</si>
  <si>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</si>
  <si>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</si>
  <si>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</si>
  <si>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</si>
  <si>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</si>
  <si>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</si>
  <si>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</si>
  <si>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</si>
  <si>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</si>
  <si>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</si>
  <si>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</si>
  <si>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</si>
  <si>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</si>
  <si>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</si>
  <si>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</si>
  <si>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</si>
  <si>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</si>
  <si>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</si>
  <si>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</si>
  <si>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</si>
  <si>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</si>
  <si>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</si>
  <si>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</si>
  <si>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</si>
  <si>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</si>
  <si>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</si>
  <si>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</si>
  <si>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</si>
  <si>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</si>
  <si>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</si>
  <si>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</si>
  <si>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</si>
  <si>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</si>
  <si>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</si>
  <si>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</si>
  <si>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</si>
  <si>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</si>
  <si>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</si>
  <si>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</si>
  <si>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</si>
  <si>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</si>
  <si>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</si>
  <si>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</si>
  <si>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</si>
  <si>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</si>
  <si>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</si>
  <si>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</si>
  <si>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</si>
  <si>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</si>
  <si>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</si>
  <si>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</si>
  <si>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</si>
  <si>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</si>
  <si>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</si>
  <si>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</si>
  <si>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</si>
  <si>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</si>
  <si>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</si>
  <si>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</si>
  <si>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</si>
  <si>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</si>
  <si>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</si>
  <si>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</si>
  <si>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</si>
  <si>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</si>
  <si>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</si>
  <si>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</si>
  <si>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</si>
  <si>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</si>
  <si>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</si>
  <si>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</si>
  <si>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</si>
  <si>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</si>
  <si>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</si>
  <si>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</si>
  <si>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</si>
  <si>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</si>
  <si>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</si>
  <si>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</si>
  <si>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</si>
  <si>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</si>
  <si>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</si>
  <si>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</si>
  <si>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</si>
  <si>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</si>
  <si>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</si>
  <si>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</si>
  <si>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</si>
  <si>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</si>
  <si>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</si>
  <si>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</si>
  <si>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</si>
  <si>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</si>
  <si>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</si>
  <si>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</si>
  <si>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</si>
  <si>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平成22年度から事業を実施。施設の更新については、平成32年度までに資産台帳の作成を行い、その後に検討を予定。</t>
    <rPh sb="26" eb="28">
      <t>ヘイセイ</t>
    </rPh>
    <rPh sb="30" eb="32">
      <t>ネンド</t>
    </rPh>
    <rPh sb="43" eb="44">
      <t>オコナ</t>
    </rPh>
    <phoneticPr fontId="4"/>
  </si>
  <si>
    <t>(1)収益的収支比率は、平成27年度を除き黒字である100％を超えている状況が続いていおり、汚水処理原価の平均値との比較から効率的な汚水処理が行えているが、経費回収率では、維持管理費を使用料で賄えていない。
(2)本事業は、公共下水道事業等の集合処理と異なり、市で希望者の各戸に浄化槽を設置する戸別処理となっているため、平成29年度末で111基の市設置浄化槽への接続率は100％となっている。
　今後も、健全で持続可能な経営管理に努めます。</t>
    <rPh sb="12" eb="14">
      <t>ヘイセイ</t>
    </rPh>
    <rPh sb="16" eb="18">
      <t>ネンド</t>
    </rPh>
    <rPh sb="19" eb="20">
      <t>ノゾ</t>
    </rPh>
    <phoneticPr fontId="4"/>
  </si>
  <si>
    <t>(1)①平成29年度の使用料等の収益は、前年相当額であったが、平成28年度に続き建設投資費用の減少により、収益的収支比率が上昇し単年度収支で黒字となった。
④平均値を超えている状況が続いている。経年比較では、建設投資費用の減少により、減少傾向である。
⑤100％を下回っている状態が続いており、使用料収入だけでは、汚水処理費を賄えていない。
⑥平均値を下回る状態が続いており、効率的な汚水処理が行われている。
⑦経年比較ではおおむね横ばいであるが、平均値を下回っている。利用者の多くは高齢者世帯であり、排水量が浄化槽の処理能力の50％を下回る状態が続いている。
⑧経年比較では増加傾向にあったが、処理区域内の人口減により平成29年度は減少しており、平均値も下回っている状況である。
(2)類似団体と比較し、汚水処理原価から効率的な汚水処理が行えている一方で、水洗化率が低く、施設利用率も同様に低い。今後は戸別訪問を積極的に行い、浄化槽設置の促進に努める。</t>
    <rPh sb="4" eb="6">
      <t>ヘイセイ</t>
    </rPh>
    <rPh sb="11" eb="14">
      <t>シヨウリョウ</t>
    </rPh>
    <rPh sb="14" eb="15">
      <t>トウ</t>
    </rPh>
    <rPh sb="20" eb="22">
      <t>ゼンネン</t>
    </rPh>
    <rPh sb="22" eb="24">
      <t>ソウトウ</t>
    </rPh>
    <rPh sb="24" eb="25">
      <t>ガク</t>
    </rPh>
    <rPh sb="38" eb="39">
      <t>ツヅ</t>
    </rPh>
    <rPh sb="40" eb="42">
      <t>ケンセツ</t>
    </rPh>
    <rPh sb="42" eb="44">
      <t>トウシ</t>
    </rPh>
    <rPh sb="47" eb="49">
      <t>ゲンショウ</t>
    </rPh>
    <rPh sb="61" eb="63">
      <t>ジョウショウ</t>
    </rPh>
    <rPh sb="70" eb="71">
      <t>クロ</t>
    </rPh>
    <rPh sb="104" eb="106">
      <t>ケンセツ</t>
    </rPh>
    <rPh sb="106" eb="108">
      <t>トウシ</t>
    </rPh>
    <rPh sb="108" eb="110">
      <t>ヒヨウ</t>
    </rPh>
    <rPh sb="111" eb="113">
      <t>ゲンショウ</t>
    </rPh>
    <rPh sb="206" eb="208">
      <t>ケイネン</t>
    </rPh>
    <rPh sb="208" eb="210">
      <t>ヒカク</t>
    </rPh>
    <rPh sb="216" eb="217">
      <t>ヨコ</t>
    </rPh>
    <rPh sb="235" eb="238">
      <t>リヨウシャ</t>
    </rPh>
    <rPh sb="239" eb="240">
      <t>オオ</t>
    </rPh>
    <rPh sb="242" eb="245">
      <t>コウレイシャ</t>
    </rPh>
    <rPh sb="245" eb="247">
      <t>セタイ</t>
    </rPh>
    <rPh sb="251" eb="253">
      <t>ハイスイ</t>
    </rPh>
    <rPh sb="253" eb="254">
      <t>リョウ</t>
    </rPh>
    <rPh sb="255" eb="258">
      <t>ジョウカソウ</t>
    </rPh>
    <rPh sb="259" eb="261">
      <t>ショリ</t>
    </rPh>
    <rPh sb="261" eb="263">
      <t>ノウリョク</t>
    </rPh>
    <rPh sb="268" eb="270">
      <t>シタマワ</t>
    </rPh>
    <rPh sb="271" eb="273">
      <t>ジョウタイ</t>
    </rPh>
    <rPh sb="274" eb="275">
      <t>ツヅ</t>
    </rPh>
    <rPh sb="298" eb="300">
      <t>ショリ</t>
    </rPh>
    <rPh sb="302" eb="303">
      <t>ナイ</t>
    </rPh>
    <rPh sb="304" eb="307">
      <t>ジンコウゲン</t>
    </rPh>
    <rPh sb="310" eb="312">
      <t>ヘイセイ</t>
    </rPh>
    <rPh sb="314" eb="316">
      <t>ネンド</t>
    </rPh>
    <rPh sb="317" eb="319">
      <t>ゲンショウ</t>
    </rPh>
    <rPh sb="334" eb="336">
      <t>ジョウキョウ</t>
    </rPh>
    <rPh sb="399" eb="401">
      <t>コンゴ</t>
    </rPh>
    <rPh sb="402" eb="404">
      <t>コベツ</t>
    </rPh>
    <rPh sb="404" eb="406">
      <t>ホウモン</t>
    </rPh>
    <rPh sb="407" eb="410">
      <t>セッキョクテキ</t>
    </rPh>
    <rPh sb="411" eb="412">
      <t>オコナ</t>
    </rPh>
    <rPh sb="423" eb="4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</si>
</sst>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CE-429B-97B2-6E4D4B899E7A}"/>
            </c:ext>
          </c:extLst>
        </c:ser>
        <c:dLbls>
          <c:showLegendKey val="0"/>
          <c:showVal val="0"/>
          <c:showCatName val="0"/>
          <c:showSerName val="0"/>
          <c:showPercent val="0"/>
          <c:showBubbleSize val="0"/>
        </c:dLbls>
        <c:gapWidth val="150"/>
        <c:axId val="163228016"/>
        <c:axId val="11102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ACE-429B-97B2-6E4D4B899E7A}"/>
            </c:ext>
          </c:extLst>
        </c:ser>
        <c:dLbls>
          <c:showLegendKey val="0"/>
          <c:showVal val="0"/>
          <c:showCatName val="0"/>
          <c:showSerName val="0"/>
          <c:showPercent val="0"/>
          <c:showBubbleSize val="0"/>
        </c:dLbls>
        <c:marker val="1"/>
        <c:smooth val="0"/>
        <c:axId val="163228016"/>
        <c:axId val="111022056"/>
      </c:lineChart>
      <c:dateAx>
        <c:axId val="163228016"/>
        <c:scaling>
          <c:orientation val="minMax"/>
        </c:scaling>
        <c:delete val="1"/>
        <c:axPos val="b"/>
        <c:numFmt formatCode="ge" sourceLinked="1"/>
        <c:majorTickMark val="none"/>
        <c:minorTickMark val="none"/>
        <c:tickLblPos val="none"/>
        <c:crossAx val="111022056"/>
        <c:crosses val="autoZero"/>
        <c:auto val="1"/>
        <c:lblOffset val="100"/>
        <c:baseTimeUnit val="years"/>
      </c:dateAx>
      <c:valAx>
        <c:axId val="11102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42.86</c:v>
                </c:pt>
                <c:pt idx="1">
                  <c:v>50</c:v>
                </c:pt>
                <c:pt idx="2">
                  <c:v>50</c:v>
                </c:pt>
                <c:pt idx="3">
                  <c:v>45.07</c:v>
                </c:pt>
                <c:pt idx="4">
                  <c:v>42.38</c:v>
                </c:pt>
              </c:numCache>
            </c:numRef>
          </c:val>
          <c:extLst xmlns:c16r2="http://schemas.microsoft.com/office/drawing/2015/06/chart">
            <c:ext xmlns:c16="http://schemas.microsoft.com/office/drawing/2014/chart" uri="{C3380CC4-5D6E-409C-BE32-E72D297353CC}">
              <c16:uniqueId val="{00000000-470D-4F47-BE42-10DDBFF01658}"/>
            </c:ext>
          </c:extLst>
        </c:ser>
        <c:dLbls>
          <c:showLegendKey val="0"/>
          <c:showVal val="0"/>
          <c:showCatName val="0"/>
          <c:showSerName val="0"/>
          <c:showPercent val="0"/>
          <c:showBubbleSize val="0"/>
        </c:dLbls>
        <c:gapWidth val="150"/>
        <c:axId val="234114744"/>
        <c:axId val="1635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70D-4F47-BE42-10DDBFF01658}"/>
            </c:ext>
          </c:extLst>
        </c:ser>
        <c:dLbls>
          <c:showLegendKey val="0"/>
          <c:showVal val="0"/>
          <c:showCatName val="0"/>
          <c:showSerName val="0"/>
          <c:showPercent val="0"/>
          <c:showBubbleSize val="0"/>
        </c:dLbls>
        <c:marker val="1"/>
        <c:smooth val="0"/>
        <c:axId val="234114744"/>
        <c:axId val="163575352"/>
      </c:lineChart>
      <c:dateAx>
        <c:axId val="234114744"/>
        <c:scaling>
          <c:orientation val="minMax"/>
        </c:scaling>
        <c:delete val="1"/>
        <c:axPos val="b"/>
        <c:numFmt formatCode="ge" sourceLinked="1"/>
        <c:majorTickMark val="none"/>
        <c:minorTickMark val="none"/>
        <c:tickLblPos val="none"/>
        <c:crossAx val="163575352"/>
        <c:crosses val="autoZero"/>
        <c:auto val="1"/>
        <c:lblOffset val="100"/>
        <c:baseTimeUnit val="years"/>
      </c:dateAx>
      <c:valAx>
        <c:axId val="1635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11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15.74</c:v>
                </c:pt>
                <c:pt idx="1">
                  <c:v>16.13</c:v>
                </c:pt>
                <c:pt idx="2">
                  <c:v>16.559999999999999</c:v>
                </c:pt>
                <c:pt idx="3">
                  <c:v>18.11</c:v>
                </c:pt>
                <c:pt idx="4">
                  <c:v>15.68</c:v>
                </c:pt>
              </c:numCache>
            </c:numRef>
          </c:val>
          <c:extLst xmlns:c16r2="http://schemas.microsoft.com/office/drawing/2015/06/chart">
            <c:ext xmlns:c16="http://schemas.microsoft.com/office/drawing/2014/chart" uri="{C3380CC4-5D6E-409C-BE32-E72D297353CC}">
              <c16:uniqueId val="{00000000-D201-416F-A41A-F1019FAC0499}"/>
            </c:ext>
          </c:extLst>
        </c:ser>
        <c:dLbls>
          <c:showLegendKey val="0"/>
          <c:showVal val="0"/>
          <c:showCatName val="0"/>
          <c:showSerName val="0"/>
          <c:showPercent val="0"/>
          <c:showBubbleSize val="0"/>
        </c:dLbls>
        <c:gapWidth val="150"/>
        <c:axId val="163019648"/>
        <c:axId val="2342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201-416F-A41A-F1019FAC0499}"/>
            </c:ext>
          </c:extLst>
        </c:ser>
        <c:dLbls>
          <c:showLegendKey val="0"/>
          <c:showVal val="0"/>
          <c:showCatName val="0"/>
          <c:showSerName val="0"/>
          <c:showPercent val="0"/>
          <c:showBubbleSize val="0"/>
        </c:dLbls>
        <c:marker val="1"/>
        <c:smooth val="0"/>
        <c:axId val="163019648"/>
        <c:axId val="234211488"/>
      </c:lineChart>
      <c:dateAx>
        <c:axId val="163019648"/>
        <c:scaling>
          <c:orientation val="minMax"/>
        </c:scaling>
        <c:delete val="1"/>
        <c:axPos val="b"/>
        <c:numFmt formatCode="ge" sourceLinked="1"/>
        <c:majorTickMark val="none"/>
        <c:minorTickMark val="none"/>
        <c:tickLblPos val="none"/>
        <c:crossAx val="234211488"/>
        <c:crosses val="autoZero"/>
        <c:auto val="1"/>
        <c:lblOffset val="100"/>
        <c:baseTimeUnit val="years"/>
      </c:dateAx>
      <c:valAx>
        <c:axId val="2342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108.23</c:v>
                </c:pt>
                <c:pt idx="2">
                  <c:v>85.66</c:v>
                </c:pt>
                <c:pt idx="3">
                  <c:v>264.88</c:v>
                </c:pt>
                <c:pt idx="4">
                  <c:v>147.12</c:v>
                </c:pt>
              </c:numCache>
            </c:numRef>
          </c:val>
          <c:extLst xmlns:c16r2="http://schemas.microsoft.com/office/drawing/2015/06/chart">
            <c:ext xmlns:c16="http://schemas.microsoft.com/office/drawing/2014/chart" uri="{C3380CC4-5D6E-409C-BE32-E72D297353CC}">
              <c16:uniqueId val="{00000000-7EEC-4363-95ED-81F2AEB1FED5}"/>
            </c:ext>
          </c:extLst>
        </c:ser>
        <c:dLbls>
          <c:showLegendKey val="0"/>
          <c:showVal val="0"/>
          <c:showCatName val="0"/>
          <c:showSerName val="0"/>
          <c:showPercent val="0"/>
          <c:showBubbleSize val="0"/>
        </c:dLbls>
        <c:gapWidth val="150"/>
        <c:axId val="165319672"/>
        <c:axId val="16532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C-4363-95ED-81F2AEB1FED5}"/>
            </c:ext>
          </c:extLst>
        </c:ser>
        <c:dLbls>
          <c:showLegendKey val="0"/>
          <c:showVal val="0"/>
          <c:showCatName val="0"/>
          <c:showSerName val="0"/>
          <c:showPercent val="0"/>
          <c:showBubbleSize val="0"/>
        </c:dLbls>
        <c:marker val="1"/>
        <c:smooth val="0"/>
        <c:axId val="165319672"/>
        <c:axId val="165320056"/>
      </c:lineChart>
      <c:dateAx>
        <c:axId val="165319672"/>
        <c:scaling>
          <c:orientation val="minMax"/>
        </c:scaling>
        <c:delete val="1"/>
        <c:axPos val="b"/>
        <c:numFmt formatCode="ge" sourceLinked="1"/>
        <c:majorTickMark val="none"/>
        <c:minorTickMark val="none"/>
        <c:tickLblPos val="none"/>
        <c:crossAx val="165320056"/>
        <c:crosses val="autoZero"/>
        <c:auto val="1"/>
        <c:lblOffset val="100"/>
        <c:baseTimeUnit val="years"/>
      </c:dateAx>
      <c:valAx>
        <c:axId val="1653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1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BA-4C6A-8F58-8A32630E9D97}"/>
            </c:ext>
          </c:extLst>
        </c:ser>
        <c:dLbls>
          <c:showLegendKey val="0"/>
          <c:showVal val="0"/>
          <c:showCatName val="0"/>
          <c:showSerName val="0"/>
          <c:showPercent val="0"/>
          <c:showBubbleSize val="0"/>
        </c:dLbls>
        <c:gapWidth val="150"/>
        <c:axId val="164016704"/>
        <c:axId val="16288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BA-4C6A-8F58-8A32630E9D97}"/>
            </c:ext>
          </c:extLst>
        </c:ser>
        <c:dLbls>
          <c:showLegendKey val="0"/>
          <c:showVal val="0"/>
          <c:showCatName val="0"/>
          <c:showSerName val="0"/>
          <c:showPercent val="0"/>
          <c:showBubbleSize val="0"/>
        </c:dLbls>
        <c:marker val="1"/>
        <c:smooth val="0"/>
        <c:axId val="164016704"/>
        <c:axId val="162884712"/>
      </c:lineChart>
      <c:dateAx>
        <c:axId val="164016704"/>
        <c:scaling>
          <c:orientation val="minMax"/>
        </c:scaling>
        <c:delete val="1"/>
        <c:axPos val="b"/>
        <c:numFmt formatCode="ge" sourceLinked="1"/>
        <c:majorTickMark val="none"/>
        <c:minorTickMark val="none"/>
        <c:tickLblPos val="none"/>
        <c:crossAx val="162884712"/>
        <c:crosses val="autoZero"/>
        <c:auto val="1"/>
        <c:lblOffset val="100"/>
        <c:baseTimeUnit val="years"/>
      </c:dateAx>
      <c:valAx>
        <c:axId val="16288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0E-4B94-AD64-AA8CA72819DB}"/>
            </c:ext>
          </c:extLst>
        </c:ser>
        <c:dLbls>
          <c:showLegendKey val="0"/>
          <c:showVal val="0"/>
          <c:showCatName val="0"/>
          <c:showSerName val="0"/>
          <c:showPercent val="0"/>
          <c:showBubbleSize val="0"/>
        </c:dLbls>
        <c:gapWidth val="150"/>
        <c:axId val="163069624"/>
        <c:axId val="16307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0E-4B94-AD64-AA8CA72819DB}"/>
            </c:ext>
          </c:extLst>
        </c:ser>
        <c:dLbls>
          <c:showLegendKey val="0"/>
          <c:showVal val="0"/>
          <c:showCatName val="0"/>
          <c:showSerName val="0"/>
          <c:showPercent val="0"/>
          <c:showBubbleSize val="0"/>
        </c:dLbls>
        <c:marker val="1"/>
        <c:smooth val="0"/>
        <c:axId val="163069624"/>
        <c:axId val="163075824"/>
      </c:lineChart>
      <c:dateAx>
        <c:axId val="163069624"/>
        <c:scaling>
          <c:orientation val="minMax"/>
        </c:scaling>
        <c:delete val="1"/>
        <c:axPos val="b"/>
        <c:numFmt formatCode="ge" sourceLinked="1"/>
        <c:majorTickMark val="none"/>
        <c:minorTickMark val="none"/>
        <c:tickLblPos val="none"/>
        <c:crossAx val="163075824"/>
        <c:crosses val="autoZero"/>
        <c:auto val="1"/>
        <c:lblOffset val="100"/>
        <c:baseTimeUnit val="years"/>
      </c:dateAx>
      <c:valAx>
        <c:axId val="1630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C2-4AE9-886D-E5A08C461213}"/>
            </c:ext>
          </c:extLst>
        </c:ser>
        <c:dLbls>
          <c:showLegendKey val="0"/>
          <c:showVal val="0"/>
          <c:showCatName val="0"/>
          <c:showSerName val="0"/>
          <c:showPercent val="0"/>
          <c:showBubbleSize val="0"/>
        </c:dLbls>
        <c:gapWidth val="150"/>
        <c:axId val="111126304"/>
        <c:axId val="11112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C2-4AE9-886D-E5A08C461213}"/>
            </c:ext>
          </c:extLst>
        </c:ser>
        <c:dLbls>
          <c:showLegendKey val="0"/>
          <c:showVal val="0"/>
          <c:showCatName val="0"/>
          <c:showSerName val="0"/>
          <c:showPercent val="0"/>
          <c:showBubbleSize val="0"/>
        </c:dLbls>
        <c:marker val="1"/>
        <c:smooth val="0"/>
        <c:axId val="111126304"/>
        <c:axId val="111126696"/>
      </c:lineChart>
      <c:dateAx>
        <c:axId val="111126304"/>
        <c:scaling>
          <c:orientation val="minMax"/>
        </c:scaling>
        <c:delete val="1"/>
        <c:axPos val="b"/>
        <c:numFmt formatCode="ge" sourceLinked="1"/>
        <c:majorTickMark val="none"/>
        <c:minorTickMark val="none"/>
        <c:tickLblPos val="none"/>
        <c:crossAx val="111126696"/>
        <c:crosses val="autoZero"/>
        <c:auto val="1"/>
        <c:lblOffset val="100"/>
        <c:baseTimeUnit val="years"/>
      </c:dateAx>
      <c:valAx>
        <c:axId val="11112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F-4205-8624-BB30B6F90DBD}"/>
            </c:ext>
          </c:extLst>
        </c:ser>
        <c:dLbls>
          <c:showLegendKey val="0"/>
          <c:showVal val="0"/>
          <c:showCatName val="0"/>
          <c:showSerName val="0"/>
          <c:showPercent val="0"/>
          <c:showBubbleSize val="0"/>
        </c:dLbls>
        <c:gapWidth val="150"/>
        <c:axId val="166179840"/>
        <c:axId val="16618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F-4205-8624-BB30B6F90DBD}"/>
            </c:ext>
          </c:extLst>
        </c:ser>
        <c:dLbls>
          <c:showLegendKey val="0"/>
          <c:showVal val="0"/>
          <c:showCatName val="0"/>
          <c:showSerName val="0"/>
          <c:showPercent val="0"/>
          <c:showBubbleSize val="0"/>
        </c:dLbls>
        <c:marker val="1"/>
        <c:smooth val="0"/>
        <c:axId val="166179840"/>
        <c:axId val="166180232"/>
      </c:lineChart>
      <c:dateAx>
        <c:axId val="166179840"/>
        <c:scaling>
          <c:orientation val="minMax"/>
        </c:scaling>
        <c:delete val="1"/>
        <c:axPos val="b"/>
        <c:numFmt formatCode="ge" sourceLinked="1"/>
        <c:majorTickMark val="none"/>
        <c:minorTickMark val="none"/>
        <c:tickLblPos val="none"/>
        <c:crossAx val="166180232"/>
        <c:crosses val="autoZero"/>
        <c:auto val="1"/>
        <c:lblOffset val="100"/>
        <c:baseTimeUnit val="years"/>
      </c:dateAx>
      <c:valAx>
        <c:axId val="16618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1753.01</c:v>
                </c:pt>
                <c:pt idx="1">
                  <c:v>1329.37</c:v>
                </c:pt>
                <c:pt idx="2">
                  <c:v>1192.8</c:v>
                </c:pt>
                <c:pt idx="3">
                  <c:v>990.92</c:v>
                </c:pt>
                <c:pt idx="4">
                  <c:v>764.11</c:v>
                </c:pt>
              </c:numCache>
            </c:numRef>
          </c:val>
          <c:extLst xmlns:c16r2="http://schemas.microsoft.com/office/drawing/2015/06/chart">
            <c:ext xmlns:c16="http://schemas.microsoft.com/office/drawing/2014/chart" uri="{C3380CC4-5D6E-409C-BE32-E72D297353CC}">
              <c16:uniqueId val="{00000000-E8EB-47F5-98B2-9D7FDAC98491}"/>
            </c:ext>
          </c:extLst>
        </c:ser>
        <c:dLbls>
          <c:showLegendKey val="0"/>
          <c:showVal val="0"/>
          <c:showCatName val="0"/>
          <c:showSerName val="0"/>
          <c:showPercent val="0"/>
          <c:showBubbleSize val="0"/>
        </c:dLbls>
        <c:gapWidth val="150"/>
        <c:axId val="233980440"/>
        <c:axId val="2339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E8EB-47F5-98B2-9D7FDAC98491}"/>
            </c:ext>
          </c:extLst>
        </c:ser>
        <c:dLbls>
          <c:showLegendKey val="0"/>
          <c:showVal val="0"/>
          <c:showCatName val="0"/>
          <c:showSerName val="0"/>
          <c:showPercent val="0"/>
          <c:showBubbleSize val="0"/>
        </c:dLbls>
        <c:marker val="1"/>
        <c:smooth val="0"/>
        <c:axId val="233980440"/>
        <c:axId val="233980832"/>
      </c:lineChart>
      <c:dateAx>
        <c:axId val="233980440"/>
        <c:scaling>
          <c:orientation val="minMax"/>
        </c:scaling>
        <c:delete val="1"/>
        <c:axPos val="b"/>
        <c:numFmt formatCode="ge" sourceLinked="1"/>
        <c:majorTickMark val="none"/>
        <c:minorTickMark val="none"/>
        <c:tickLblPos val="none"/>
        <c:crossAx val="233980832"/>
        <c:crosses val="autoZero"/>
        <c:auto val="1"/>
        <c:lblOffset val="100"/>
        <c:baseTimeUnit val="years"/>
      </c:dateAx>
      <c:valAx>
        <c:axId val="2339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71.36</c:v>
                </c:pt>
                <c:pt idx="1">
                  <c:v>61.04</c:v>
                </c:pt>
                <c:pt idx="2">
                  <c:v>70.239999999999995</c:v>
                </c:pt>
                <c:pt idx="3">
                  <c:v>63.33</c:v>
                </c:pt>
                <c:pt idx="4">
                  <c:v>65.989999999999995</c:v>
                </c:pt>
              </c:numCache>
            </c:numRef>
          </c:val>
          <c:extLst xmlns:c16r2="http://schemas.microsoft.com/office/drawing/2015/06/chart">
            <c:ext xmlns:c16="http://schemas.microsoft.com/office/drawing/2014/chart" uri="{C3380CC4-5D6E-409C-BE32-E72D297353CC}">
              <c16:uniqueId val="{00000000-1B75-41C9-BBC8-FDCF262FDAA8}"/>
            </c:ext>
          </c:extLst>
        </c:ser>
        <c:dLbls>
          <c:showLegendKey val="0"/>
          <c:showVal val="0"/>
          <c:showCatName val="0"/>
          <c:showSerName val="0"/>
          <c:showPercent val="0"/>
          <c:showBubbleSize val="0"/>
        </c:dLbls>
        <c:gapWidth val="150"/>
        <c:axId val="163650776"/>
        <c:axId val="1636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1B75-41C9-BBC8-FDCF262FDAA8}"/>
            </c:ext>
          </c:extLst>
        </c:ser>
        <c:dLbls>
          <c:showLegendKey val="0"/>
          <c:showVal val="0"/>
          <c:showCatName val="0"/>
          <c:showSerName val="0"/>
          <c:showPercent val="0"/>
          <c:showBubbleSize val="0"/>
        </c:dLbls>
        <c:marker val="1"/>
        <c:smooth val="0"/>
        <c:axId val="163650776"/>
        <c:axId val="163651168"/>
      </c:lineChart>
      <c:dateAx>
        <c:axId val="163650776"/>
        <c:scaling>
          <c:orientation val="minMax"/>
        </c:scaling>
        <c:delete val="1"/>
        <c:axPos val="b"/>
        <c:numFmt formatCode="ge" sourceLinked="1"/>
        <c:majorTickMark val="none"/>
        <c:minorTickMark val="none"/>
        <c:tickLblPos val="none"/>
        <c:crossAx val="163651168"/>
        <c:crosses val="autoZero"/>
        <c:auto val="1"/>
        <c:lblOffset val="100"/>
        <c:baseTimeUnit val="years"/>
      </c:dateAx>
      <c:valAx>
        <c:axId val="1636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144.74</c:v>
                </c:pt>
                <c:pt idx="1">
                  <c:v>174.83</c:v>
                </c:pt>
                <c:pt idx="2">
                  <c:v>150</c:v>
                </c:pt>
                <c:pt idx="3">
                  <c:v>169.48</c:v>
                </c:pt>
                <c:pt idx="4">
                  <c:v>165.14</c:v>
                </c:pt>
              </c:numCache>
            </c:numRef>
          </c:val>
          <c:extLst xmlns:c16r2="http://schemas.microsoft.com/office/drawing/2015/06/chart">
            <c:ext xmlns:c16="http://schemas.microsoft.com/office/drawing/2014/chart" uri="{C3380CC4-5D6E-409C-BE32-E72D297353CC}">
              <c16:uniqueId val="{00000000-AA04-4DA2-9F61-E5203B36E6FF}"/>
            </c:ext>
          </c:extLst>
        </c:ser>
        <c:dLbls>
          <c:showLegendKey val="0"/>
          <c:showVal val="0"/>
          <c:showCatName val="0"/>
          <c:showSerName val="0"/>
          <c:showPercent val="0"/>
          <c:showBubbleSize val="0"/>
        </c:dLbls>
        <c:gapWidth val="150"/>
        <c:axId val="234113176"/>
        <c:axId val="2341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A04-4DA2-9F61-E5203B36E6FF}"/>
            </c:ext>
          </c:extLst>
        </c:ser>
        <c:dLbls>
          <c:showLegendKey val="0"/>
          <c:showVal val="0"/>
          <c:showCatName val="0"/>
          <c:showSerName val="0"/>
          <c:showPercent val="0"/>
          <c:showBubbleSize val="0"/>
        </c:dLbls>
        <c:marker val="1"/>
        <c:smooth val="0"/>
        <c:axId val="234113176"/>
        <c:axId val="234113568"/>
      </c:lineChart>
      <c:dateAx>
        <c:axId val="234113176"/>
        <c:scaling>
          <c:orientation val="minMax"/>
        </c:scaling>
        <c:delete val="1"/>
        <c:axPos val="b"/>
        <c:numFmt formatCode="ge" sourceLinked="1"/>
        <c:majorTickMark val="none"/>
        <c:minorTickMark val="none"/>
        <c:tickLblPos val="none"/>
        <c:crossAx val="234113568"/>
        <c:crosses val="autoZero"/>
        <c:auto val="1"/>
        <c:lblOffset val="100"/>
        <c:baseTimeUnit val="years"/>
      </c:dateAx>
      <c:valAx>
        <c:axId val="2341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1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伊勢崎市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212965</v>
      </c>
      <c r="AM8" s="66"/>
      <c r="AN8" s="66"/>
      <c r="AO8" s="66"/>
      <c r="AP8" s="66"/>
      <c r="AQ8" s="66"/>
      <c r="AR8" s="66"/>
      <c r="AS8" s="66"/>
      <c r="AT8" s="65">
        <f>データ!T6</f>
        <v>139.44</v>
      </c>
      <c r="AU8" s="65"/>
      <c r="AV8" s="65"/>
      <c r="AW8" s="65"/>
      <c r="AX8" s="65"/>
      <c r="AY8" s="65"/>
      <c r="AZ8" s="65"/>
      <c r="BA8" s="65"/>
      <c r="BB8" s="65">
        <f>データ!U6</f>
        <v>1527.29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0.63</v>
      </c>
      <c r="Q10" s="65"/>
      <c r="R10" s="65"/>
      <c r="S10" s="65"/>
      <c r="T10" s="65"/>
      <c r="U10" s="65"/>
      <c r="V10" s="65"/>
      <c r="W10" s="65">
        <f>データ!Q6</f>
        <v>100</v>
      </c>
      <c r="X10" s="65"/>
      <c r="Y10" s="65"/>
      <c r="Z10" s="65"/>
      <c r="AA10" s="65"/>
      <c r="AB10" s="65"/>
      <c r="AC10" s="65"/>
      <c r="AD10" s="66">
        <f>データ!R6</f>
        <v>2062</v>
      </c>
      <c r="AE10" s="66"/>
      <c r="AF10" s="66"/>
      <c r="AG10" s="66"/>
      <c r="AH10" s="66"/>
      <c r="AI10" s="66"/>
      <c r="AJ10" s="66"/>
      <c r="AK10" s="2"/>
      <c r="AL10" s="66">
        <f>データ!V6</f>
        <v>1333</v>
      </c>
      <c r="AM10" s="66"/>
      <c r="AN10" s="66"/>
      <c r="AO10" s="66"/>
      <c r="AP10" s="66"/>
      <c r="AQ10" s="66"/>
      <c r="AR10" s="66"/>
      <c r="AS10" s="66"/>
      <c r="AT10" s="65">
        <f>データ!W6</f>
        <v>2.21</v>
      </c>
      <c r="AU10" s="65"/>
      <c r="AV10" s="65"/>
      <c r="AW10" s="65"/>
      <c r="AX10" s="65"/>
      <c r="AY10" s="65"/>
      <c r="AZ10" s="65"/>
      <c r="BA10" s="65"/>
      <c r="BB10" s="65">
        <f>データ!X6</f>
        <v>603.16999999999996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fCxopYITE2ooiCjZ3bFvwfupX3thW58l+DThFYvm8Utfi+wdQMwNqfap3lh61X/DJw7N8kWQSLxWyaDyiSBxRQ==" saltValue="IDaZoWlhfZONrM3fzLiT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102041</v>
      </c>
      <c r="D6" s="32">
        <f t="shared" si="3"/>
        <v>47</v>
      </c>
      <c r="E6" s="32">
        <f t="shared" si="3"/>
        <v>18</v>
      </c>
      <c r="F6" s="32">
        <f t="shared" si="3"/>
        <v>0</v>
      </c>
      <c r="G6" s="32">
        <f t="shared" si="3"/>
        <v>0</v>
      </c>
      <c r="H6" s="32" t="str">
        <f t="shared" si="3"/>
        <v>群馬県　伊勢崎市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0.63</v>
      </c>
      <c r="Q6" s="33">
        <f t="shared" si="3"/>
        <v>100</v>
      </c>
      <c r="R6" s="33">
        <f t="shared" si="3"/>
        <v>2062</v>
      </c>
      <c r="S6" s="33">
        <f t="shared" si="3"/>
        <v>212965</v>
      </c>
      <c r="T6" s="33">
        <f t="shared" si="3"/>
        <v>139.44</v>
      </c>
      <c r="U6" s="33">
        <f t="shared" si="3"/>
        <v>1527.29</v>
      </c>
      <c r="V6" s="33">
        <f t="shared" si="3"/>
        <v>1333</v>
      </c>
      <c r="W6" s="33">
        <f t="shared" si="3"/>
        <v>2.21</v>
      </c>
      <c r="X6" s="33">
        <f t="shared" si="3"/>
        <v>603.16999999999996</v>
      </c>
      <c r="Y6" s="34">
        <f>IF(Y7="",NA(),Y7)</f>
        <v>100</v>
      </c>
      <c r="Z6" s="34">
        <f t="shared" ref="Z6:AH6" si="4">IF(Z7="",NA(),Z7)</f>
        <v>108.23</v>
      </c>
      <c r="AA6" s="34">
        <f t="shared" si="4"/>
        <v>85.66</v>
      </c>
      <c r="AB6" s="34">
        <f t="shared" si="4"/>
        <v>264.88</v>
      </c>
      <c r="AC6" s="34">
        <f t="shared" si="4"/>
        <v>147.12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1753.01</v>
      </c>
      <c r="BG6" s="34">
        <f t="shared" ref="BG6:BO6" si="7">IF(BG7="",NA(),BG7)</f>
        <v>1329.37</v>
      </c>
      <c r="BH6" s="34">
        <f t="shared" si="7"/>
        <v>1192.8</v>
      </c>
      <c r="BI6" s="34">
        <f t="shared" si="7"/>
        <v>990.92</v>
      </c>
      <c r="BJ6" s="34">
        <f t="shared" si="7"/>
        <v>764.11</v>
      </c>
      <c r="BK6" s="34">
        <f t="shared" si="7"/>
        <v>446.63</v>
      </c>
      <c r="BL6" s="34">
        <f t="shared" si="7"/>
        <v>416.91</v>
      </c>
      <c r="BM6" s="34">
        <f t="shared" si="7"/>
        <v>392.19</v>
      </c>
      <c r="BN6" s="34">
        <f t="shared" si="7"/>
        <v>413.5</v>
      </c>
      <c r="BO6" s="34">
        <f t="shared" si="7"/>
        <v>407.42</v>
      </c>
      <c r="BP6" s="33" t="str">
        <f>IF(BP7="","",IF(BP7="-","【-】","【"&amp;SUBSTITUTE(TEXT(BP7,"#,##0.00"),"-","△")&amp;"】"))</f>
        <v>【329.28】</v>
      </c>
      <c r="BQ6" s="34">
        <f>IF(BQ7="",NA(),BQ7)</f>
        <v>71.36</v>
      </c>
      <c r="BR6" s="34">
        <f t="shared" ref="BR6:BZ6" si="8">IF(BR7="",NA(),BR7)</f>
        <v>61.04</v>
      </c>
      <c r="BS6" s="34">
        <f t="shared" si="8"/>
        <v>70.239999999999995</v>
      </c>
      <c r="BT6" s="34">
        <f t="shared" si="8"/>
        <v>63.33</v>
      </c>
      <c r="BU6" s="34">
        <f t="shared" si="8"/>
        <v>65.989999999999995</v>
      </c>
      <c r="BV6" s="34">
        <f t="shared" si="8"/>
        <v>58.53</v>
      </c>
      <c r="BW6" s="34">
        <f t="shared" si="8"/>
        <v>57.93</v>
      </c>
      <c r="BX6" s="34">
        <f t="shared" si="8"/>
        <v>57.03</v>
      </c>
      <c r="BY6" s="34">
        <f t="shared" si="8"/>
        <v>55.84</v>
      </c>
      <c r="BZ6" s="34">
        <f t="shared" si="8"/>
        <v>57.08</v>
      </c>
      <c r="CA6" s="33" t="str">
        <f>IF(CA7="","",IF(CA7="-","【-】","【"&amp;SUBSTITUTE(TEXT(CA7,"#,##0.00"),"-","△")&amp;"】"))</f>
        <v>【60.55】</v>
      </c>
      <c r="CB6" s="34">
        <f>IF(CB7="",NA(),CB7)</f>
        <v>144.74</v>
      </c>
      <c r="CC6" s="34">
        <f t="shared" ref="CC6:CK6" si="9">IF(CC7="",NA(),CC7)</f>
        <v>174.83</v>
      </c>
      <c r="CD6" s="34">
        <f t="shared" si="9"/>
        <v>150</v>
      </c>
      <c r="CE6" s="34">
        <f t="shared" si="9"/>
        <v>169.48</v>
      </c>
      <c r="CF6" s="34">
        <f t="shared" si="9"/>
        <v>165.14</v>
      </c>
      <c r="CG6" s="34">
        <f t="shared" si="9"/>
        <v>266.57</v>
      </c>
      <c r="CH6" s="34">
        <f t="shared" si="9"/>
        <v>276.93</v>
      </c>
      <c r="CI6" s="34">
        <f t="shared" si="9"/>
        <v>283.73</v>
      </c>
      <c r="CJ6" s="34">
        <f t="shared" si="9"/>
        <v>287.57</v>
      </c>
      <c r="CK6" s="34">
        <f t="shared" si="9"/>
        <v>286.86</v>
      </c>
      <c r="CL6" s="33" t="str">
        <f>IF(CL7="","",IF(CL7="-","【-】","【"&amp;SUBSTITUTE(TEXT(CL7,"#,##0.00"),"-","△")&amp;"】"))</f>
        <v>【269.12】</v>
      </c>
      <c r="CM6" s="34">
        <f>IF(CM7="",NA(),CM7)</f>
        <v>42.86</v>
      </c>
      <c r="CN6" s="34">
        <f t="shared" ref="CN6:CV6" si="10">IF(CN7="",NA(),CN7)</f>
        <v>50</v>
      </c>
      <c r="CO6" s="34">
        <f t="shared" si="10"/>
        <v>50</v>
      </c>
      <c r="CP6" s="34">
        <f t="shared" si="10"/>
        <v>45.07</v>
      </c>
      <c r="CQ6" s="34">
        <f t="shared" si="10"/>
        <v>42.38</v>
      </c>
      <c r="CR6" s="34">
        <f t="shared" si="10"/>
        <v>58.06</v>
      </c>
      <c r="CS6" s="34">
        <f t="shared" si="10"/>
        <v>59.08</v>
      </c>
      <c r="CT6" s="34">
        <f t="shared" si="10"/>
        <v>58.25</v>
      </c>
      <c r="CU6" s="34">
        <f t="shared" si="10"/>
        <v>61.55</v>
      </c>
      <c r="CV6" s="34">
        <f t="shared" si="10"/>
        <v>57.22</v>
      </c>
      <c r="CW6" s="33" t="str">
        <f>IF(CW7="","",IF(CW7="-","【-】","【"&amp;SUBSTITUTE(TEXT(CW7,"#,##0.00"),"-","△")&amp;"】"))</f>
        <v>【59.35】</v>
      </c>
      <c r="CX6" s="34">
        <f>IF(CX7="",NA(),CX7)</f>
        <v>15.74</v>
      </c>
      <c r="CY6" s="34">
        <f t="shared" ref="CY6:DG6" si="11">IF(CY7="",NA(),CY7)</f>
        <v>16.13</v>
      </c>
      <c r="CZ6" s="34">
        <f t="shared" si="11"/>
        <v>16.559999999999999</v>
      </c>
      <c r="DA6" s="34">
        <f t="shared" si="11"/>
        <v>18.11</v>
      </c>
      <c r="DB6" s="34">
        <f t="shared" si="11"/>
        <v>15.68</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102041</v>
      </c>
      <c r="D7" s="36">
        <v>47</v>
      </c>
      <c r="E7" s="36">
        <v>18</v>
      </c>
      <c r="F7" s="36">
        <v>0</v>
      </c>
      <c r="G7" s="36">
        <v>0</v>
      </c>
      <c r="H7" s="36" t="s">
        <v>111</v>
      </c>
      <c r="I7" s="36" t="s">
        <v>112</v>
      </c>
      <c r="J7" s="36" t="s">
        <v>113</v>
      </c>
      <c r="K7" s="36" t="s">
        <v>114</v>
      </c>
      <c r="L7" s="36" t="s">
        <v>115</v>
      </c>
      <c r="M7" s="36" t="s">
        <v>116</v>
      </c>
      <c r="N7" s="37" t="s">
        <v>117</v>
      </c>
      <c r="O7" s="37" t="s">
        <v>118</v>
      </c>
      <c r="P7" s="37">
        <v>0.63</v>
      </c>
      <c r="Q7" s="37">
        <v>100</v>
      </c>
      <c r="R7" s="37">
        <v>2062</v>
      </c>
      <c r="S7" s="37">
        <v>212965</v>
      </c>
      <c r="T7" s="37">
        <v>139.44</v>
      </c>
      <c r="U7" s="37">
        <v>1527.29</v>
      </c>
      <c r="V7" s="37">
        <v>1333</v>
      </c>
      <c r="W7" s="37">
        <v>2.21</v>
      </c>
      <c r="X7" s="37">
        <v>603.16999999999996</v>
      </c>
      <c r="Y7" s="37">
        <v>100</v>
      </c>
      <c r="Z7" s="37">
        <v>108.23</v>
      </c>
      <c r="AA7" s="37">
        <v>85.66</v>
      </c>
      <c r="AB7" s="37">
        <v>264.88</v>
      </c>
      <c r="AC7" s="37">
        <v>147.12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1753.01</v>
      </c>
      <c r="BG7" s="37">
        <v>1329.37</v>
      </c>
      <c r="BH7" s="37">
        <v>1192.8</v>
      </c>
      <c r="BI7" s="37">
        <v>990.92</v>
      </c>
      <c r="BJ7" s="37">
        <v>764.11</v>
      </c>
      <c r="BK7" s="37">
        <v>446.63</v>
      </c>
      <c r="BL7" s="37">
        <v>416.91</v>
      </c>
      <c r="BM7" s="37">
        <v>392.19</v>
      </c>
      <c r="BN7" s="37">
        <v>413.5</v>
      </c>
      <c r="BO7" s="37">
        <v>407.42</v>
      </c>
      <c r="BP7" s="37">
        <v>329.28</v>
      </c>
      <c r="BQ7" s="37">
        <v>71.36</v>
      </c>
      <c r="BR7" s="37">
        <v>61.04</v>
      </c>
      <c r="BS7" s="37">
        <v>70.239999999999995</v>
      </c>
      <c r="BT7" s="37">
        <v>63.33</v>
      </c>
      <c r="BU7" s="37">
        <v>65.989999999999995</v>
      </c>
      <c r="BV7" s="37">
        <v>58.53</v>
      </c>
      <c r="BW7" s="37">
        <v>57.93</v>
      </c>
      <c r="BX7" s="37">
        <v>57.03</v>
      </c>
      <c r="BY7" s="37">
        <v>55.84</v>
      </c>
      <c r="BZ7" s="37">
        <v>57.08</v>
      </c>
      <c r="CA7" s="37">
        <v>60.55</v>
      </c>
      <c r="CB7" s="37">
        <v>144.74</v>
      </c>
      <c r="CC7" s="37">
        <v>174.83</v>
      </c>
      <c r="CD7" s="37">
        <v>150</v>
      </c>
      <c r="CE7" s="37">
        <v>169.48</v>
      </c>
      <c r="CF7" s="37">
        <v>165.14</v>
      </c>
      <c r="CG7" s="37">
        <v>266.57</v>
      </c>
      <c r="CH7" s="37">
        <v>276.93</v>
      </c>
      <c r="CI7" s="37">
        <v>283.73</v>
      </c>
      <c r="CJ7" s="37">
        <v>287.57</v>
      </c>
      <c r="CK7" s="37">
        <v>286.86</v>
      </c>
      <c r="CL7" s="37">
        <v>269.12</v>
      </c>
      <c r="CM7" s="37">
        <v>42.86</v>
      </c>
      <c r="CN7" s="37">
        <v>50</v>
      </c>
      <c r="CO7" s="37">
        <v>50</v>
      </c>
      <c r="CP7" s="37">
        <v>45.07</v>
      </c>
      <c r="CQ7" s="37">
        <v>42.38</v>
      </c>
      <c r="CR7" s="37">
        <v>58.06</v>
      </c>
      <c r="CS7" s="37">
        <v>59.08</v>
      </c>
      <c r="CT7" s="37">
        <v>58.25</v>
      </c>
      <c r="CU7" s="37">
        <v>61.55</v>
      </c>
      <c r="CV7" s="37">
        <v>57.22</v>
      </c>
      <c r="CW7" s="37">
        <v>59.35</v>
      </c>
      <c r="CX7" s="37">
        <v>15.74</v>
      </c>
      <c r="CY7" s="37">
        <v>16.13</v>
      </c>
      <c r="CZ7" s="37">
        <v>16.559999999999999</v>
      </c>
      <c r="DA7" s="37">
        <v>18.11</v>
      </c>
      <c r="DB7" s="37">
        <v>15.68</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2019-01-17T05:15:54Z</cp:lastPrinted>
  <dcterms:created xsi:type="dcterms:W3CDTF">2018-12-03T09:38:47Z</dcterms:created>
  <dcterms:modified xsi:type="dcterms:W3CDTF">2019-02-13T01:58:12Z</dcterms:modified>
  <cp:category/>
</cp:coreProperties>
</file>