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30(H29調査)\50_経営比較分析表\03 各団体回答\09○藤岡市\"/>
    </mc:Choice>
  </mc:AlternateContent>
  <workbookProtection workbookAlgorithmName="SHA-512" workbookHashValue="D/Ebzv1Zkn3PXZCFxFfF7wdQSBrJfhLDu9yHDIBBTSxaCmcElWrXKDpVu0Z/67stSIyYZ1dSemQo/oi64rqHVA==" workbookSaltValue="LBr4vir6t+itAGpX9TWOL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P10" i="4" s="1"/>
  <c r="O6" i="5"/>
  <c r="N6" i="5"/>
  <c r="B10" i="4" s="1"/>
  <c r="M6" i="5"/>
  <c r="L6" i="5"/>
  <c r="K6" i="5"/>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I86" i="4"/>
  <c r="H86" i="4"/>
  <c r="E86" i="4"/>
  <c r="BB10" i="4"/>
  <c r="AT10" i="4"/>
  <c r="W10" i="4"/>
  <c r="I10" i="4"/>
  <c r="BB8" i="4"/>
  <c r="AT8" i="4"/>
  <c r="AL8" i="4"/>
  <c r="AD8" i="4"/>
  <c r="W8" i="4"/>
  <c r="P8" i="4"/>
  <c r="B8" i="4"/>
  <c r="B6" i="4"/>
  <c r="C10" i="5" l="1"/>
  <c r="D10" i="5"/>
  <c r="E10" i="5"/>
  <c r="B10" i="5"/>
</calcChain>
</file>

<file path=xl/sharedStrings.xml><?xml version="1.0" encoding="utf-8"?>
<sst xmlns="http://schemas.openxmlformats.org/spreadsheetml/2006/main" count="251" uniqueCount="127">
  <si>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</si>
  <si>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</si>
  <si>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</si>
  <si>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</si>
  <si>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</si>
  <si>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</si>
  <si>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</si>
  <si>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</si>
  <si>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</si>
  <si>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</si>
  <si>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</si>
  <si>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</si>
  <si>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</si>
  <si>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</si>
  <si>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</si>
  <si>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</si>
  <si>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</si>
  <si>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</si>
  <si>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</si>
  <si>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</si>
  <si>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</si>
  <si>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</si>
  <si>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</si>
  <si>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</si>
  <si>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</si>
  <si>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</si>
  <si>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</si>
  <si>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</si>
  <si>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</si>
  <si>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</si>
  <si>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</si>
  <si>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</si>
  <si>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</si>
  <si>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</si>
  <si>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</si>
  <si>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</si>
  <si>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</si>
  <si>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</si>
  <si>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</si>
  <si>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</si>
  <si>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</si>
  <si>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</si>
  <si>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</si>
  <si>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</si>
  <si>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</si>
  <si>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</si>
  <si>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</si>
  <si>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</si>
  <si>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</si>
  <si>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</si>
  <si>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</si>
  <si>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</si>
  <si>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</si>
  <si>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</si>
  <si>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</si>
  <si>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</si>
  <si>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</si>
  <si>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</si>
  <si>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</si>
  <si>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</si>
  <si>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</si>
  <si>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</si>
  <si>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</si>
  <si>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</si>
  <si>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</si>
  <si>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</si>
  <si>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</si>
  <si>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</si>
  <si>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</si>
  <si>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</si>
  <si>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</si>
  <si>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</si>
  <si>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</si>
  <si>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</si>
  <si>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</si>
  <si>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</si>
  <si>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</si>
  <si>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</si>
  <si>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</si>
  <si>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</si>
  <si>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</si>
  <si>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</si>
  <si>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</si>
  <si>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</si>
  <si>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</si>
  <si>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</si>
  <si>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</si>
  <si>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</si>
  <si>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</si>
  <si>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</si>
  <si>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</si>
  <si>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</si>
  <si>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</si>
  <si>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</si>
  <si>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</si>
  <si>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</si>
  <si>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</si>
  <si>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</si>
  <si>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</si>
  <si>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</si>
  <si>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</si>
  <si>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</si>
  <si>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</si>
  <si>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</si>
  <si>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</si>
  <si>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</si>
  <si>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</si>
  <si>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</si>
  <si>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</si>
  <si>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</si>
  <si>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</si>
  <si>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藤岡市</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</si>
  <si>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</si>
  <si>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</si>
  <si>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</si>
  <si>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</si>
  <si>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</si>
  <si>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</si>
  <si>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</si>
  <si>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</si>
  <si>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</si>
  <si>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</si>
  <si>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</si>
  <si>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</si>
  <si>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事業開始後18年経過し、ブロワ本体の耐用年数による交換等増加が見込まれる。
　各戸に整備した浄化槽機種に合ったブロワが必要であることや、経年により交換部品の供給が終了となった機種もあるため、引き続き計画的な更新を行うことが必要となっている。
</t>
    <rPh sb="3" eb="6">
      <t>カイシゴ</t>
    </rPh>
    <rPh sb="8" eb="9">
      <t>ネン</t>
    </rPh>
    <rPh sb="9" eb="11">
      <t>ケイカ</t>
    </rPh>
    <rPh sb="40" eb="42">
      <t>カクコ</t>
    </rPh>
    <rPh sb="43" eb="45">
      <t>セイビ</t>
    </rPh>
    <rPh sb="47" eb="50">
      <t>ジョウカソウ</t>
    </rPh>
    <rPh sb="50" eb="52">
      <t>キシュ</t>
    </rPh>
    <rPh sb="53" eb="54">
      <t>ア</t>
    </rPh>
    <rPh sb="60" eb="62">
      <t>ヒツヨウ</t>
    </rPh>
    <rPh sb="69" eb="71">
      <t>ケイネン</t>
    </rPh>
    <rPh sb="74" eb="76">
      <t>コウカン</t>
    </rPh>
    <rPh sb="76" eb="78">
      <t>ブヒン</t>
    </rPh>
    <rPh sb="79" eb="81">
      <t>キョウキュウ</t>
    </rPh>
    <rPh sb="82" eb="84">
      <t>シュウリョウ</t>
    </rPh>
    <rPh sb="88" eb="90">
      <t>キシュ</t>
    </rPh>
    <rPh sb="96" eb="97">
      <t>ヒ</t>
    </rPh>
    <rPh sb="98" eb="99">
      <t>ツヅ</t>
    </rPh>
    <rPh sb="100" eb="103">
      <t>ケイカクテキ</t>
    </rPh>
    <rPh sb="104" eb="106">
      <t>コウシン</t>
    </rPh>
    <rPh sb="107" eb="108">
      <t>オコナ</t>
    </rPh>
    <rPh sb="112" eb="114">
      <t>ヒツヨウ</t>
    </rPh>
    <phoneticPr fontId="4"/>
  </si>
  <si>
    <t xml:space="preserve">　事業実施地域は高齢者世帯が多く、既に空き家となり使用休止となったケースが生じている。
　平成28年度実施したアンケートで設置希望とした世帯でも、高齢者世帯であり費用がかかることが理由で設置に至らない。
　当該年度は6基の整備に留まり、現行事業での浄化槽整備に対する住民ニーズは極めて少ないと考えられる。
　本事業においては、整備済み浄化槽の維持管理に重点を置き経営の健全化を図るとともに、使用休止状態が続き再開が見込めない浄化槽等については経営の効率性からも検討が必要と考えられる。
</t>
    <rPh sb="1" eb="3">
      <t>ジギョウ</t>
    </rPh>
    <rPh sb="3" eb="5">
      <t>ジッシ</t>
    </rPh>
    <rPh sb="5" eb="7">
      <t>チイキ</t>
    </rPh>
    <rPh sb="8" eb="11">
      <t>コウレイシャ</t>
    </rPh>
    <rPh sb="11" eb="13">
      <t>セタイ</t>
    </rPh>
    <rPh sb="14" eb="15">
      <t>オオ</t>
    </rPh>
    <rPh sb="17" eb="18">
      <t>スデ</t>
    </rPh>
    <rPh sb="19" eb="20">
      <t>ア</t>
    </rPh>
    <rPh sb="21" eb="22">
      <t>ヤ</t>
    </rPh>
    <rPh sb="25" eb="27">
      <t>シヨウ</t>
    </rPh>
    <rPh sb="27" eb="29">
      <t>キュウシ</t>
    </rPh>
    <rPh sb="37" eb="38">
      <t>ショウ</t>
    </rPh>
    <rPh sb="45" eb="47">
      <t>ヘイセイ</t>
    </rPh>
    <rPh sb="49" eb="51">
      <t>ネンド</t>
    </rPh>
    <rPh sb="51" eb="53">
      <t>ジッシ</t>
    </rPh>
    <rPh sb="61" eb="63">
      <t>セッチ</t>
    </rPh>
    <rPh sb="63" eb="65">
      <t>キボウ</t>
    </rPh>
    <rPh sb="68" eb="70">
      <t>セタイ</t>
    </rPh>
    <rPh sb="73" eb="76">
      <t>コウレイシャ</t>
    </rPh>
    <rPh sb="76" eb="78">
      <t>セタイ</t>
    </rPh>
    <rPh sb="81" eb="83">
      <t>ヒヨウ</t>
    </rPh>
    <rPh sb="90" eb="92">
      <t>リユウ</t>
    </rPh>
    <rPh sb="93" eb="95">
      <t>セッチ</t>
    </rPh>
    <rPh sb="96" eb="97">
      <t>イタ</t>
    </rPh>
    <rPh sb="103" eb="105">
      <t>トウガイ</t>
    </rPh>
    <rPh sb="105" eb="107">
      <t>ネンド</t>
    </rPh>
    <rPh sb="109" eb="110">
      <t>キ</t>
    </rPh>
    <rPh sb="111" eb="113">
      <t>セイビ</t>
    </rPh>
    <rPh sb="114" eb="115">
      <t>トド</t>
    </rPh>
    <rPh sb="118" eb="120">
      <t>ゲンコウ</t>
    </rPh>
    <rPh sb="120" eb="122">
      <t>ジギョウ</t>
    </rPh>
    <rPh sb="124" eb="127">
      <t>ジョウカソウ</t>
    </rPh>
    <rPh sb="127" eb="129">
      <t>セイビ</t>
    </rPh>
    <rPh sb="130" eb="131">
      <t>タイ</t>
    </rPh>
    <rPh sb="133" eb="135">
      <t>ジュウミン</t>
    </rPh>
    <rPh sb="139" eb="140">
      <t>キワ</t>
    </rPh>
    <rPh sb="142" eb="143">
      <t>スク</t>
    </rPh>
    <rPh sb="146" eb="147">
      <t>カンガ</t>
    </rPh>
    <rPh sb="154" eb="155">
      <t>ホン</t>
    </rPh>
    <rPh sb="155" eb="157">
      <t>ジギョウ</t>
    </rPh>
    <rPh sb="163" eb="165">
      <t>セイビ</t>
    </rPh>
    <rPh sb="165" eb="166">
      <t>ズ</t>
    </rPh>
    <rPh sb="167" eb="170">
      <t>ジョウカソウ</t>
    </rPh>
    <rPh sb="171" eb="173">
      <t>イジ</t>
    </rPh>
    <rPh sb="173" eb="175">
      <t>カンリ</t>
    </rPh>
    <rPh sb="176" eb="178">
      <t>ジュウテン</t>
    </rPh>
    <rPh sb="179" eb="180">
      <t>オ</t>
    </rPh>
    <rPh sb="181" eb="183">
      <t>ケイエイ</t>
    </rPh>
    <rPh sb="184" eb="187">
      <t>ケンゼンカ</t>
    </rPh>
    <rPh sb="188" eb="189">
      <t>ハカ</t>
    </rPh>
    <rPh sb="195" eb="197">
      <t>シヨウ</t>
    </rPh>
    <rPh sb="197" eb="199">
      <t>キュウシ</t>
    </rPh>
    <rPh sb="199" eb="201">
      <t>ジョウタイ</t>
    </rPh>
    <rPh sb="202" eb="203">
      <t>ツヅ</t>
    </rPh>
    <rPh sb="204" eb="206">
      <t>サイカイ</t>
    </rPh>
    <rPh sb="207" eb="209">
      <t>ミコ</t>
    </rPh>
    <rPh sb="212" eb="215">
      <t>ジョウカソウ</t>
    </rPh>
    <rPh sb="215" eb="216">
      <t>トウ</t>
    </rPh>
    <rPh sb="221" eb="223">
      <t>ケイエイ</t>
    </rPh>
    <rPh sb="224" eb="227">
      <t>コウリツセイ</t>
    </rPh>
    <rPh sb="230" eb="232">
      <t>ケントウ</t>
    </rPh>
    <rPh sb="233" eb="235">
      <t>ヒツヨウ</t>
    </rPh>
    <rPh sb="236" eb="237">
      <t>カンガ</t>
    </rPh>
    <phoneticPr fontId="4"/>
  </si>
  <si>
    <t>　事業開始後18年経過したブロワ等の部品が供給終了となり本体交換が増え維持管理費が増加している。高齢者世帯が多い地区での事業のため料金改定は行っておらず、類似団体に比べ経費回収率が低くなっている。
　新たな浄化槽の設置も少なく新規の料金収入増加も見込めないが、既に使用料以外の繰入金により補填していることから、事業を継続していくためには健全経営を図るべく類似団体や経費回収率の経年比較等行いながら、適正な料金水準についても検討が必要と考えられる。</t>
    <rPh sb="1" eb="3">
      <t>ジギョウ</t>
    </rPh>
    <rPh sb="3" eb="6">
      <t>カイシゴ</t>
    </rPh>
    <rPh sb="8" eb="9">
      <t>ネン</t>
    </rPh>
    <rPh sb="9" eb="11">
      <t>ケイカ</t>
    </rPh>
    <rPh sb="16" eb="17">
      <t>トウ</t>
    </rPh>
    <rPh sb="18" eb="20">
      <t>ブヒン</t>
    </rPh>
    <rPh sb="21" eb="23">
      <t>キョウキュウ</t>
    </rPh>
    <rPh sb="23" eb="25">
      <t>シュウリョウ</t>
    </rPh>
    <rPh sb="28" eb="30">
      <t>ホンタイ</t>
    </rPh>
    <rPh sb="30" eb="32">
      <t>コウカン</t>
    </rPh>
    <rPh sb="33" eb="34">
      <t>フ</t>
    </rPh>
    <rPh sb="35" eb="37">
      <t>イジ</t>
    </rPh>
    <rPh sb="37" eb="40">
      <t>カンリヒ</t>
    </rPh>
    <rPh sb="41" eb="43">
      <t>ゾウカ</t>
    </rPh>
    <rPh sb="48" eb="51">
      <t>コウレイシャ</t>
    </rPh>
    <rPh sb="51" eb="53">
      <t>セタイ</t>
    </rPh>
    <rPh sb="54" eb="55">
      <t>オオ</t>
    </rPh>
    <rPh sb="56" eb="58">
      <t>チク</t>
    </rPh>
    <rPh sb="60" eb="62">
      <t>ジギョウ</t>
    </rPh>
    <rPh sb="65" eb="67">
      <t>リョウキン</t>
    </rPh>
    <rPh sb="67" eb="69">
      <t>カイテイ</t>
    </rPh>
    <rPh sb="70" eb="71">
      <t>オコナ</t>
    </rPh>
    <rPh sb="77" eb="79">
      <t>ルイジ</t>
    </rPh>
    <rPh sb="79" eb="81">
      <t>ダンタイ</t>
    </rPh>
    <rPh sb="82" eb="83">
      <t>クラ</t>
    </rPh>
    <rPh sb="84" eb="86">
      <t>ケイヒ</t>
    </rPh>
    <rPh sb="86" eb="88">
      <t>カイシュウ</t>
    </rPh>
    <rPh sb="88" eb="89">
      <t>リツ</t>
    </rPh>
    <rPh sb="90" eb="91">
      <t>ヒク</t>
    </rPh>
    <rPh sb="103" eb="106">
      <t>ジョウカソウ</t>
    </rPh>
    <rPh sb="107" eb="109">
      <t>セッチ</t>
    </rPh>
    <rPh sb="110" eb="111">
      <t>スク</t>
    </rPh>
    <rPh sb="113" eb="115">
      <t>シンキ</t>
    </rPh>
    <rPh sb="116" eb="118">
      <t>リョウキン</t>
    </rPh>
    <rPh sb="118" eb="120">
      <t>シュウニュウ</t>
    </rPh>
    <rPh sb="120" eb="122">
      <t>ゾウカ</t>
    </rPh>
    <rPh sb="123" eb="125">
      <t>ミコ</t>
    </rPh>
    <rPh sb="130" eb="131">
      <t>スデ</t>
    </rPh>
    <rPh sb="132" eb="134">
      <t>シヨウ</t>
    </rPh>
    <rPh sb="134" eb="135">
      <t>リョウ</t>
    </rPh>
    <rPh sb="135" eb="137">
      <t>イガイ</t>
    </rPh>
    <rPh sb="138" eb="140">
      <t>クリイレ</t>
    </rPh>
    <rPh sb="140" eb="141">
      <t>キン</t>
    </rPh>
    <rPh sb="144" eb="146">
      <t>ホテン</t>
    </rPh>
    <rPh sb="155" eb="157">
      <t>ジギョウ</t>
    </rPh>
    <rPh sb="158" eb="160">
      <t>ケイゾク</t>
    </rPh>
    <rPh sb="168" eb="170">
      <t>ケンゼン</t>
    </rPh>
    <rPh sb="170" eb="172">
      <t>ケイエイ</t>
    </rPh>
    <rPh sb="173" eb="174">
      <t>ハカ</t>
    </rPh>
    <rPh sb="177" eb="179">
      <t>ルイジ</t>
    </rPh>
    <rPh sb="179" eb="181">
      <t>ダンタイ</t>
    </rPh>
    <rPh sb="182" eb="184">
      <t>ケイヒ</t>
    </rPh>
    <rPh sb="184" eb="186">
      <t>カイシュウ</t>
    </rPh>
    <rPh sb="186" eb="187">
      <t>リツ</t>
    </rPh>
    <rPh sb="188" eb="190">
      <t>ケイネン</t>
    </rPh>
    <rPh sb="190" eb="192">
      <t>ヒカク</t>
    </rPh>
    <rPh sb="192" eb="193">
      <t>トウ</t>
    </rPh>
    <rPh sb="193" eb="194">
      <t>オコナ</t>
    </rPh>
    <rPh sb="199" eb="201">
      <t>テキセイ</t>
    </rPh>
    <rPh sb="202" eb="204">
      <t>リョウキン</t>
    </rPh>
    <rPh sb="204" eb="206">
      <t>スイジュン</t>
    </rPh>
    <rPh sb="211" eb="213">
      <t>ケントウ</t>
    </rPh>
    <rPh sb="214" eb="216">
      <t>ヒツヨウ</t>
    </rPh>
    <rPh sb="217" eb="218">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</si>
</sst>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ED4-4C32-B0AD-CCD5A5178241}"/>
            </c:ext>
          </c:extLst>
        </c:ser>
        <c:dLbls>
          <c:showLegendKey val="0"/>
          <c:showVal val="0"/>
          <c:showCatName val="0"/>
          <c:showSerName val="0"/>
          <c:showPercent val="0"/>
          <c:showBubbleSize val="0"/>
        </c:dLbls>
        <c:gapWidth val="150"/>
        <c:axId val="164765184"/>
        <c:axId val="165066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CED4-4C32-B0AD-CCD5A5178241}"/>
            </c:ext>
          </c:extLst>
        </c:ser>
        <c:dLbls>
          <c:showLegendKey val="0"/>
          <c:showVal val="0"/>
          <c:showCatName val="0"/>
          <c:showSerName val="0"/>
          <c:showPercent val="0"/>
          <c:showBubbleSize val="0"/>
        </c:dLbls>
        <c:marker val="1"/>
        <c:smooth val="0"/>
        <c:axId val="164765184"/>
        <c:axId val="165066152"/>
      </c:lineChart>
      <c:dateAx>
        <c:axId val="164765184"/>
        <c:scaling>
          <c:orientation val="minMax"/>
        </c:scaling>
        <c:delete val="1"/>
        <c:axPos val="b"/>
        <c:numFmt formatCode="ge" sourceLinked="1"/>
        <c:majorTickMark val="none"/>
        <c:minorTickMark val="none"/>
        <c:tickLblPos val="none"/>
        <c:crossAx val="165066152"/>
        <c:crosses val="autoZero"/>
        <c:auto val="1"/>
        <c:lblOffset val="100"/>
        <c:baseTimeUnit val="years"/>
      </c:dateAx>
      <c:valAx>
        <c:axId val="165066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765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237E-4D52-AB09-A1EFD6FE4113}"/>
            </c:ext>
          </c:extLst>
        </c:ser>
        <c:dLbls>
          <c:showLegendKey val="0"/>
          <c:showVal val="0"/>
          <c:showCatName val="0"/>
          <c:showSerName val="0"/>
          <c:showPercent val="0"/>
          <c:showBubbleSize val="0"/>
        </c:dLbls>
        <c:gapWidth val="150"/>
        <c:axId val="167753216"/>
        <c:axId val="167752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58.06</c:v>
                </c:pt>
                <c:pt idx="1">
                  <c:v>59.08</c:v>
                </c:pt>
                <c:pt idx="2">
                  <c:v>60.25</c:v>
                </c:pt>
                <c:pt idx="3">
                  <c:v>61.94</c:v>
                </c:pt>
                <c:pt idx="4">
                  <c:v>61.79</c:v>
                </c:pt>
              </c:numCache>
            </c:numRef>
          </c:val>
          <c:smooth val="0"/>
          <c:extLst xmlns:c16r2="http://schemas.microsoft.com/office/drawing/2015/06/chart">
            <c:ext xmlns:c16="http://schemas.microsoft.com/office/drawing/2014/chart" uri="{C3380CC4-5D6E-409C-BE32-E72D297353CC}">
              <c16:uniqueId val="{00000001-237E-4D52-AB09-A1EFD6FE4113}"/>
            </c:ext>
          </c:extLst>
        </c:ser>
        <c:dLbls>
          <c:showLegendKey val="0"/>
          <c:showVal val="0"/>
          <c:showCatName val="0"/>
          <c:showSerName val="0"/>
          <c:showPercent val="0"/>
          <c:showBubbleSize val="0"/>
        </c:dLbls>
        <c:marker val="1"/>
        <c:smooth val="0"/>
        <c:axId val="167753216"/>
        <c:axId val="167752824"/>
      </c:lineChart>
      <c:dateAx>
        <c:axId val="167753216"/>
        <c:scaling>
          <c:orientation val="minMax"/>
        </c:scaling>
        <c:delete val="1"/>
        <c:axPos val="b"/>
        <c:numFmt formatCode="ge" sourceLinked="1"/>
        <c:majorTickMark val="none"/>
        <c:minorTickMark val="none"/>
        <c:tickLblPos val="none"/>
        <c:crossAx val="167752824"/>
        <c:crosses val="autoZero"/>
        <c:auto val="1"/>
        <c:lblOffset val="100"/>
        <c:baseTimeUnit val="years"/>
      </c:dateAx>
      <c:valAx>
        <c:axId val="167752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753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3302-4958-BB65-C13417D3B34A}"/>
            </c:ext>
          </c:extLst>
        </c:ser>
        <c:dLbls>
          <c:showLegendKey val="0"/>
          <c:showVal val="0"/>
          <c:showCatName val="0"/>
          <c:showSerName val="0"/>
          <c:showPercent val="0"/>
          <c:showBubbleSize val="0"/>
        </c:dLbls>
        <c:gapWidth val="150"/>
        <c:axId val="232485352"/>
        <c:axId val="232485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75.790000000000006</c:v>
                </c:pt>
                <c:pt idx="1">
                  <c:v>77.12</c:v>
                </c:pt>
                <c:pt idx="2">
                  <c:v>95.26</c:v>
                </c:pt>
                <c:pt idx="3">
                  <c:v>94.14</c:v>
                </c:pt>
                <c:pt idx="4">
                  <c:v>92.44</c:v>
                </c:pt>
              </c:numCache>
            </c:numRef>
          </c:val>
          <c:smooth val="0"/>
          <c:extLst xmlns:c16r2="http://schemas.microsoft.com/office/drawing/2015/06/chart">
            <c:ext xmlns:c16="http://schemas.microsoft.com/office/drawing/2014/chart" uri="{C3380CC4-5D6E-409C-BE32-E72D297353CC}">
              <c16:uniqueId val="{00000001-3302-4958-BB65-C13417D3B34A}"/>
            </c:ext>
          </c:extLst>
        </c:ser>
        <c:dLbls>
          <c:showLegendKey val="0"/>
          <c:showVal val="0"/>
          <c:showCatName val="0"/>
          <c:showSerName val="0"/>
          <c:showPercent val="0"/>
          <c:showBubbleSize val="0"/>
        </c:dLbls>
        <c:marker val="1"/>
        <c:smooth val="0"/>
        <c:axId val="232485352"/>
        <c:axId val="232485744"/>
      </c:lineChart>
      <c:dateAx>
        <c:axId val="232485352"/>
        <c:scaling>
          <c:orientation val="minMax"/>
        </c:scaling>
        <c:delete val="1"/>
        <c:axPos val="b"/>
        <c:numFmt formatCode="ge" sourceLinked="1"/>
        <c:majorTickMark val="none"/>
        <c:minorTickMark val="none"/>
        <c:tickLblPos val="none"/>
        <c:crossAx val="232485744"/>
        <c:crosses val="autoZero"/>
        <c:auto val="1"/>
        <c:lblOffset val="100"/>
        <c:baseTimeUnit val="years"/>
      </c:dateAx>
      <c:valAx>
        <c:axId val="232485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2485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111.32</c:v>
                </c:pt>
                <c:pt idx="1">
                  <c:v>99.67</c:v>
                </c:pt>
                <c:pt idx="2">
                  <c:v>98.03</c:v>
                </c:pt>
                <c:pt idx="3">
                  <c:v>99.07</c:v>
                </c:pt>
                <c:pt idx="4">
                  <c:v>100.91</c:v>
                </c:pt>
              </c:numCache>
            </c:numRef>
          </c:val>
          <c:extLst xmlns:c16r2="http://schemas.microsoft.com/office/drawing/2015/06/chart">
            <c:ext xmlns:c16="http://schemas.microsoft.com/office/drawing/2014/chart" uri="{C3380CC4-5D6E-409C-BE32-E72D297353CC}">
              <c16:uniqueId val="{00000000-5706-4844-90E6-D55F01D62AAC}"/>
            </c:ext>
          </c:extLst>
        </c:ser>
        <c:dLbls>
          <c:showLegendKey val="0"/>
          <c:showVal val="0"/>
          <c:showCatName val="0"/>
          <c:showSerName val="0"/>
          <c:showPercent val="0"/>
          <c:showBubbleSize val="0"/>
        </c:dLbls>
        <c:gapWidth val="150"/>
        <c:axId val="165195144"/>
        <c:axId val="166494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706-4844-90E6-D55F01D62AAC}"/>
            </c:ext>
          </c:extLst>
        </c:ser>
        <c:dLbls>
          <c:showLegendKey val="0"/>
          <c:showVal val="0"/>
          <c:showCatName val="0"/>
          <c:showSerName val="0"/>
          <c:showPercent val="0"/>
          <c:showBubbleSize val="0"/>
        </c:dLbls>
        <c:marker val="1"/>
        <c:smooth val="0"/>
        <c:axId val="165195144"/>
        <c:axId val="166494976"/>
      </c:lineChart>
      <c:dateAx>
        <c:axId val="165195144"/>
        <c:scaling>
          <c:orientation val="minMax"/>
        </c:scaling>
        <c:delete val="1"/>
        <c:axPos val="b"/>
        <c:numFmt formatCode="ge" sourceLinked="1"/>
        <c:majorTickMark val="none"/>
        <c:minorTickMark val="none"/>
        <c:tickLblPos val="none"/>
        <c:crossAx val="166494976"/>
        <c:crosses val="autoZero"/>
        <c:auto val="1"/>
        <c:lblOffset val="100"/>
        <c:baseTimeUnit val="years"/>
      </c:dateAx>
      <c:valAx>
        <c:axId val="166494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195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23F-4B71-9A88-FA7353AC13C9}"/>
            </c:ext>
          </c:extLst>
        </c:ser>
        <c:dLbls>
          <c:showLegendKey val="0"/>
          <c:showVal val="0"/>
          <c:showCatName val="0"/>
          <c:showSerName val="0"/>
          <c:showPercent val="0"/>
          <c:showBubbleSize val="0"/>
        </c:dLbls>
        <c:gapWidth val="150"/>
        <c:axId val="166499464"/>
        <c:axId val="107434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23F-4B71-9A88-FA7353AC13C9}"/>
            </c:ext>
          </c:extLst>
        </c:ser>
        <c:dLbls>
          <c:showLegendKey val="0"/>
          <c:showVal val="0"/>
          <c:showCatName val="0"/>
          <c:showSerName val="0"/>
          <c:showPercent val="0"/>
          <c:showBubbleSize val="0"/>
        </c:dLbls>
        <c:marker val="1"/>
        <c:smooth val="0"/>
        <c:axId val="166499464"/>
        <c:axId val="107434360"/>
      </c:lineChart>
      <c:dateAx>
        <c:axId val="166499464"/>
        <c:scaling>
          <c:orientation val="minMax"/>
        </c:scaling>
        <c:delete val="1"/>
        <c:axPos val="b"/>
        <c:numFmt formatCode="ge" sourceLinked="1"/>
        <c:majorTickMark val="none"/>
        <c:minorTickMark val="none"/>
        <c:tickLblPos val="none"/>
        <c:crossAx val="107434360"/>
        <c:crosses val="autoZero"/>
        <c:auto val="1"/>
        <c:lblOffset val="100"/>
        <c:baseTimeUnit val="years"/>
      </c:dateAx>
      <c:valAx>
        <c:axId val="107434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499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E0C-45C5-9C93-CEC041BBDEFA}"/>
            </c:ext>
          </c:extLst>
        </c:ser>
        <c:dLbls>
          <c:showLegendKey val="0"/>
          <c:showVal val="0"/>
          <c:showCatName val="0"/>
          <c:showSerName val="0"/>
          <c:showPercent val="0"/>
          <c:showBubbleSize val="0"/>
        </c:dLbls>
        <c:gapWidth val="150"/>
        <c:axId val="107435536"/>
        <c:axId val="107435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E0C-45C5-9C93-CEC041BBDEFA}"/>
            </c:ext>
          </c:extLst>
        </c:ser>
        <c:dLbls>
          <c:showLegendKey val="0"/>
          <c:showVal val="0"/>
          <c:showCatName val="0"/>
          <c:showSerName val="0"/>
          <c:showPercent val="0"/>
          <c:showBubbleSize val="0"/>
        </c:dLbls>
        <c:marker val="1"/>
        <c:smooth val="0"/>
        <c:axId val="107435536"/>
        <c:axId val="107435928"/>
      </c:lineChart>
      <c:dateAx>
        <c:axId val="107435536"/>
        <c:scaling>
          <c:orientation val="minMax"/>
        </c:scaling>
        <c:delete val="1"/>
        <c:axPos val="b"/>
        <c:numFmt formatCode="ge" sourceLinked="1"/>
        <c:majorTickMark val="none"/>
        <c:minorTickMark val="none"/>
        <c:tickLblPos val="none"/>
        <c:crossAx val="107435928"/>
        <c:crosses val="autoZero"/>
        <c:auto val="1"/>
        <c:lblOffset val="100"/>
        <c:baseTimeUnit val="years"/>
      </c:dateAx>
      <c:valAx>
        <c:axId val="107435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435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FD0-41CC-999E-318C78456673}"/>
            </c:ext>
          </c:extLst>
        </c:ser>
        <c:dLbls>
          <c:showLegendKey val="0"/>
          <c:showVal val="0"/>
          <c:showCatName val="0"/>
          <c:showSerName val="0"/>
          <c:showPercent val="0"/>
          <c:showBubbleSize val="0"/>
        </c:dLbls>
        <c:gapWidth val="150"/>
        <c:axId val="107906624"/>
        <c:axId val="107907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FD0-41CC-999E-318C78456673}"/>
            </c:ext>
          </c:extLst>
        </c:ser>
        <c:dLbls>
          <c:showLegendKey val="0"/>
          <c:showVal val="0"/>
          <c:showCatName val="0"/>
          <c:showSerName val="0"/>
          <c:showPercent val="0"/>
          <c:showBubbleSize val="0"/>
        </c:dLbls>
        <c:marker val="1"/>
        <c:smooth val="0"/>
        <c:axId val="107906624"/>
        <c:axId val="107907016"/>
      </c:lineChart>
      <c:dateAx>
        <c:axId val="107906624"/>
        <c:scaling>
          <c:orientation val="minMax"/>
        </c:scaling>
        <c:delete val="1"/>
        <c:axPos val="b"/>
        <c:numFmt formatCode="ge" sourceLinked="1"/>
        <c:majorTickMark val="none"/>
        <c:minorTickMark val="none"/>
        <c:tickLblPos val="none"/>
        <c:crossAx val="107907016"/>
        <c:crosses val="autoZero"/>
        <c:auto val="1"/>
        <c:lblOffset val="100"/>
        <c:baseTimeUnit val="years"/>
      </c:dateAx>
      <c:valAx>
        <c:axId val="107907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906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30E-4C8D-BBD2-4C142074C3D6}"/>
            </c:ext>
          </c:extLst>
        </c:ser>
        <c:dLbls>
          <c:showLegendKey val="0"/>
          <c:showVal val="0"/>
          <c:showCatName val="0"/>
          <c:showSerName val="0"/>
          <c:showPercent val="0"/>
          <c:showBubbleSize val="0"/>
        </c:dLbls>
        <c:gapWidth val="150"/>
        <c:axId val="167772936"/>
        <c:axId val="167773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30E-4C8D-BBD2-4C142074C3D6}"/>
            </c:ext>
          </c:extLst>
        </c:ser>
        <c:dLbls>
          <c:showLegendKey val="0"/>
          <c:showVal val="0"/>
          <c:showCatName val="0"/>
          <c:showSerName val="0"/>
          <c:showPercent val="0"/>
          <c:showBubbleSize val="0"/>
        </c:dLbls>
        <c:marker val="1"/>
        <c:smooth val="0"/>
        <c:axId val="167772936"/>
        <c:axId val="167773328"/>
      </c:lineChart>
      <c:dateAx>
        <c:axId val="167772936"/>
        <c:scaling>
          <c:orientation val="minMax"/>
        </c:scaling>
        <c:delete val="1"/>
        <c:axPos val="b"/>
        <c:numFmt formatCode="ge" sourceLinked="1"/>
        <c:majorTickMark val="none"/>
        <c:minorTickMark val="none"/>
        <c:tickLblPos val="none"/>
        <c:crossAx val="167773328"/>
        <c:crosses val="autoZero"/>
        <c:auto val="1"/>
        <c:lblOffset val="100"/>
        <c:baseTimeUnit val="years"/>
      </c:dateAx>
      <c:valAx>
        <c:axId val="167773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772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549.02</c:v>
                </c:pt>
                <c:pt idx="1">
                  <c:v>578.32000000000005</c:v>
                </c:pt>
                <c:pt idx="2">
                  <c:v>537.27</c:v>
                </c:pt>
                <c:pt idx="3">
                  <c:v>556.49</c:v>
                </c:pt>
                <c:pt idx="4">
                  <c:v>535.9</c:v>
                </c:pt>
              </c:numCache>
            </c:numRef>
          </c:val>
          <c:extLst xmlns:c16r2="http://schemas.microsoft.com/office/drawing/2015/06/chart">
            <c:ext xmlns:c16="http://schemas.microsoft.com/office/drawing/2014/chart" uri="{C3380CC4-5D6E-409C-BE32-E72D297353CC}">
              <c16:uniqueId val="{00000000-D154-4B9A-9FD8-B0ACF47DA92B}"/>
            </c:ext>
          </c:extLst>
        </c:ser>
        <c:dLbls>
          <c:showLegendKey val="0"/>
          <c:showVal val="0"/>
          <c:showCatName val="0"/>
          <c:showSerName val="0"/>
          <c:showPercent val="0"/>
          <c:showBubbleSize val="0"/>
        </c:dLbls>
        <c:gapWidth val="150"/>
        <c:axId val="167891344"/>
        <c:axId val="167891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446.63</c:v>
                </c:pt>
                <c:pt idx="1">
                  <c:v>416.91</c:v>
                </c:pt>
                <c:pt idx="2">
                  <c:v>241.49</c:v>
                </c:pt>
                <c:pt idx="3">
                  <c:v>248.44</c:v>
                </c:pt>
                <c:pt idx="4">
                  <c:v>244.85</c:v>
                </c:pt>
              </c:numCache>
            </c:numRef>
          </c:val>
          <c:smooth val="0"/>
          <c:extLst xmlns:c16r2="http://schemas.microsoft.com/office/drawing/2015/06/chart">
            <c:ext xmlns:c16="http://schemas.microsoft.com/office/drawing/2014/chart" uri="{C3380CC4-5D6E-409C-BE32-E72D297353CC}">
              <c16:uniqueId val="{00000001-D154-4B9A-9FD8-B0ACF47DA92B}"/>
            </c:ext>
          </c:extLst>
        </c:ser>
        <c:dLbls>
          <c:showLegendKey val="0"/>
          <c:showVal val="0"/>
          <c:showCatName val="0"/>
          <c:showSerName val="0"/>
          <c:showPercent val="0"/>
          <c:showBubbleSize val="0"/>
        </c:dLbls>
        <c:marker val="1"/>
        <c:smooth val="0"/>
        <c:axId val="167891344"/>
        <c:axId val="167891736"/>
      </c:lineChart>
      <c:dateAx>
        <c:axId val="167891344"/>
        <c:scaling>
          <c:orientation val="minMax"/>
        </c:scaling>
        <c:delete val="1"/>
        <c:axPos val="b"/>
        <c:numFmt formatCode="ge" sourceLinked="1"/>
        <c:majorTickMark val="none"/>
        <c:minorTickMark val="none"/>
        <c:tickLblPos val="none"/>
        <c:crossAx val="167891736"/>
        <c:crosses val="autoZero"/>
        <c:auto val="1"/>
        <c:lblOffset val="100"/>
        <c:baseTimeUnit val="years"/>
      </c:dateAx>
      <c:valAx>
        <c:axId val="167891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891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64.73</c:v>
                </c:pt>
                <c:pt idx="1">
                  <c:v>62.12</c:v>
                </c:pt>
                <c:pt idx="2">
                  <c:v>61.57</c:v>
                </c:pt>
                <c:pt idx="3">
                  <c:v>62.27</c:v>
                </c:pt>
                <c:pt idx="4">
                  <c:v>60.85</c:v>
                </c:pt>
              </c:numCache>
            </c:numRef>
          </c:val>
          <c:extLst xmlns:c16r2="http://schemas.microsoft.com/office/drawing/2015/06/chart">
            <c:ext xmlns:c16="http://schemas.microsoft.com/office/drawing/2014/chart" uri="{C3380CC4-5D6E-409C-BE32-E72D297353CC}">
              <c16:uniqueId val="{00000000-5619-4F20-B8FE-3B1532A97282}"/>
            </c:ext>
          </c:extLst>
        </c:ser>
        <c:dLbls>
          <c:showLegendKey val="0"/>
          <c:showVal val="0"/>
          <c:showCatName val="0"/>
          <c:showSerName val="0"/>
          <c:showPercent val="0"/>
          <c:showBubbleSize val="0"/>
        </c:dLbls>
        <c:gapWidth val="150"/>
        <c:axId val="167892912"/>
        <c:axId val="232722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58.53</c:v>
                </c:pt>
                <c:pt idx="1">
                  <c:v>57.93</c:v>
                </c:pt>
                <c:pt idx="2">
                  <c:v>65.7</c:v>
                </c:pt>
                <c:pt idx="3">
                  <c:v>66.73</c:v>
                </c:pt>
                <c:pt idx="4">
                  <c:v>64.78</c:v>
                </c:pt>
              </c:numCache>
            </c:numRef>
          </c:val>
          <c:smooth val="0"/>
          <c:extLst xmlns:c16r2="http://schemas.microsoft.com/office/drawing/2015/06/chart">
            <c:ext xmlns:c16="http://schemas.microsoft.com/office/drawing/2014/chart" uri="{C3380CC4-5D6E-409C-BE32-E72D297353CC}">
              <c16:uniqueId val="{00000001-5619-4F20-B8FE-3B1532A97282}"/>
            </c:ext>
          </c:extLst>
        </c:ser>
        <c:dLbls>
          <c:showLegendKey val="0"/>
          <c:showVal val="0"/>
          <c:showCatName val="0"/>
          <c:showSerName val="0"/>
          <c:showPercent val="0"/>
          <c:showBubbleSize val="0"/>
        </c:dLbls>
        <c:marker val="1"/>
        <c:smooth val="0"/>
        <c:axId val="167892912"/>
        <c:axId val="232722536"/>
      </c:lineChart>
      <c:dateAx>
        <c:axId val="167892912"/>
        <c:scaling>
          <c:orientation val="minMax"/>
        </c:scaling>
        <c:delete val="1"/>
        <c:axPos val="b"/>
        <c:numFmt formatCode="ge" sourceLinked="1"/>
        <c:majorTickMark val="none"/>
        <c:minorTickMark val="none"/>
        <c:tickLblPos val="none"/>
        <c:crossAx val="232722536"/>
        <c:crosses val="autoZero"/>
        <c:auto val="1"/>
        <c:lblOffset val="100"/>
        <c:baseTimeUnit val="years"/>
      </c:dateAx>
      <c:valAx>
        <c:axId val="232722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892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152.19</c:v>
                </c:pt>
                <c:pt idx="1">
                  <c:v>156.91999999999999</c:v>
                </c:pt>
                <c:pt idx="2">
                  <c:v>162.26</c:v>
                </c:pt>
                <c:pt idx="3">
                  <c:v>161.47</c:v>
                </c:pt>
                <c:pt idx="4">
                  <c:v>166.47</c:v>
                </c:pt>
              </c:numCache>
            </c:numRef>
          </c:val>
          <c:extLst xmlns:c16r2="http://schemas.microsoft.com/office/drawing/2015/06/chart">
            <c:ext xmlns:c16="http://schemas.microsoft.com/office/drawing/2014/chart" uri="{C3380CC4-5D6E-409C-BE32-E72D297353CC}">
              <c16:uniqueId val="{00000000-033A-4B8A-B071-887BCA7DB9B0}"/>
            </c:ext>
          </c:extLst>
        </c:ser>
        <c:dLbls>
          <c:showLegendKey val="0"/>
          <c:showVal val="0"/>
          <c:showCatName val="0"/>
          <c:showSerName val="0"/>
          <c:showPercent val="0"/>
          <c:showBubbleSize val="0"/>
        </c:dLbls>
        <c:gapWidth val="150"/>
        <c:axId val="167772544"/>
        <c:axId val="232723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266.57</c:v>
                </c:pt>
                <c:pt idx="1">
                  <c:v>276.93</c:v>
                </c:pt>
                <c:pt idx="2">
                  <c:v>247.94</c:v>
                </c:pt>
                <c:pt idx="3">
                  <c:v>241.29</c:v>
                </c:pt>
                <c:pt idx="4">
                  <c:v>250.21</c:v>
                </c:pt>
              </c:numCache>
            </c:numRef>
          </c:val>
          <c:smooth val="0"/>
          <c:extLst xmlns:c16r2="http://schemas.microsoft.com/office/drawing/2015/06/chart">
            <c:ext xmlns:c16="http://schemas.microsoft.com/office/drawing/2014/chart" uri="{C3380CC4-5D6E-409C-BE32-E72D297353CC}">
              <c16:uniqueId val="{00000001-033A-4B8A-B071-887BCA7DB9B0}"/>
            </c:ext>
          </c:extLst>
        </c:ser>
        <c:dLbls>
          <c:showLegendKey val="0"/>
          <c:showVal val="0"/>
          <c:showCatName val="0"/>
          <c:showSerName val="0"/>
          <c:showPercent val="0"/>
          <c:showBubbleSize val="0"/>
        </c:dLbls>
        <c:marker val="1"/>
        <c:smooth val="0"/>
        <c:axId val="167772544"/>
        <c:axId val="232723712"/>
      </c:lineChart>
      <c:dateAx>
        <c:axId val="167772544"/>
        <c:scaling>
          <c:orientation val="minMax"/>
        </c:scaling>
        <c:delete val="1"/>
        <c:axPos val="b"/>
        <c:numFmt formatCode="ge" sourceLinked="1"/>
        <c:majorTickMark val="none"/>
        <c:minorTickMark val="none"/>
        <c:tickLblPos val="none"/>
        <c:crossAx val="232723712"/>
        <c:crosses val="autoZero"/>
        <c:auto val="1"/>
        <c:lblOffset val="100"/>
        <c:baseTimeUnit val="years"/>
      </c:dateAx>
      <c:valAx>
        <c:axId val="232723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772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【329.28】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【76.98】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【269.12】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【60.55】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70" zoomScaleNormal="7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群馬県　藤岡市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特定地域生活排水処理</v>
      </c>
      <c r="Q8" s="47"/>
      <c r="R8" s="47"/>
      <c r="S8" s="47"/>
      <c r="T8" s="47"/>
      <c r="U8" s="47"/>
      <c r="V8" s="47"/>
      <c r="W8" s="47" t="str">
        <f>データ!L6</f>
        <v>K2</v>
      </c>
      <c r="X8" s="47"/>
      <c r="Y8" s="47"/>
      <c r="Z8" s="47"/>
      <c r="AA8" s="47"/>
      <c r="AB8" s="47"/>
      <c r="AC8" s="47"/>
      <c r="AD8" s="48" t="str">
        <f>データ!$M$6</f>
        <v>非設置</v>
      </c>
      <c r="AE8" s="48"/>
      <c r="AF8" s="48"/>
      <c r="AG8" s="48"/>
      <c r="AH8" s="48"/>
      <c r="AI8" s="48"/>
      <c r="AJ8" s="48"/>
      <c r="AK8" s="3"/>
      <c r="AL8" s="49">
        <f>データ!S6</f>
        <v>66223</v>
      </c>
      <c r="AM8" s="49"/>
      <c r="AN8" s="49"/>
      <c r="AO8" s="49"/>
      <c r="AP8" s="49"/>
      <c r="AQ8" s="49"/>
      <c r="AR8" s="49"/>
      <c r="AS8" s="49"/>
      <c r="AT8" s="44">
        <f>データ!T6</f>
        <v>180.29</v>
      </c>
      <c r="AU8" s="44"/>
      <c r="AV8" s="44"/>
      <c r="AW8" s="44"/>
      <c r="AX8" s="44"/>
      <c r="AY8" s="44"/>
      <c r="AZ8" s="44"/>
      <c r="BA8" s="44"/>
      <c r="BB8" s="44">
        <f>データ!U6</f>
        <v>367.31</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0.73</v>
      </c>
      <c r="Q10" s="44"/>
      <c r="R10" s="44"/>
      <c r="S10" s="44"/>
      <c r="T10" s="44"/>
      <c r="U10" s="44"/>
      <c r="V10" s="44"/>
      <c r="W10" s="44">
        <f>データ!Q6</f>
        <v>100</v>
      </c>
      <c r="X10" s="44"/>
      <c r="Y10" s="44"/>
      <c r="Z10" s="44"/>
      <c r="AA10" s="44"/>
      <c r="AB10" s="44"/>
      <c r="AC10" s="44"/>
      <c r="AD10" s="49">
        <f>データ!R6</f>
        <v>3490</v>
      </c>
      <c r="AE10" s="49"/>
      <c r="AF10" s="49"/>
      <c r="AG10" s="49"/>
      <c r="AH10" s="49"/>
      <c r="AI10" s="49"/>
      <c r="AJ10" s="49"/>
      <c r="AK10" s="2"/>
      <c r="AL10" s="49">
        <f>データ!V6</f>
        <v>480</v>
      </c>
      <c r="AM10" s="49"/>
      <c r="AN10" s="49"/>
      <c r="AO10" s="49"/>
      <c r="AP10" s="49"/>
      <c r="AQ10" s="49"/>
      <c r="AR10" s="49"/>
      <c r="AS10" s="49"/>
      <c r="AT10" s="44">
        <f>データ!W6</f>
        <v>0.09</v>
      </c>
      <c r="AU10" s="44"/>
      <c r="AV10" s="44"/>
      <c r="AW10" s="44"/>
      <c r="AX10" s="44"/>
      <c r="AY10" s="44"/>
      <c r="AZ10" s="44"/>
      <c r="BA10" s="44"/>
      <c r="BB10" s="44">
        <f>データ!X6</f>
        <v>5333.33</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126</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124</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125</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【329.28】</v>
      </c>
      <c r="I86" s="25" t="str">
        <f>データ!CA6</f>
        <v>【60.55】</v>
      </c>
      <c r="J86" s="25" t="str">
        <f>データ!CL6</f>
        <v>【269.12】</v>
      </c>
      <c r="K86" s="25" t="str">
        <f>データ!CW6</f>
        <v>【59.35】</v>
      </c>
      <c r="L86" s="25" t="str">
        <f>データ!DH6</f>
        <v>【76.98】</v>
      </c>
      <c r="M86" s="25" t="s">
        <v>56</v>
      </c>
      <c r="N86" s="25" t="s">
        <v>57</v>
      </c>
      <c r="O86" s="25" t="str">
        <f>データ!EO6</f>
        <v>【-】</v>
      </c>
    </row>
  </sheetData>
  <sheetProtection algorithmName="SHA-512" hashValue="UFzGyL85FXMZYCbE6+I2jQW7mrsFGKrd8G+fnYoBC8q8+ts0wAH8/u5fanRjtLPR1EmZpthds1ZVUb8cvK7b4Q==" saltValue="vZfYSvHR5O+Pa7Lui72NRg=="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horizontalDpi="4294967292"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58</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59</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60</v>
      </c>
      <c r="B3" s="28" t="s">
        <v>61</v>
      </c>
      <c r="C3" s="28" t="s">
        <v>62</v>
      </c>
      <c r="D3" s="28" t="s">
        <v>63</v>
      </c>
      <c r="E3" s="28" t="s">
        <v>64</v>
      </c>
      <c r="F3" s="28" t="s">
        <v>65</v>
      </c>
      <c r="G3" s="28" t="s">
        <v>66</v>
      </c>
      <c r="H3" s="76" t="s">
        <v>67</v>
      </c>
      <c r="I3" s="77"/>
      <c r="J3" s="77"/>
      <c r="K3" s="77"/>
      <c r="L3" s="77"/>
      <c r="M3" s="77"/>
      <c r="N3" s="77"/>
      <c r="O3" s="77"/>
      <c r="P3" s="77"/>
      <c r="Q3" s="77"/>
      <c r="R3" s="77"/>
      <c r="S3" s="77"/>
      <c r="T3" s="77"/>
      <c r="U3" s="77"/>
      <c r="V3" s="77"/>
      <c r="W3" s="77"/>
      <c r="X3" s="78"/>
      <c r="Y3" s="82" t="s">
        <v>68</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69</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70</v>
      </c>
      <c r="B4" s="29"/>
      <c r="C4" s="29"/>
      <c r="D4" s="29"/>
      <c r="E4" s="29"/>
      <c r="F4" s="29"/>
      <c r="G4" s="29"/>
      <c r="H4" s="79"/>
      <c r="I4" s="80"/>
      <c r="J4" s="80"/>
      <c r="K4" s="80"/>
      <c r="L4" s="80"/>
      <c r="M4" s="80"/>
      <c r="N4" s="80"/>
      <c r="O4" s="80"/>
      <c r="P4" s="80"/>
      <c r="Q4" s="80"/>
      <c r="R4" s="80"/>
      <c r="S4" s="80"/>
      <c r="T4" s="80"/>
      <c r="U4" s="80"/>
      <c r="V4" s="80"/>
      <c r="W4" s="80"/>
      <c r="X4" s="81"/>
      <c r="Y4" s="75" t="s">
        <v>71</v>
      </c>
      <c r="Z4" s="75"/>
      <c r="AA4" s="75"/>
      <c r="AB4" s="75"/>
      <c r="AC4" s="75"/>
      <c r="AD4" s="75"/>
      <c r="AE4" s="75"/>
      <c r="AF4" s="75"/>
      <c r="AG4" s="75"/>
      <c r="AH4" s="75"/>
      <c r="AI4" s="75"/>
      <c r="AJ4" s="75" t="s">
        <v>72</v>
      </c>
      <c r="AK4" s="75"/>
      <c r="AL4" s="75"/>
      <c r="AM4" s="75"/>
      <c r="AN4" s="75"/>
      <c r="AO4" s="75"/>
      <c r="AP4" s="75"/>
      <c r="AQ4" s="75"/>
      <c r="AR4" s="75"/>
      <c r="AS4" s="75"/>
      <c r="AT4" s="75"/>
      <c r="AU4" s="75" t="s">
        <v>73</v>
      </c>
      <c r="AV4" s="75"/>
      <c r="AW4" s="75"/>
      <c r="AX4" s="75"/>
      <c r="AY4" s="75"/>
      <c r="AZ4" s="75"/>
      <c r="BA4" s="75"/>
      <c r="BB4" s="75"/>
      <c r="BC4" s="75"/>
      <c r="BD4" s="75"/>
      <c r="BE4" s="75"/>
      <c r="BF4" s="75" t="s">
        <v>74</v>
      </c>
      <c r="BG4" s="75"/>
      <c r="BH4" s="75"/>
      <c r="BI4" s="75"/>
      <c r="BJ4" s="75"/>
      <c r="BK4" s="75"/>
      <c r="BL4" s="75"/>
      <c r="BM4" s="75"/>
      <c r="BN4" s="75"/>
      <c r="BO4" s="75"/>
      <c r="BP4" s="75"/>
      <c r="BQ4" s="75" t="s">
        <v>75</v>
      </c>
      <c r="BR4" s="75"/>
      <c r="BS4" s="75"/>
      <c r="BT4" s="75"/>
      <c r="BU4" s="75"/>
      <c r="BV4" s="75"/>
      <c r="BW4" s="75"/>
      <c r="BX4" s="75"/>
      <c r="BY4" s="75"/>
      <c r="BZ4" s="75"/>
      <c r="CA4" s="75"/>
      <c r="CB4" s="75" t="s">
        <v>76</v>
      </c>
      <c r="CC4" s="75"/>
      <c r="CD4" s="75"/>
      <c r="CE4" s="75"/>
      <c r="CF4" s="75"/>
      <c r="CG4" s="75"/>
      <c r="CH4" s="75"/>
      <c r="CI4" s="75"/>
      <c r="CJ4" s="75"/>
      <c r="CK4" s="75"/>
      <c r="CL4" s="75"/>
      <c r="CM4" s="75" t="s">
        <v>77</v>
      </c>
      <c r="CN4" s="75"/>
      <c r="CO4" s="75"/>
      <c r="CP4" s="75"/>
      <c r="CQ4" s="75"/>
      <c r="CR4" s="75"/>
      <c r="CS4" s="75"/>
      <c r="CT4" s="75"/>
      <c r="CU4" s="75"/>
      <c r="CV4" s="75"/>
      <c r="CW4" s="75"/>
      <c r="CX4" s="75" t="s">
        <v>78</v>
      </c>
      <c r="CY4" s="75"/>
      <c r="CZ4" s="75"/>
      <c r="DA4" s="75"/>
      <c r="DB4" s="75"/>
      <c r="DC4" s="75"/>
      <c r="DD4" s="75"/>
      <c r="DE4" s="75"/>
      <c r="DF4" s="75"/>
      <c r="DG4" s="75"/>
      <c r="DH4" s="75"/>
      <c r="DI4" s="75" t="s">
        <v>79</v>
      </c>
      <c r="DJ4" s="75"/>
      <c r="DK4" s="75"/>
      <c r="DL4" s="75"/>
      <c r="DM4" s="75"/>
      <c r="DN4" s="75"/>
      <c r="DO4" s="75"/>
      <c r="DP4" s="75"/>
      <c r="DQ4" s="75"/>
      <c r="DR4" s="75"/>
      <c r="DS4" s="75"/>
      <c r="DT4" s="75" t="s">
        <v>80</v>
      </c>
      <c r="DU4" s="75"/>
      <c r="DV4" s="75"/>
      <c r="DW4" s="75"/>
      <c r="DX4" s="75"/>
      <c r="DY4" s="75"/>
      <c r="DZ4" s="75"/>
      <c r="EA4" s="75"/>
      <c r="EB4" s="75"/>
      <c r="EC4" s="75"/>
      <c r="ED4" s="75"/>
      <c r="EE4" s="75" t="s">
        <v>81</v>
      </c>
      <c r="EF4" s="75"/>
      <c r="EG4" s="75"/>
      <c r="EH4" s="75"/>
      <c r="EI4" s="75"/>
      <c r="EJ4" s="75"/>
      <c r="EK4" s="75"/>
      <c r="EL4" s="75"/>
      <c r="EM4" s="75"/>
      <c r="EN4" s="75"/>
      <c r="EO4" s="75"/>
    </row>
    <row r="5" spans="1:145" x14ac:dyDescent="0.15">
      <c r="A5" s="27" t="s">
        <v>82</v>
      </c>
      <c r="B5" s="30"/>
      <c r="C5" s="30"/>
      <c r="D5" s="30"/>
      <c r="E5" s="30"/>
      <c r="F5" s="30"/>
      <c r="G5" s="30"/>
      <c r="H5" s="31" t="s">
        <v>83</v>
      </c>
      <c r="I5" s="31" t="s">
        <v>84</v>
      </c>
      <c r="J5" s="31" t="s">
        <v>85</v>
      </c>
      <c r="K5" s="31" t="s">
        <v>86</v>
      </c>
      <c r="L5" s="31" t="s">
        <v>87</v>
      </c>
      <c r="M5" s="31" t="s">
        <v>5</v>
      </c>
      <c r="N5" s="31" t="s">
        <v>88</v>
      </c>
      <c r="O5" s="31" t="s">
        <v>89</v>
      </c>
      <c r="P5" s="31" t="s">
        <v>90</v>
      </c>
      <c r="Q5" s="31" t="s">
        <v>91</v>
      </c>
      <c r="R5" s="31" t="s">
        <v>92</v>
      </c>
      <c r="S5" s="31" t="s">
        <v>93</v>
      </c>
      <c r="T5" s="31" t="s">
        <v>94</v>
      </c>
      <c r="U5" s="31" t="s">
        <v>95</v>
      </c>
      <c r="V5" s="31" t="s">
        <v>96</v>
      </c>
      <c r="W5" s="31" t="s">
        <v>97</v>
      </c>
      <c r="X5" s="31" t="s">
        <v>98</v>
      </c>
      <c r="Y5" s="31" t="s">
        <v>99</v>
      </c>
      <c r="Z5" s="31" t="s">
        <v>100</v>
      </c>
      <c r="AA5" s="31" t="s">
        <v>101</v>
      </c>
      <c r="AB5" s="31" t="s">
        <v>102</v>
      </c>
      <c r="AC5" s="31" t="s">
        <v>103</v>
      </c>
      <c r="AD5" s="31" t="s">
        <v>104</v>
      </c>
      <c r="AE5" s="31" t="s">
        <v>105</v>
      </c>
      <c r="AF5" s="31" t="s">
        <v>106</v>
      </c>
      <c r="AG5" s="31" t="s">
        <v>107</v>
      </c>
      <c r="AH5" s="31" t="s">
        <v>108</v>
      </c>
      <c r="AI5" s="31" t="s">
        <v>43</v>
      </c>
      <c r="AJ5" s="31" t="s">
        <v>99</v>
      </c>
      <c r="AK5" s="31" t="s">
        <v>100</v>
      </c>
      <c r="AL5" s="31" t="s">
        <v>101</v>
      </c>
      <c r="AM5" s="31" t="s">
        <v>102</v>
      </c>
      <c r="AN5" s="31" t="s">
        <v>103</v>
      </c>
      <c r="AO5" s="31" t="s">
        <v>104</v>
      </c>
      <c r="AP5" s="31" t="s">
        <v>105</v>
      </c>
      <c r="AQ5" s="31" t="s">
        <v>106</v>
      </c>
      <c r="AR5" s="31" t="s">
        <v>107</v>
      </c>
      <c r="AS5" s="31" t="s">
        <v>108</v>
      </c>
      <c r="AT5" s="31" t="s">
        <v>109</v>
      </c>
      <c r="AU5" s="31" t="s">
        <v>99</v>
      </c>
      <c r="AV5" s="31" t="s">
        <v>100</v>
      </c>
      <c r="AW5" s="31" t="s">
        <v>101</v>
      </c>
      <c r="AX5" s="31" t="s">
        <v>102</v>
      </c>
      <c r="AY5" s="31" t="s">
        <v>103</v>
      </c>
      <c r="AZ5" s="31" t="s">
        <v>104</v>
      </c>
      <c r="BA5" s="31" t="s">
        <v>105</v>
      </c>
      <c r="BB5" s="31" t="s">
        <v>106</v>
      </c>
      <c r="BC5" s="31" t="s">
        <v>107</v>
      </c>
      <c r="BD5" s="31" t="s">
        <v>108</v>
      </c>
      <c r="BE5" s="31" t="s">
        <v>109</v>
      </c>
      <c r="BF5" s="31" t="s">
        <v>99</v>
      </c>
      <c r="BG5" s="31" t="s">
        <v>100</v>
      </c>
      <c r="BH5" s="31" t="s">
        <v>101</v>
      </c>
      <c r="BI5" s="31" t="s">
        <v>102</v>
      </c>
      <c r="BJ5" s="31" t="s">
        <v>103</v>
      </c>
      <c r="BK5" s="31" t="s">
        <v>104</v>
      </c>
      <c r="BL5" s="31" t="s">
        <v>105</v>
      </c>
      <c r="BM5" s="31" t="s">
        <v>106</v>
      </c>
      <c r="BN5" s="31" t="s">
        <v>107</v>
      </c>
      <c r="BO5" s="31" t="s">
        <v>108</v>
      </c>
      <c r="BP5" s="31" t="s">
        <v>109</v>
      </c>
      <c r="BQ5" s="31" t="s">
        <v>99</v>
      </c>
      <c r="BR5" s="31" t="s">
        <v>100</v>
      </c>
      <c r="BS5" s="31" t="s">
        <v>101</v>
      </c>
      <c r="BT5" s="31" t="s">
        <v>102</v>
      </c>
      <c r="BU5" s="31" t="s">
        <v>103</v>
      </c>
      <c r="BV5" s="31" t="s">
        <v>104</v>
      </c>
      <c r="BW5" s="31" t="s">
        <v>105</v>
      </c>
      <c r="BX5" s="31" t="s">
        <v>106</v>
      </c>
      <c r="BY5" s="31" t="s">
        <v>107</v>
      </c>
      <c r="BZ5" s="31" t="s">
        <v>108</v>
      </c>
      <c r="CA5" s="31" t="s">
        <v>109</v>
      </c>
      <c r="CB5" s="31" t="s">
        <v>99</v>
      </c>
      <c r="CC5" s="31" t="s">
        <v>100</v>
      </c>
      <c r="CD5" s="31" t="s">
        <v>101</v>
      </c>
      <c r="CE5" s="31" t="s">
        <v>102</v>
      </c>
      <c r="CF5" s="31" t="s">
        <v>103</v>
      </c>
      <c r="CG5" s="31" t="s">
        <v>104</v>
      </c>
      <c r="CH5" s="31" t="s">
        <v>105</v>
      </c>
      <c r="CI5" s="31" t="s">
        <v>106</v>
      </c>
      <c r="CJ5" s="31" t="s">
        <v>107</v>
      </c>
      <c r="CK5" s="31" t="s">
        <v>108</v>
      </c>
      <c r="CL5" s="31" t="s">
        <v>109</v>
      </c>
      <c r="CM5" s="31" t="s">
        <v>99</v>
      </c>
      <c r="CN5" s="31" t="s">
        <v>100</v>
      </c>
      <c r="CO5" s="31" t="s">
        <v>101</v>
      </c>
      <c r="CP5" s="31" t="s">
        <v>102</v>
      </c>
      <c r="CQ5" s="31" t="s">
        <v>103</v>
      </c>
      <c r="CR5" s="31" t="s">
        <v>104</v>
      </c>
      <c r="CS5" s="31" t="s">
        <v>105</v>
      </c>
      <c r="CT5" s="31" t="s">
        <v>106</v>
      </c>
      <c r="CU5" s="31" t="s">
        <v>107</v>
      </c>
      <c r="CV5" s="31" t="s">
        <v>108</v>
      </c>
      <c r="CW5" s="31" t="s">
        <v>109</v>
      </c>
      <c r="CX5" s="31" t="s">
        <v>99</v>
      </c>
      <c r="CY5" s="31" t="s">
        <v>100</v>
      </c>
      <c r="CZ5" s="31" t="s">
        <v>101</v>
      </c>
      <c r="DA5" s="31" t="s">
        <v>102</v>
      </c>
      <c r="DB5" s="31" t="s">
        <v>103</v>
      </c>
      <c r="DC5" s="31" t="s">
        <v>104</v>
      </c>
      <c r="DD5" s="31" t="s">
        <v>105</v>
      </c>
      <c r="DE5" s="31" t="s">
        <v>106</v>
      </c>
      <c r="DF5" s="31" t="s">
        <v>107</v>
      </c>
      <c r="DG5" s="31" t="s">
        <v>108</v>
      </c>
      <c r="DH5" s="31" t="s">
        <v>109</v>
      </c>
      <c r="DI5" s="31" t="s">
        <v>99</v>
      </c>
      <c r="DJ5" s="31" t="s">
        <v>100</v>
      </c>
      <c r="DK5" s="31" t="s">
        <v>101</v>
      </c>
      <c r="DL5" s="31" t="s">
        <v>102</v>
      </c>
      <c r="DM5" s="31" t="s">
        <v>103</v>
      </c>
      <c r="DN5" s="31" t="s">
        <v>104</v>
      </c>
      <c r="DO5" s="31" t="s">
        <v>105</v>
      </c>
      <c r="DP5" s="31" t="s">
        <v>106</v>
      </c>
      <c r="DQ5" s="31" t="s">
        <v>107</v>
      </c>
      <c r="DR5" s="31" t="s">
        <v>108</v>
      </c>
      <c r="DS5" s="31" t="s">
        <v>109</v>
      </c>
      <c r="DT5" s="31" t="s">
        <v>99</v>
      </c>
      <c r="DU5" s="31" t="s">
        <v>100</v>
      </c>
      <c r="DV5" s="31" t="s">
        <v>101</v>
      </c>
      <c r="DW5" s="31" t="s">
        <v>102</v>
      </c>
      <c r="DX5" s="31" t="s">
        <v>103</v>
      </c>
      <c r="DY5" s="31" t="s">
        <v>104</v>
      </c>
      <c r="DZ5" s="31" t="s">
        <v>105</v>
      </c>
      <c r="EA5" s="31" t="s">
        <v>106</v>
      </c>
      <c r="EB5" s="31" t="s">
        <v>107</v>
      </c>
      <c r="EC5" s="31" t="s">
        <v>108</v>
      </c>
      <c r="ED5" s="31" t="s">
        <v>109</v>
      </c>
      <c r="EE5" s="31" t="s">
        <v>99</v>
      </c>
      <c r="EF5" s="31" t="s">
        <v>100</v>
      </c>
      <c r="EG5" s="31" t="s">
        <v>101</v>
      </c>
      <c r="EH5" s="31" t="s">
        <v>102</v>
      </c>
      <c r="EI5" s="31" t="s">
        <v>103</v>
      </c>
      <c r="EJ5" s="31" t="s">
        <v>104</v>
      </c>
      <c r="EK5" s="31" t="s">
        <v>105</v>
      </c>
      <c r="EL5" s="31" t="s">
        <v>106</v>
      </c>
      <c r="EM5" s="31" t="s">
        <v>107</v>
      </c>
      <c r="EN5" s="31" t="s">
        <v>108</v>
      </c>
      <c r="EO5" s="31" t="s">
        <v>109</v>
      </c>
    </row>
    <row r="6" spans="1:145" s="35" customFormat="1" x14ac:dyDescent="0.15">
      <c r="A6" s="27" t="s">
        <v>110</v>
      </c>
      <c r="B6" s="32">
        <f>B7</f>
        <v>2017</v>
      </c>
      <c r="C6" s="32">
        <f t="shared" ref="C6:X6" si="3">C7</f>
        <v>102091</v>
      </c>
      <c r="D6" s="32">
        <f t="shared" si="3"/>
        <v>47</v>
      </c>
      <c r="E6" s="32">
        <f t="shared" si="3"/>
        <v>18</v>
      </c>
      <c r="F6" s="32">
        <f t="shared" si="3"/>
        <v>0</v>
      </c>
      <c r="G6" s="32">
        <f t="shared" si="3"/>
        <v>0</v>
      </c>
      <c r="H6" s="32" t="str">
        <f t="shared" si="3"/>
        <v>群馬県　藤岡市</v>
      </c>
      <c r="I6" s="32" t="str">
        <f t="shared" si="3"/>
        <v>法非適用</v>
      </c>
      <c r="J6" s="32" t="str">
        <f t="shared" si="3"/>
        <v>下水道事業</v>
      </c>
      <c r="K6" s="32" t="str">
        <f t="shared" si="3"/>
        <v>特定地域生活排水処理</v>
      </c>
      <c r="L6" s="32" t="str">
        <f t="shared" si="3"/>
        <v>K2</v>
      </c>
      <c r="M6" s="32" t="str">
        <f t="shared" si="3"/>
        <v>非設置</v>
      </c>
      <c r="N6" s="33" t="str">
        <f t="shared" si="3"/>
        <v>-</v>
      </c>
      <c r="O6" s="33" t="str">
        <f t="shared" si="3"/>
        <v>該当数値なし</v>
      </c>
      <c r="P6" s="33">
        <f t="shared" si="3"/>
        <v>0.73</v>
      </c>
      <c r="Q6" s="33">
        <f t="shared" si="3"/>
        <v>100</v>
      </c>
      <c r="R6" s="33">
        <f t="shared" si="3"/>
        <v>3490</v>
      </c>
      <c r="S6" s="33">
        <f t="shared" si="3"/>
        <v>66223</v>
      </c>
      <c r="T6" s="33">
        <f t="shared" si="3"/>
        <v>180.29</v>
      </c>
      <c r="U6" s="33">
        <f t="shared" si="3"/>
        <v>367.31</v>
      </c>
      <c r="V6" s="33">
        <f t="shared" si="3"/>
        <v>480</v>
      </c>
      <c r="W6" s="33">
        <f t="shared" si="3"/>
        <v>0.09</v>
      </c>
      <c r="X6" s="33">
        <f t="shared" si="3"/>
        <v>5333.33</v>
      </c>
      <c r="Y6" s="34">
        <f>IF(Y7="",NA(),Y7)</f>
        <v>111.32</v>
      </c>
      <c r="Z6" s="34">
        <f t="shared" ref="Z6:AH6" si="4">IF(Z7="",NA(),Z7)</f>
        <v>99.67</v>
      </c>
      <c r="AA6" s="34">
        <f t="shared" si="4"/>
        <v>98.03</v>
      </c>
      <c r="AB6" s="34">
        <f t="shared" si="4"/>
        <v>99.07</v>
      </c>
      <c r="AC6" s="34">
        <f t="shared" si="4"/>
        <v>100.91</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549.02</v>
      </c>
      <c r="BG6" s="34">
        <f t="shared" ref="BG6:BO6" si="7">IF(BG7="",NA(),BG7)</f>
        <v>578.32000000000005</v>
      </c>
      <c r="BH6" s="34">
        <f t="shared" si="7"/>
        <v>537.27</v>
      </c>
      <c r="BI6" s="34">
        <f t="shared" si="7"/>
        <v>556.49</v>
      </c>
      <c r="BJ6" s="34">
        <f t="shared" si="7"/>
        <v>535.9</v>
      </c>
      <c r="BK6" s="34">
        <f t="shared" si="7"/>
        <v>446.63</v>
      </c>
      <c r="BL6" s="34">
        <f t="shared" si="7"/>
        <v>416.91</v>
      </c>
      <c r="BM6" s="34">
        <f t="shared" si="7"/>
        <v>241.49</v>
      </c>
      <c r="BN6" s="34">
        <f t="shared" si="7"/>
        <v>248.44</v>
      </c>
      <c r="BO6" s="34">
        <f t="shared" si="7"/>
        <v>244.85</v>
      </c>
      <c r="BP6" s="33" t="str">
        <f>IF(BP7="","",IF(BP7="-","【-】","【"&amp;SUBSTITUTE(TEXT(BP7,"#,##0.00"),"-","△")&amp;"】"))</f>
        <v>【329.28】</v>
      </c>
      <c r="BQ6" s="34">
        <f>IF(BQ7="",NA(),BQ7)</f>
        <v>64.73</v>
      </c>
      <c r="BR6" s="34">
        <f t="shared" ref="BR6:BZ6" si="8">IF(BR7="",NA(),BR7)</f>
        <v>62.12</v>
      </c>
      <c r="BS6" s="34">
        <f t="shared" si="8"/>
        <v>61.57</v>
      </c>
      <c r="BT6" s="34">
        <f t="shared" si="8"/>
        <v>62.27</v>
      </c>
      <c r="BU6" s="34">
        <f t="shared" si="8"/>
        <v>60.85</v>
      </c>
      <c r="BV6" s="34">
        <f t="shared" si="8"/>
        <v>58.53</v>
      </c>
      <c r="BW6" s="34">
        <f t="shared" si="8"/>
        <v>57.93</v>
      </c>
      <c r="BX6" s="34">
        <f t="shared" si="8"/>
        <v>65.7</v>
      </c>
      <c r="BY6" s="34">
        <f t="shared" si="8"/>
        <v>66.73</v>
      </c>
      <c r="BZ6" s="34">
        <f t="shared" si="8"/>
        <v>64.78</v>
      </c>
      <c r="CA6" s="33" t="str">
        <f>IF(CA7="","",IF(CA7="-","【-】","【"&amp;SUBSTITUTE(TEXT(CA7,"#,##0.00"),"-","△")&amp;"】"))</f>
        <v>【60.55】</v>
      </c>
      <c r="CB6" s="34">
        <f>IF(CB7="",NA(),CB7)</f>
        <v>152.19</v>
      </c>
      <c r="CC6" s="34">
        <f t="shared" ref="CC6:CK6" si="9">IF(CC7="",NA(),CC7)</f>
        <v>156.91999999999999</v>
      </c>
      <c r="CD6" s="34">
        <f t="shared" si="9"/>
        <v>162.26</v>
      </c>
      <c r="CE6" s="34">
        <f t="shared" si="9"/>
        <v>161.47</v>
      </c>
      <c r="CF6" s="34">
        <f t="shared" si="9"/>
        <v>166.47</v>
      </c>
      <c r="CG6" s="34">
        <f t="shared" si="9"/>
        <v>266.57</v>
      </c>
      <c r="CH6" s="34">
        <f t="shared" si="9"/>
        <v>276.93</v>
      </c>
      <c r="CI6" s="34">
        <f t="shared" si="9"/>
        <v>247.94</v>
      </c>
      <c r="CJ6" s="34">
        <f t="shared" si="9"/>
        <v>241.29</v>
      </c>
      <c r="CK6" s="34">
        <f t="shared" si="9"/>
        <v>250.21</v>
      </c>
      <c r="CL6" s="33" t="str">
        <f>IF(CL7="","",IF(CL7="-","【-】","【"&amp;SUBSTITUTE(TEXT(CL7,"#,##0.00"),"-","△")&amp;"】"))</f>
        <v>【269.12】</v>
      </c>
      <c r="CM6" s="34">
        <f>IF(CM7="",NA(),CM7)</f>
        <v>100</v>
      </c>
      <c r="CN6" s="34">
        <f t="shared" ref="CN6:CV6" si="10">IF(CN7="",NA(),CN7)</f>
        <v>100</v>
      </c>
      <c r="CO6" s="34">
        <f t="shared" si="10"/>
        <v>100</v>
      </c>
      <c r="CP6" s="34">
        <f t="shared" si="10"/>
        <v>100</v>
      </c>
      <c r="CQ6" s="34">
        <f t="shared" si="10"/>
        <v>100</v>
      </c>
      <c r="CR6" s="34">
        <f t="shared" si="10"/>
        <v>58.06</v>
      </c>
      <c r="CS6" s="34">
        <f t="shared" si="10"/>
        <v>59.08</v>
      </c>
      <c r="CT6" s="34">
        <f t="shared" si="10"/>
        <v>60.25</v>
      </c>
      <c r="CU6" s="34">
        <f t="shared" si="10"/>
        <v>61.94</v>
      </c>
      <c r="CV6" s="34">
        <f t="shared" si="10"/>
        <v>61.79</v>
      </c>
      <c r="CW6" s="33" t="str">
        <f>IF(CW7="","",IF(CW7="-","【-】","【"&amp;SUBSTITUTE(TEXT(CW7,"#,##0.00"),"-","△")&amp;"】"))</f>
        <v>【59.35】</v>
      </c>
      <c r="CX6" s="34">
        <f>IF(CX7="",NA(),CX7)</f>
        <v>100</v>
      </c>
      <c r="CY6" s="34">
        <f t="shared" ref="CY6:DG6" si="11">IF(CY7="",NA(),CY7)</f>
        <v>100</v>
      </c>
      <c r="CZ6" s="34">
        <f t="shared" si="11"/>
        <v>100</v>
      </c>
      <c r="DA6" s="34">
        <f t="shared" si="11"/>
        <v>100</v>
      </c>
      <c r="DB6" s="34">
        <f t="shared" si="11"/>
        <v>100</v>
      </c>
      <c r="DC6" s="34">
        <f t="shared" si="11"/>
        <v>75.790000000000006</v>
      </c>
      <c r="DD6" s="34">
        <f t="shared" si="11"/>
        <v>77.12</v>
      </c>
      <c r="DE6" s="34">
        <f t="shared" si="11"/>
        <v>95.26</v>
      </c>
      <c r="DF6" s="34">
        <f t="shared" si="11"/>
        <v>94.14</v>
      </c>
      <c r="DG6" s="34">
        <f t="shared" si="11"/>
        <v>92.44</v>
      </c>
      <c r="DH6" s="33" t="str">
        <f>IF(DH7="","",IF(DH7="-","【-】","【"&amp;SUBSTITUTE(TEXT(DH7,"#,##0.00"),"-","△")&amp;"】"))</f>
        <v>【76.98】</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t="str">
        <f>IF(EE7="",NA(),EE7)</f>
        <v>-</v>
      </c>
      <c r="EF6" s="34" t="str">
        <f t="shared" ref="EF6:EN6" si="14">IF(EF7="",NA(),EF7)</f>
        <v>-</v>
      </c>
      <c r="EG6" s="34" t="str">
        <f t="shared" si="14"/>
        <v>-</v>
      </c>
      <c r="EH6" s="34" t="str">
        <f t="shared" si="14"/>
        <v>-</v>
      </c>
      <c r="EI6" s="34" t="str">
        <f t="shared" si="14"/>
        <v>-</v>
      </c>
      <c r="EJ6" s="34" t="str">
        <f t="shared" si="14"/>
        <v>-</v>
      </c>
      <c r="EK6" s="34" t="str">
        <f t="shared" si="14"/>
        <v>-</v>
      </c>
      <c r="EL6" s="34" t="str">
        <f t="shared" si="14"/>
        <v>-</v>
      </c>
      <c r="EM6" s="34" t="str">
        <f t="shared" si="14"/>
        <v>-</v>
      </c>
      <c r="EN6" s="34" t="str">
        <f t="shared" si="14"/>
        <v>-</v>
      </c>
      <c r="EO6" s="33" t="str">
        <f>IF(EO7="","",IF(EO7="-","【-】","【"&amp;SUBSTITUTE(TEXT(EO7,"#,##0.00"),"-","△")&amp;"】"))</f>
        <v>【-】</v>
      </c>
    </row>
    <row r="7" spans="1:145" s="35" customFormat="1" x14ac:dyDescent="0.15">
      <c r="A7" s="27"/>
      <c r="B7" s="36">
        <v>2017</v>
      </c>
      <c r="C7" s="36">
        <v>102091</v>
      </c>
      <c r="D7" s="36">
        <v>47</v>
      </c>
      <c r="E7" s="36">
        <v>18</v>
      </c>
      <c r="F7" s="36">
        <v>0</v>
      </c>
      <c r="G7" s="36">
        <v>0</v>
      </c>
      <c r="H7" s="36" t="s">
        <v>111</v>
      </c>
      <c r="I7" s="36" t="s">
        <v>112</v>
      </c>
      <c r="J7" s="36" t="s">
        <v>113</v>
      </c>
      <c r="K7" s="36" t="s">
        <v>114</v>
      </c>
      <c r="L7" s="36" t="s">
        <v>115</v>
      </c>
      <c r="M7" s="36" t="s">
        <v>116</v>
      </c>
      <c r="N7" s="37" t="s">
        <v>117</v>
      </c>
      <c r="O7" s="37" t="s">
        <v>118</v>
      </c>
      <c r="P7" s="37">
        <v>0.73</v>
      </c>
      <c r="Q7" s="37">
        <v>100</v>
      </c>
      <c r="R7" s="37">
        <v>3490</v>
      </c>
      <c r="S7" s="37">
        <v>66223</v>
      </c>
      <c r="T7" s="37">
        <v>180.29</v>
      </c>
      <c r="U7" s="37">
        <v>367.31</v>
      </c>
      <c r="V7" s="37">
        <v>480</v>
      </c>
      <c r="W7" s="37">
        <v>0.09</v>
      </c>
      <c r="X7" s="37">
        <v>5333.33</v>
      </c>
      <c r="Y7" s="37">
        <v>111.32</v>
      </c>
      <c r="Z7" s="37">
        <v>99.67</v>
      </c>
      <c r="AA7" s="37">
        <v>98.03</v>
      </c>
      <c r="AB7" s="37">
        <v>99.07</v>
      </c>
      <c r="AC7" s="37">
        <v>100.91</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549.02</v>
      </c>
      <c r="BG7" s="37">
        <v>578.32000000000005</v>
      </c>
      <c r="BH7" s="37">
        <v>537.27</v>
      </c>
      <c r="BI7" s="37">
        <v>556.49</v>
      </c>
      <c r="BJ7" s="37">
        <v>535.9</v>
      </c>
      <c r="BK7" s="37">
        <v>446.63</v>
      </c>
      <c r="BL7" s="37">
        <v>416.91</v>
      </c>
      <c r="BM7" s="37">
        <v>241.49</v>
      </c>
      <c r="BN7" s="37">
        <v>248.44</v>
      </c>
      <c r="BO7" s="37">
        <v>244.85</v>
      </c>
      <c r="BP7" s="37">
        <v>329.28</v>
      </c>
      <c r="BQ7" s="37">
        <v>64.73</v>
      </c>
      <c r="BR7" s="37">
        <v>62.12</v>
      </c>
      <c r="BS7" s="37">
        <v>61.57</v>
      </c>
      <c r="BT7" s="37">
        <v>62.27</v>
      </c>
      <c r="BU7" s="37">
        <v>60.85</v>
      </c>
      <c r="BV7" s="37">
        <v>58.53</v>
      </c>
      <c r="BW7" s="37">
        <v>57.93</v>
      </c>
      <c r="BX7" s="37">
        <v>65.7</v>
      </c>
      <c r="BY7" s="37">
        <v>66.73</v>
      </c>
      <c r="BZ7" s="37">
        <v>64.78</v>
      </c>
      <c r="CA7" s="37">
        <v>60.55</v>
      </c>
      <c r="CB7" s="37">
        <v>152.19</v>
      </c>
      <c r="CC7" s="37">
        <v>156.91999999999999</v>
      </c>
      <c r="CD7" s="37">
        <v>162.26</v>
      </c>
      <c r="CE7" s="37">
        <v>161.47</v>
      </c>
      <c r="CF7" s="37">
        <v>166.47</v>
      </c>
      <c r="CG7" s="37">
        <v>266.57</v>
      </c>
      <c r="CH7" s="37">
        <v>276.93</v>
      </c>
      <c r="CI7" s="37">
        <v>247.94</v>
      </c>
      <c r="CJ7" s="37">
        <v>241.29</v>
      </c>
      <c r="CK7" s="37">
        <v>250.21</v>
      </c>
      <c r="CL7" s="37">
        <v>269.12</v>
      </c>
      <c r="CM7" s="37">
        <v>100</v>
      </c>
      <c r="CN7" s="37">
        <v>100</v>
      </c>
      <c r="CO7" s="37">
        <v>100</v>
      </c>
      <c r="CP7" s="37">
        <v>100</v>
      </c>
      <c r="CQ7" s="37">
        <v>100</v>
      </c>
      <c r="CR7" s="37">
        <v>58.06</v>
      </c>
      <c r="CS7" s="37">
        <v>59.08</v>
      </c>
      <c r="CT7" s="37">
        <v>60.25</v>
      </c>
      <c r="CU7" s="37">
        <v>61.94</v>
      </c>
      <c r="CV7" s="37">
        <v>61.79</v>
      </c>
      <c r="CW7" s="37">
        <v>59.35</v>
      </c>
      <c r="CX7" s="37">
        <v>100</v>
      </c>
      <c r="CY7" s="37">
        <v>100</v>
      </c>
      <c r="CZ7" s="37">
        <v>100</v>
      </c>
      <c r="DA7" s="37">
        <v>100</v>
      </c>
      <c r="DB7" s="37">
        <v>100</v>
      </c>
      <c r="DC7" s="37">
        <v>75.790000000000006</v>
      </c>
      <c r="DD7" s="37">
        <v>77.12</v>
      </c>
      <c r="DE7" s="37">
        <v>95.26</v>
      </c>
      <c r="DF7" s="37">
        <v>94.14</v>
      </c>
      <c r="DG7" s="37">
        <v>92.44</v>
      </c>
      <c r="DH7" s="37">
        <v>76.98</v>
      </c>
      <c r="DI7" s="37"/>
      <c r="DJ7" s="37"/>
      <c r="DK7" s="37"/>
      <c r="DL7" s="37"/>
      <c r="DM7" s="37"/>
      <c r="DN7" s="37"/>
      <c r="DO7" s="37"/>
      <c r="DP7" s="37"/>
      <c r="DQ7" s="37"/>
      <c r="DR7" s="37"/>
      <c r="DS7" s="37"/>
      <c r="DT7" s="37"/>
      <c r="DU7" s="37"/>
      <c r="DV7" s="37"/>
      <c r="DW7" s="37"/>
      <c r="DX7" s="37"/>
      <c r="DY7" s="37"/>
      <c r="DZ7" s="37"/>
      <c r="EA7" s="37"/>
      <c r="EB7" s="37"/>
      <c r="EC7" s="37"/>
      <c r="ED7" s="37"/>
      <c r="EE7" s="37" t="s">
        <v>117</v>
      </c>
      <c r="EF7" s="37" t="s">
        <v>117</v>
      </c>
      <c r="EG7" s="37" t="s">
        <v>117</v>
      </c>
      <c r="EH7" s="37" t="s">
        <v>117</v>
      </c>
      <c r="EI7" s="37" t="s">
        <v>117</v>
      </c>
      <c r="EJ7" s="37" t="s">
        <v>117</v>
      </c>
      <c r="EK7" s="37" t="s">
        <v>117</v>
      </c>
      <c r="EL7" s="37" t="s">
        <v>117</v>
      </c>
      <c r="EM7" s="37" t="s">
        <v>117</v>
      </c>
      <c r="EN7" s="37" t="s">
        <v>117</v>
      </c>
      <c r="EO7" s="37" t="s">
        <v>117</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119</v>
      </c>
      <c r="C9" s="39" t="s">
        <v>120</v>
      </c>
      <c r="D9" s="39" t="s">
        <v>121</v>
      </c>
      <c r="E9" s="39" t="s">
        <v>122</v>
      </c>
      <c r="F9" s="39" t="s">
        <v>123</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61</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cp:lastModifiedBy> </cp:lastModifiedBy>
  <cp:lastPrinted>2019-02-18T02:08:28Z</cp:lastPrinted>
  <dcterms:created xsi:type="dcterms:W3CDTF">2018-12-03T09:38:49Z</dcterms:created>
  <dcterms:modified xsi:type="dcterms:W3CDTF">2019-02-18T02:08:30Z</dcterms:modified>
  <cp:category/>
</cp:coreProperties>
</file>