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7○下仁田町\"/>
    </mc:Choice>
  </mc:AlternateContent>
  <workbookProtection workbookAlgorithmName="SHA-512" workbookHashValue="S8NQxG0o+uw2idJ6q6/LRZuafOu3nc+QcT44gYb2I3z5G4VA6MLjifbcNaUevOnKprcNnRKWsP2yyH9/ywmEZg==" workbookSaltValue="QztL2NXA0puP68opGyMd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<sst xmlns="http://schemas.openxmlformats.org/spreadsheetml/2006/main" count="251" uniqueCount="125">
  <si>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</si>
  <si>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</si>
  <si>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</si>
  <si>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</si>
  <si>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</si>
  <si>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</si>
  <si>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</si>
  <si>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</si>
  <si>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</si>
  <si>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</si>
  <si>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</si>
  <si>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</si>
  <si>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</si>
  <si>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</si>
  <si>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</si>
  <si>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</si>
  <si>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</si>
  <si>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</si>
  <si>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</si>
  <si>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</si>
  <si>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</si>
  <si>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</si>
  <si>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</si>
  <si>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</si>
  <si>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</si>
  <si>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</si>
  <si>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</si>
  <si>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</si>
  <si>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</si>
  <si>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</si>
  <si>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</si>
  <si>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</si>
  <si>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</si>
  <si>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</si>
  <si>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</si>
  <si>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</si>
  <si>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</si>
  <si>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</si>
  <si>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</si>
  <si>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</si>
  <si>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</si>
  <si>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</si>
  <si>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</si>
  <si>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</si>
  <si>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</si>
  <si>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</si>
  <si>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</si>
  <si>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</si>
  <si>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</si>
  <si>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</si>
  <si>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</si>
  <si>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</si>
  <si>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</si>
  <si>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</si>
  <si>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</si>
  <si>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</si>
  <si>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</si>
  <si>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</si>
  <si>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</si>
  <si>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</si>
  <si>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</si>
  <si>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</si>
  <si>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</si>
  <si>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</si>
  <si>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</si>
  <si>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</si>
  <si>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</si>
  <si>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</si>
  <si>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</si>
  <si>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</si>
  <si>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</si>
  <si>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</si>
  <si>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</si>
  <si>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</si>
  <si>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</si>
  <si>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</si>
  <si>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</si>
  <si>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</si>
  <si>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</si>
  <si>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</si>
  <si>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</si>
  <si>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</si>
  <si>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</si>
  <si>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</si>
  <si>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</si>
  <si>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</si>
  <si>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</si>
  <si>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</si>
  <si>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</si>
  <si>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</si>
  <si>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</si>
  <si>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</si>
  <si>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</si>
  <si>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</si>
  <si>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</si>
  <si>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</si>
  <si>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</si>
  <si>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</si>
  <si>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</si>
  <si>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</si>
  <si>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</si>
  <si>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</si>
  <si>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</si>
  <si>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</si>
  <si>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</si>
  <si>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</si>
  <si>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</si>
  <si>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</si>
  <si>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</si>
  <si>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</si>
  <si>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</si>
  <si>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</si>
  <si>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</si>
  <si>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</si>
  <si>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</si>
  <si>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</si>
  <si>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</si>
  <si>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</si>
  <si>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</si>
  <si>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</si>
  <si>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</si>
  <si>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</si>
  <si>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町村設置型浄化槽事業を進めていく上では、今後、消費税の増税にともなう、工事費・管理委託費の増大化、老朽化にともなう修繕費の増大化など幾つか課題がある。経営赤字にならないよう工夫・対策を講じ、料金改定等も視野に入れ、鏑川源流の町として今後も浄化槽普及に努め、清流の復元を目指したいと考える。</t>
    <rPh sb="97" eb="99">
      <t>リョウキン</t>
    </rPh>
    <rPh sb="99" eb="101">
      <t>カイテイ</t>
    </rPh>
    <rPh sb="101" eb="102">
      <t>トウ</t>
    </rPh>
    <rPh sb="103" eb="105">
      <t>シヤ</t>
    </rPh>
    <rPh sb="106" eb="107">
      <t>イ</t>
    </rPh>
    <phoneticPr fontId="15"/>
  </si>
  <si>
    <t>・下仁田町では現在浄化槽の普及推進を行っており、老朽化にともなう、修繕が多いわけではないが、年々増加傾向にある。将来的に浄化槽の普及が広くなされた後には、修繕が多くなる時代がやってくるので、修繕の少ない今のうちに、将来の準備をしておくことが必要となる。</t>
    <phoneticPr fontId="15"/>
  </si>
  <si>
    <r>
      <t>・下仁田町では平成20年度より市町村設置型浄化槽事業を行っており、国庫補助金・県費補助金・設置者負担金及び起債で事業を行っている。
　④表から債務残高は、平成２８年度と比べるとほぼ横這いである。債務残高を全体の年度で比較すると年々、低下傾向にあるが、類似市町村と比べると高い割合である。
　⑤表より、経費回収率も、平成２８年と比べ、ほぼ横這いで推移している。類似団体平均値は上回っている。
　⑦表より施設利用率は、類似団体平均値が大きく下がったため、平成２８年度と比べ低下したものの類似団体平均よりは高い割合である。
　</t>
    </r>
    <r>
      <rPr>
        <sz val="11"/>
        <color theme="1"/>
        <rFont val="ＭＳ ゴシック"/>
        <family val="3"/>
        <charset val="128"/>
      </rPr>
      <t xml:space="preserve">
　総合的にみると、①表でみるように、平成２５年度までは黒字であったが、平成２６年度からは赤字になってしまい今に至る。
　今後、浄化槽の老朽化により将来的には修繕費が増大していくことが見込まれる。したがって、このままの経営でいくと将来的には経営自体が成り立たなくなってしまう為、料金体制などの見直しが必要になってくると考えられる。</t>
    </r>
    <rPh sb="137" eb="138">
      <t>タカ</t>
    </rPh>
    <rPh sb="139" eb="141">
      <t>ワリアイ</t>
    </rPh>
    <rPh sb="148" eb="149">
      <t>ヒョウ</t>
    </rPh>
    <rPh sb="152" eb="154">
      <t>ケイヒ</t>
    </rPh>
    <rPh sb="154" eb="156">
      <t>カイシュウ</t>
    </rPh>
    <rPh sb="156" eb="157">
      <t>リツ</t>
    </rPh>
    <rPh sb="159" eb="161">
      <t>ヘイセイ</t>
    </rPh>
    <rPh sb="163" eb="164">
      <t>ネン</t>
    </rPh>
    <rPh sb="165" eb="166">
      <t>クラ</t>
    </rPh>
    <rPh sb="170" eb="172">
      <t>ヨコバ</t>
    </rPh>
    <rPh sb="174" eb="176">
      <t>スイイ</t>
    </rPh>
    <rPh sb="181" eb="183">
      <t>ルイジ</t>
    </rPh>
    <rPh sb="183" eb="185">
      <t>ダンタイ</t>
    </rPh>
    <rPh sb="185" eb="188">
      <t>ヘイキンチ</t>
    </rPh>
    <rPh sb="189" eb="191">
      <t>ウワマワ</t>
    </rPh>
    <rPh sb="199" eb="200">
      <t>ヒョウ</t>
    </rPh>
    <rPh sb="227" eb="229">
      <t>ヘイセイ</t>
    </rPh>
    <rPh sb="231" eb="233">
      <t>ネンド</t>
    </rPh>
    <rPh sb="234" eb="235">
      <t>クラ</t>
    </rPh>
    <rPh sb="236" eb="238">
      <t>テイカ</t>
    </rPh>
    <rPh sb="252" eb="253">
      <t>タカ</t>
    </rPh>
    <rPh sb="254" eb="256">
      <t>ワリアイ</t>
    </rPh>
    <rPh sb="281" eb="283">
      <t>ヘイセイ</t>
    </rPh>
    <rPh sb="285" eb="287">
      <t>ネンド</t>
    </rPh>
    <rPh sb="290" eb="292">
      <t>クロジ</t>
    </rPh>
    <rPh sb="298" eb="300">
      <t>ヘイセイ</t>
    </rPh>
    <rPh sb="302" eb="304">
      <t>ネンド</t>
    </rPh>
    <rPh sb="316" eb="317">
      <t>イマ</t>
    </rPh>
    <rPh sb="318" eb="319">
      <t>イタ</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</si>
</sst>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55-441F-8B5A-F659C223BDA7}"/>
            </c:ext>
          </c:extLst>
        </c:ser>
        <c:dLbls>
          <c:showLegendKey val="0"/>
          <c:showVal val="0"/>
          <c:showCatName val="0"/>
          <c:showSerName val="0"/>
          <c:showPercent val="0"/>
          <c:showBubbleSize val="0"/>
        </c:dLbls>
        <c:gapWidth val="150"/>
        <c:axId val="414746216"/>
        <c:axId val="41474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455-441F-8B5A-F659C223BDA7}"/>
            </c:ext>
          </c:extLst>
        </c:ser>
        <c:dLbls>
          <c:showLegendKey val="0"/>
          <c:showVal val="0"/>
          <c:showCatName val="0"/>
          <c:showSerName val="0"/>
          <c:showPercent val="0"/>
          <c:showBubbleSize val="0"/>
        </c:dLbls>
        <c:marker val="1"/>
        <c:smooth val="0"/>
        <c:axId val="414746216"/>
        <c:axId val="414748176"/>
      </c:lineChart>
      <c:dateAx>
        <c:axId val="414746216"/>
        <c:scaling>
          <c:orientation val="minMax"/>
        </c:scaling>
        <c:delete val="1"/>
        <c:axPos val="b"/>
        <c:numFmt formatCode="ge" sourceLinked="1"/>
        <c:majorTickMark val="none"/>
        <c:minorTickMark val="none"/>
        <c:tickLblPos val="none"/>
        <c:crossAx val="414748176"/>
        <c:crosses val="autoZero"/>
        <c:auto val="1"/>
        <c:lblOffset val="100"/>
        <c:baseTimeUnit val="years"/>
      </c:dateAx>
      <c:valAx>
        <c:axId val="41474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59.71</c:v>
                </c:pt>
                <c:pt idx="1">
                  <c:v>59.09</c:v>
                </c:pt>
                <c:pt idx="2">
                  <c:v>59</c:v>
                </c:pt>
                <c:pt idx="3">
                  <c:v>59.03</c:v>
                </c:pt>
                <c:pt idx="4">
                  <c:v>57.77</c:v>
                </c:pt>
              </c:numCache>
            </c:numRef>
          </c:val>
          <c:extLst xmlns:c16r2="http://schemas.microsoft.com/office/drawing/2015/06/chart">
            <c:ext xmlns:c16="http://schemas.microsoft.com/office/drawing/2014/chart" uri="{C3380CC4-5D6E-409C-BE32-E72D297353CC}">
              <c16:uniqueId val="{00000000-9EC3-4C49-B119-4527EEB85043}"/>
            </c:ext>
          </c:extLst>
        </c:ser>
        <c:dLbls>
          <c:showLegendKey val="0"/>
          <c:showVal val="0"/>
          <c:showCatName val="0"/>
          <c:showSerName val="0"/>
          <c:showPercent val="0"/>
          <c:showBubbleSize val="0"/>
        </c:dLbls>
        <c:gapWidth val="150"/>
        <c:axId val="425235976"/>
        <c:axId val="42523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9EC3-4C49-B119-4527EEB85043}"/>
            </c:ext>
          </c:extLst>
        </c:ser>
        <c:dLbls>
          <c:showLegendKey val="0"/>
          <c:showVal val="0"/>
          <c:showCatName val="0"/>
          <c:showSerName val="0"/>
          <c:showPercent val="0"/>
          <c:showBubbleSize val="0"/>
        </c:dLbls>
        <c:marker val="1"/>
        <c:smooth val="0"/>
        <c:axId val="425235976"/>
        <c:axId val="425236760"/>
      </c:lineChart>
      <c:dateAx>
        <c:axId val="425235976"/>
        <c:scaling>
          <c:orientation val="minMax"/>
        </c:scaling>
        <c:delete val="1"/>
        <c:axPos val="b"/>
        <c:numFmt formatCode="ge" sourceLinked="1"/>
        <c:majorTickMark val="none"/>
        <c:minorTickMark val="none"/>
        <c:tickLblPos val="none"/>
        <c:crossAx val="425236760"/>
        <c:crosses val="autoZero"/>
        <c:auto val="1"/>
        <c:lblOffset val="100"/>
        <c:baseTimeUnit val="years"/>
      </c:dateAx>
      <c:valAx>
        <c:axId val="42523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3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0C-4D15-9189-C35E9F67D90C}"/>
            </c:ext>
          </c:extLst>
        </c:ser>
        <c:dLbls>
          <c:showLegendKey val="0"/>
          <c:showVal val="0"/>
          <c:showCatName val="0"/>
          <c:showSerName val="0"/>
          <c:showPercent val="0"/>
          <c:showBubbleSize val="0"/>
        </c:dLbls>
        <c:gapWidth val="150"/>
        <c:axId val="425238328"/>
        <c:axId val="4252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C0C-4D15-9189-C35E9F67D90C}"/>
            </c:ext>
          </c:extLst>
        </c:ser>
        <c:dLbls>
          <c:showLegendKey val="0"/>
          <c:showVal val="0"/>
          <c:showCatName val="0"/>
          <c:showSerName val="0"/>
          <c:showPercent val="0"/>
          <c:showBubbleSize val="0"/>
        </c:dLbls>
        <c:marker val="1"/>
        <c:smooth val="0"/>
        <c:axId val="425238328"/>
        <c:axId val="425240680"/>
      </c:lineChart>
      <c:dateAx>
        <c:axId val="425238328"/>
        <c:scaling>
          <c:orientation val="minMax"/>
        </c:scaling>
        <c:delete val="1"/>
        <c:axPos val="b"/>
        <c:numFmt formatCode="ge" sourceLinked="1"/>
        <c:majorTickMark val="none"/>
        <c:minorTickMark val="none"/>
        <c:tickLblPos val="none"/>
        <c:crossAx val="425240680"/>
        <c:crosses val="autoZero"/>
        <c:auto val="1"/>
        <c:lblOffset val="100"/>
        <c:baseTimeUnit val="years"/>
      </c:dateAx>
      <c:valAx>
        <c:axId val="4252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3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106.94</c:v>
                </c:pt>
                <c:pt idx="1">
                  <c:v>93.44</c:v>
                </c:pt>
                <c:pt idx="2">
                  <c:v>85.37</c:v>
                </c:pt>
                <c:pt idx="3">
                  <c:v>91.18</c:v>
                </c:pt>
                <c:pt idx="4">
                  <c:v>95.23</c:v>
                </c:pt>
              </c:numCache>
            </c:numRef>
          </c:val>
          <c:extLst xmlns:c16r2="http://schemas.microsoft.com/office/drawing/2015/06/chart">
            <c:ext xmlns:c16="http://schemas.microsoft.com/office/drawing/2014/chart" uri="{C3380CC4-5D6E-409C-BE32-E72D297353CC}">
              <c16:uniqueId val="{00000000-55B1-4B93-BB59-CBA15188969A}"/>
            </c:ext>
          </c:extLst>
        </c:ser>
        <c:dLbls>
          <c:showLegendKey val="0"/>
          <c:showVal val="0"/>
          <c:showCatName val="0"/>
          <c:showSerName val="0"/>
          <c:showPercent val="0"/>
          <c:showBubbleSize val="0"/>
        </c:dLbls>
        <c:gapWidth val="150"/>
        <c:axId val="414745040"/>
        <c:axId val="41474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B1-4B93-BB59-CBA15188969A}"/>
            </c:ext>
          </c:extLst>
        </c:ser>
        <c:dLbls>
          <c:showLegendKey val="0"/>
          <c:showVal val="0"/>
          <c:showCatName val="0"/>
          <c:showSerName val="0"/>
          <c:showPercent val="0"/>
          <c:showBubbleSize val="0"/>
        </c:dLbls>
        <c:marker val="1"/>
        <c:smooth val="0"/>
        <c:axId val="414745040"/>
        <c:axId val="414746608"/>
      </c:lineChart>
      <c:dateAx>
        <c:axId val="414745040"/>
        <c:scaling>
          <c:orientation val="minMax"/>
        </c:scaling>
        <c:delete val="1"/>
        <c:axPos val="b"/>
        <c:numFmt formatCode="ge" sourceLinked="1"/>
        <c:majorTickMark val="none"/>
        <c:minorTickMark val="none"/>
        <c:tickLblPos val="none"/>
        <c:crossAx val="414746608"/>
        <c:crosses val="autoZero"/>
        <c:auto val="1"/>
        <c:lblOffset val="100"/>
        <c:baseTimeUnit val="years"/>
      </c:dateAx>
      <c:valAx>
        <c:axId val="41474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AC-4800-A7FC-58B2ABEC8387}"/>
            </c:ext>
          </c:extLst>
        </c:ser>
        <c:dLbls>
          <c:showLegendKey val="0"/>
          <c:showVal val="0"/>
          <c:showCatName val="0"/>
          <c:showSerName val="0"/>
          <c:showPercent val="0"/>
          <c:showBubbleSize val="0"/>
        </c:dLbls>
        <c:gapWidth val="150"/>
        <c:axId val="414744648"/>
        <c:axId val="4147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AC-4800-A7FC-58B2ABEC8387}"/>
            </c:ext>
          </c:extLst>
        </c:ser>
        <c:dLbls>
          <c:showLegendKey val="0"/>
          <c:showVal val="0"/>
          <c:showCatName val="0"/>
          <c:showSerName val="0"/>
          <c:showPercent val="0"/>
          <c:showBubbleSize val="0"/>
        </c:dLbls>
        <c:marker val="1"/>
        <c:smooth val="0"/>
        <c:axId val="414744648"/>
        <c:axId val="414745432"/>
      </c:lineChart>
      <c:dateAx>
        <c:axId val="414744648"/>
        <c:scaling>
          <c:orientation val="minMax"/>
        </c:scaling>
        <c:delete val="1"/>
        <c:axPos val="b"/>
        <c:numFmt formatCode="ge" sourceLinked="1"/>
        <c:majorTickMark val="none"/>
        <c:minorTickMark val="none"/>
        <c:tickLblPos val="none"/>
        <c:crossAx val="414745432"/>
        <c:crosses val="autoZero"/>
        <c:auto val="1"/>
        <c:lblOffset val="100"/>
        <c:baseTimeUnit val="years"/>
      </c:dateAx>
      <c:valAx>
        <c:axId val="4147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74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80-4FDF-9EFC-9BD75FCB3C64}"/>
            </c:ext>
          </c:extLst>
        </c:ser>
        <c:dLbls>
          <c:showLegendKey val="0"/>
          <c:showVal val="0"/>
          <c:showCatName val="0"/>
          <c:showSerName val="0"/>
          <c:showPercent val="0"/>
          <c:showBubbleSize val="0"/>
        </c:dLbls>
        <c:gapWidth val="150"/>
        <c:axId val="235597608"/>
        <c:axId val="23559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80-4FDF-9EFC-9BD75FCB3C64}"/>
            </c:ext>
          </c:extLst>
        </c:ser>
        <c:dLbls>
          <c:showLegendKey val="0"/>
          <c:showVal val="0"/>
          <c:showCatName val="0"/>
          <c:showSerName val="0"/>
          <c:showPercent val="0"/>
          <c:showBubbleSize val="0"/>
        </c:dLbls>
        <c:marker val="1"/>
        <c:smooth val="0"/>
        <c:axId val="235597608"/>
        <c:axId val="235596824"/>
      </c:lineChart>
      <c:dateAx>
        <c:axId val="235597608"/>
        <c:scaling>
          <c:orientation val="minMax"/>
        </c:scaling>
        <c:delete val="1"/>
        <c:axPos val="b"/>
        <c:numFmt formatCode="ge" sourceLinked="1"/>
        <c:majorTickMark val="none"/>
        <c:minorTickMark val="none"/>
        <c:tickLblPos val="none"/>
        <c:crossAx val="235596824"/>
        <c:crosses val="autoZero"/>
        <c:auto val="1"/>
        <c:lblOffset val="100"/>
        <c:baseTimeUnit val="years"/>
      </c:dateAx>
      <c:valAx>
        <c:axId val="23559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3-4F64-88F0-929B9FF45C81}"/>
            </c:ext>
          </c:extLst>
        </c:ser>
        <c:dLbls>
          <c:showLegendKey val="0"/>
          <c:showVal val="0"/>
          <c:showCatName val="0"/>
          <c:showSerName val="0"/>
          <c:showPercent val="0"/>
          <c:showBubbleSize val="0"/>
        </c:dLbls>
        <c:gapWidth val="150"/>
        <c:axId val="235599176"/>
        <c:axId val="23559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3-4F64-88F0-929B9FF45C81}"/>
            </c:ext>
          </c:extLst>
        </c:ser>
        <c:dLbls>
          <c:showLegendKey val="0"/>
          <c:showVal val="0"/>
          <c:showCatName val="0"/>
          <c:showSerName val="0"/>
          <c:showPercent val="0"/>
          <c:showBubbleSize val="0"/>
        </c:dLbls>
        <c:marker val="1"/>
        <c:smooth val="0"/>
        <c:axId val="235599176"/>
        <c:axId val="235595256"/>
      </c:lineChart>
      <c:dateAx>
        <c:axId val="235599176"/>
        <c:scaling>
          <c:orientation val="minMax"/>
        </c:scaling>
        <c:delete val="1"/>
        <c:axPos val="b"/>
        <c:numFmt formatCode="ge" sourceLinked="1"/>
        <c:majorTickMark val="none"/>
        <c:minorTickMark val="none"/>
        <c:tickLblPos val="none"/>
        <c:crossAx val="235595256"/>
        <c:crosses val="autoZero"/>
        <c:auto val="1"/>
        <c:lblOffset val="100"/>
        <c:baseTimeUnit val="years"/>
      </c:dateAx>
      <c:valAx>
        <c:axId val="23559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9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EB-41C5-AE35-C68C0DFBF55C}"/>
            </c:ext>
          </c:extLst>
        </c:ser>
        <c:dLbls>
          <c:showLegendKey val="0"/>
          <c:showVal val="0"/>
          <c:showCatName val="0"/>
          <c:showSerName val="0"/>
          <c:showPercent val="0"/>
          <c:showBubbleSize val="0"/>
        </c:dLbls>
        <c:gapWidth val="150"/>
        <c:axId val="235600744"/>
        <c:axId val="23559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EB-41C5-AE35-C68C0DFBF55C}"/>
            </c:ext>
          </c:extLst>
        </c:ser>
        <c:dLbls>
          <c:showLegendKey val="0"/>
          <c:showVal val="0"/>
          <c:showCatName val="0"/>
          <c:showSerName val="0"/>
          <c:showPercent val="0"/>
          <c:showBubbleSize val="0"/>
        </c:dLbls>
        <c:marker val="1"/>
        <c:smooth val="0"/>
        <c:axId val="235600744"/>
        <c:axId val="235596432"/>
      </c:lineChart>
      <c:dateAx>
        <c:axId val="235600744"/>
        <c:scaling>
          <c:orientation val="minMax"/>
        </c:scaling>
        <c:delete val="1"/>
        <c:axPos val="b"/>
        <c:numFmt formatCode="ge" sourceLinked="1"/>
        <c:majorTickMark val="none"/>
        <c:minorTickMark val="none"/>
        <c:tickLblPos val="none"/>
        <c:crossAx val="235596432"/>
        <c:crosses val="autoZero"/>
        <c:auto val="1"/>
        <c:lblOffset val="100"/>
        <c:baseTimeUnit val="years"/>
      </c:dateAx>
      <c:valAx>
        <c:axId val="23559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765.48</c:v>
                </c:pt>
                <c:pt idx="1">
                  <c:v>690.8</c:v>
                </c:pt>
                <c:pt idx="2">
                  <c:v>677.31</c:v>
                </c:pt>
                <c:pt idx="3">
                  <c:v>632.92999999999995</c:v>
                </c:pt>
                <c:pt idx="4">
                  <c:v>628.27</c:v>
                </c:pt>
              </c:numCache>
            </c:numRef>
          </c:val>
          <c:extLst xmlns:c16r2="http://schemas.microsoft.com/office/drawing/2015/06/chart">
            <c:ext xmlns:c16="http://schemas.microsoft.com/office/drawing/2014/chart" uri="{C3380CC4-5D6E-409C-BE32-E72D297353CC}">
              <c16:uniqueId val="{00000000-182A-4CCC-AAD5-29838F0885CA}"/>
            </c:ext>
          </c:extLst>
        </c:ser>
        <c:dLbls>
          <c:showLegendKey val="0"/>
          <c:showVal val="0"/>
          <c:showCatName val="0"/>
          <c:showSerName val="0"/>
          <c:showPercent val="0"/>
          <c:showBubbleSize val="0"/>
        </c:dLbls>
        <c:gapWidth val="150"/>
        <c:axId val="235601920"/>
        <c:axId val="23559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182A-4CCC-AAD5-29838F0885CA}"/>
            </c:ext>
          </c:extLst>
        </c:ser>
        <c:dLbls>
          <c:showLegendKey val="0"/>
          <c:showVal val="0"/>
          <c:showCatName val="0"/>
          <c:showSerName val="0"/>
          <c:showPercent val="0"/>
          <c:showBubbleSize val="0"/>
        </c:dLbls>
        <c:marker val="1"/>
        <c:smooth val="0"/>
        <c:axId val="235601920"/>
        <c:axId val="235598392"/>
      </c:lineChart>
      <c:dateAx>
        <c:axId val="235601920"/>
        <c:scaling>
          <c:orientation val="minMax"/>
        </c:scaling>
        <c:delete val="1"/>
        <c:axPos val="b"/>
        <c:numFmt formatCode="ge" sourceLinked="1"/>
        <c:majorTickMark val="none"/>
        <c:minorTickMark val="none"/>
        <c:tickLblPos val="none"/>
        <c:crossAx val="235598392"/>
        <c:crosses val="autoZero"/>
        <c:auto val="1"/>
        <c:lblOffset val="100"/>
        <c:baseTimeUnit val="years"/>
      </c:dateAx>
      <c:valAx>
        <c:axId val="23559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82.05</c:v>
                </c:pt>
                <c:pt idx="1">
                  <c:v>75.48</c:v>
                </c:pt>
                <c:pt idx="2">
                  <c:v>75.66</c:v>
                </c:pt>
                <c:pt idx="3">
                  <c:v>77.790000000000006</c:v>
                </c:pt>
                <c:pt idx="4">
                  <c:v>77.92</c:v>
                </c:pt>
              </c:numCache>
            </c:numRef>
          </c:val>
          <c:extLst xmlns:c16r2="http://schemas.microsoft.com/office/drawing/2015/06/chart">
            <c:ext xmlns:c16="http://schemas.microsoft.com/office/drawing/2014/chart" uri="{C3380CC4-5D6E-409C-BE32-E72D297353CC}">
              <c16:uniqueId val="{00000000-BECF-4CCB-814B-BC567F130FB7}"/>
            </c:ext>
          </c:extLst>
        </c:ser>
        <c:dLbls>
          <c:showLegendKey val="0"/>
          <c:showVal val="0"/>
          <c:showCatName val="0"/>
          <c:showSerName val="0"/>
          <c:showPercent val="0"/>
          <c:showBubbleSize val="0"/>
        </c:dLbls>
        <c:gapWidth val="150"/>
        <c:axId val="235599960"/>
        <c:axId val="42523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BECF-4CCB-814B-BC567F130FB7}"/>
            </c:ext>
          </c:extLst>
        </c:ser>
        <c:dLbls>
          <c:showLegendKey val="0"/>
          <c:showVal val="0"/>
          <c:showCatName val="0"/>
          <c:showSerName val="0"/>
          <c:showPercent val="0"/>
          <c:showBubbleSize val="0"/>
        </c:dLbls>
        <c:marker val="1"/>
        <c:smooth val="0"/>
        <c:axId val="235599960"/>
        <c:axId val="425239112"/>
      </c:lineChart>
      <c:dateAx>
        <c:axId val="235599960"/>
        <c:scaling>
          <c:orientation val="minMax"/>
        </c:scaling>
        <c:delete val="1"/>
        <c:axPos val="b"/>
        <c:numFmt formatCode="ge" sourceLinked="1"/>
        <c:majorTickMark val="none"/>
        <c:minorTickMark val="none"/>
        <c:tickLblPos val="none"/>
        <c:crossAx val="425239112"/>
        <c:crosses val="autoZero"/>
        <c:auto val="1"/>
        <c:lblOffset val="100"/>
        <c:baseTimeUnit val="years"/>
      </c:dateAx>
      <c:valAx>
        <c:axId val="4252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207.24</c:v>
                </c:pt>
                <c:pt idx="1">
                  <c:v>239.92</c:v>
                </c:pt>
                <c:pt idx="2">
                  <c:v>244.22</c:v>
                </c:pt>
                <c:pt idx="3">
                  <c:v>237.77</c:v>
                </c:pt>
                <c:pt idx="4">
                  <c:v>237.68</c:v>
                </c:pt>
              </c:numCache>
            </c:numRef>
          </c:val>
          <c:extLst xmlns:c16r2="http://schemas.microsoft.com/office/drawing/2015/06/chart">
            <c:ext xmlns:c16="http://schemas.microsoft.com/office/drawing/2014/chart" uri="{C3380CC4-5D6E-409C-BE32-E72D297353CC}">
              <c16:uniqueId val="{00000000-C9CD-4AF8-8EBC-E9E6B77E8AA0}"/>
            </c:ext>
          </c:extLst>
        </c:ser>
        <c:dLbls>
          <c:showLegendKey val="0"/>
          <c:showVal val="0"/>
          <c:showCatName val="0"/>
          <c:showSerName val="0"/>
          <c:showPercent val="0"/>
          <c:showBubbleSize val="0"/>
        </c:dLbls>
        <c:gapWidth val="150"/>
        <c:axId val="425241464"/>
        <c:axId val="4252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C9CD-4AF8-8EBC-E9E6B77E8AA0}"/>
            </c:ext>
          </c:extLst>
        </c:ser>
        <c:dLbls>
          <c:showLegendKey val="0"/>
          <c:showVal val="0"/>
          <c:showCatName val="0"/>
          <c:showSerName val="0"/>
          <c:showPercent val="0"/>
          <c:showBubbleSize val="0"/>
        </c:dLbls>
        <c:marker val="1"/>
        <c:smooth val="0"/>
        <c:axId val="425241464"/>
        <c:axId val="425241856"/>
      </c:lineChart>
      <c:dateAx>
        <c:axId val="425241464"/>
        <c:scaling>
          <c:orientation val="minMax"/>
        </c:scaling>
        <c:delete val="1"/>
        <c:axPos val="b"/>
        <c:numFmt formatCode="ge" sourceLinked="1"/>
        <c:majorTickMark val="none"/>
        <c:minorTickMark val="none"/>
        <c:tickLblPos val="none"/>
        <c:crossAx val="425241856"/>
        <c:crosses val="autoZero"/>
        <c:auto val="1"/>
        <c:lblOffset val="100"/>
        <c:baseTimeUnit val="years"/>
      </c:dateAx>
      <c:valAx>
        <c:axId val="4252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下仁田町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7613</v>
      </c>
      <c r="AM8" s="49"/>
      <c r="AN8" s="49"/>
      <c r="AO8" s="49"/>
      <c r="AP8" s="49"/>
      <c r="AQ8" s="49"/>
      <c r="AR8" s="49"/>
      <c r="AS8" s="49"/>
      <c r="AT8" s="44">
        <f>データ!T6</f>
        <v>188.38</v>
      </c>
      <c r="AU8" s="44"/>
      <c r="AV8" s="44"/>
      <c r="AW8" s="44"/>
      <c r="AX8" s="44"/>
      <c r="AY8" s="44"/>
      <c r="AZ8" s="44"/>
      <c r="BA8" s="44"/>
      <c r="BB8" s="44">
        <f>データ!U6</f>
        <v>40.409999999999997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17.98</v>
      </c>
      <c r="Q10" s="44"/>
      <c r="R10" s="44"/>
      <c r="S10" s="44"/>
      <c r="T10" s="44"/>
      <c r="U10" s="44"/>
      <c r="V10" s="44"/>
      <c r="W10" s="44">
        <f>データ!Q6</f>
        <v>100</v>
      </c>
      <c r="X10" s="44"/>
      <c r="Y10" s="44"/>
      <c r="Z10" s="44"/>
      <c r="AA10" s="44"/>
      <c r="AB10" s="44"/>
      <c r="AC10" s="44"/>
      <c r="AD10" s="49">
        <f>データ!R6</f>
        <v>4000</v>
      </c>
      <c r="AE10" s="49"/>
      <c r="AF10" s="49"/>
      <c r="AG10" s="49"/>
      <c r="AH10" s="49"/>
      <c r="AI10" s="49"/>
      <c r="AJ10" s="49"/>
      <c r="AK10" s="2"/>
      <c r="AL10" s="49">
        <f>データ!V6</f>
        <v>1357</v>
      </c>
      <c r="AM10" s="49"/>
      <c r="AN10" s="49"/>
      <c r="AO10" s="49"/>
      <c r="AP10" s="49"/>
      <c r="AQ10" s="49"/>
      <c r="AR10" s="49"/>
      <c r="AS10" s="49"/>
      <c r="AT10" s="44">
        <f>データ!W6</f>
        <v>0.12</v>
      </c>
      <c r="AU10" s="44"/>
      <c r="AV10" s="44"/>
      <c r="AW10" s="44"/>
      <c r="AX10" s="44"/>
      <c r="AY10" s="44"/>
      <c r="AZ10" s="44"/>
      <c r="BA10" s="44"/>
      <c r="BB10" s="44">
        <f>データ!X6</f>
        <v>11308.33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wEUbhJWwdFHZdWYaIDWmmcBGJy0tuAaGWOweIuYubzDs4ziz2g8CjWmMgtrVOYb8siFiffx9wV+cecpc7mFxlA==" saltValue="yjWFmEM0aptg5aFaYVBG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103829</v>
      </c>
      <c r="D6" s="32">
        <f t="shared" si="3"/>
        <v>47</v>
      </c>
      <c r="E6" s="32">
        <f t="shared" si="3"/>
        <v>18</v>
      </c>
      <c r="F6" s="32">
        <f t="shared" si="3"/>
        <v>0</v>
      </c>
      <c r="G6" s="32">
        <f t="shared" si="3"/>
        <v>0</v>
      </c>
      <c r="H6" s="32" t="str">
        <f t="shared" si="3"/>
        <v>群馬県　下仁田町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17.98</v>
      </c>
      <c r="Q6" s="33">
        <f t="shared" si="3"/>
        <v>100</v>
      </c>
      <c r="R6" s="33">
        <f t="shared" si="3"/>
        <v>4000</v>
      </c>
      <c r="S6" s="33">
        <f t="shared" si="3"/>
        <v>7613</v>
      </c>
      <c r="T6" s="33">
        <f t="shared" si="3"/>
        <v>188.38</v>
      </c>
      <c r="U6" s="33">
        <f t="shared" si="3"/>
        <v>40.409999999999997</v>
      </c>
      <c r="V6" s="33">
        <f t="shared" si="3"/>
        <v>1357</v>
      </c>
      <c r="W6" s="33">
        <f t="shared" si="3"/>
        <v>0.12</v>
      </c>
      <c r="X6" s="33">
        <f t="shared" si="3"/>
        <v>11308.33</v>
      </c>
      <c r="Y6" s="34">
        <f>IF(Y7="",NA(),Y7)</f>
        <v>106.94</v>
      </c>
      <c r="Z6" s="34">
        <f t="shared" ref="Z6:AH6" si="4">IF(Z7="",NA(),Z7)</f>
        <v>93.44</v>
      </c>
      <c r="AA6" s="34">
        <f t="shared" si="4"/>
        <v>85.37</v>
      </c>
      <c r="AB6" s="34">
        <f t="shared" si="4"/>
        <v>91.18</v>
      </c>
      <c r="AC6" s="34">
        <f t="shared" si="4"/>
        <v>95.23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765.48</v>
      </c>
      <c r="BG6" s="34">
        <f t="shared" ref="BG6:BO6" si="7">IF(BG7="",NA(),BG7)</f>
        <v>690.8</v>
      </c>
      <c r="BH6" s="34">
        <f t="shared" si="7"/>
        <v>677.31</v>
      </c>
      <c r="BI6" s="34">
        <f t="shared" si="7"/>
        <v>632.92999999999995</v>
      </c>
      <c r="BJ6" s="34">
        <f t="shared" si="7"/>
        <v>628.27</v>
      </c>
      <c r="BK6" s="34">
        <f t="shared" si="7"/>
        <v>446.63</v>
      </c>
      <c r="BL6" s="34">
        <f t="shared" si="7"/>
        <v>416.91</v>
      </c>
      <c r="BM6" s="34">
        <f t="shared" si="7"/>
        <v>392.19</v>
      </c>
      <c r="BN6" s="34">
        <f t="shared" si="7"/>
        <v>413.5</v>
      </c>
      <c r="BO6" s="34">
        <f t="shared" si="7"/>
        <v>407.42</v>
      </c>
      <c r="BP6" s="33" t="str">
        <f>IF(BP7="","",IF(BP7="-","【-】","【"&amp;SUBSTITUTE(TEXT(BP7,"#,##0.00"),"-","△")&amp;"】"))</f>
        <v>【329.28】</v>
      </c>
      <c r="BQ6" s="34">
        <f>IF(BQ7="",NA(),BQ7)</f>
        <v>82.05</v>
      </c>
      <c r="BR6" s="34">
        <f t="shared" ref="BR6:BZ6" si="8">IF(BR7="",NA(),BR7)</f>
        <v>75.48</v>
      </c>
      <c r="BS6" s="34">
        <f t="shared" si="8"/>
        <v>75.66</v>
      </c>
      <c r="BT6" s="34">
        <f t="shared" si="8"/>
        <v>77.790000000000006</v>
      </c>
      <c r="BU6" s="34">
        <f t="shared" si="8"/>
        <v>77.92</v>
      </c>
      <c r="BV6" s="34">
        <f t="shared" si="8"/>
        <v>58.53</v>
      </c>
      <c r="BW6" s="34">
        <f t="shared" si="8"/>
        <v>57.93</v>
      </c>
      <c r="BX6" s="34">
        <f t="shared" si="8"/>
        <v>57.03</v>
      </c>
      <c r="BY6" s="34">
        <f t="shared" si="8"/>
        <v>55.84</v>
      </c>
      <c r="BZ6" s="34">
        <f t="shared" si="8"/>
        <v>57.08</v>
      </c>
      <c r="CA6" s="33" t="str">
        <f>IF(CA7="","",IF(CA7="-","【-】","【"&amp;SUBSTITUTE(TEXT(CA7,"#,##0.00"),"-","△")&amp;"】"))</f>
        <v>【60.55】</v>
      </c>
      <c r="CB6" s="34">
        <f>IF(CB7="",NA(),CB7)</f>
        <v>207.24</v>
      </c>
      <c r="CC6" s="34">
        <f t="shared" ref="CC6:CK6" si="9">IF(CC7="",NA(),CC7)</f>
        <v>239.92</v>
      </c>
      <c r="CD6" s="34">
        <f t="shared" si="9"/>
        <v>244.22</v>
      </c>
      <c r="CE6" s="34">
        <f t="shared" si="9"/>
        <v>237.77</v>
      </c>
      <c r="CF6" s="34">
        <f t="shared" si="9"/>
        <v>237.68</v>
      </c>
      <c r="CG6" s="34">
        <f t="shared" si="9"/>
        <v>266.57</v>
      </c>
      <c r="CH6" s="34">
        <f t="shared" si="9"/>
        <v>276.93</v>
      </c>
      <c r="CI6" s="34">
        <f t="shared" si="9"/>
        <v>283.73</v>
      </c>
      <c r="CJ6" s="34">
        <f t="shared" si="9"/>
        <v>287.57</v>
      </c>
      <c r="CK6" s="34">
        <f t="shared" si="9"/>
        <v>286.86</v>
      </c>
      <c r="CL6" s="33" t="str">
        <f>IF(CL7="","",IF(CL7="-","【-】","【"&amp;SUBSTITUTE(TEXT(CL7,"#,##0.00"),"-","△")&amp;"】"))</f>
        <v>【269.12】</v>
      </c>
      <c r="CM6" s="34">
        <f>IF(CM7="",NA(),CM7)</f>
        <v>59.71</v>
      </c>
      <c r="CN6" s="34">
        <f t="shared" ref="CN6:CV6" si="10">IF(CN7="",NA(),CN7)</f>
        <v>59.09</v>
      </c>
      <c r="CO6" s="34">
        <f t="shared" si="10"/>
        <v>59</v>
      </c>
      <c r="CP6" s="34">
        <f t="shared" si="10"/>
        <v>59.03</v>
      </c>
      <c r="CQ6" s="34">
        <f t="shared" si="10"/>
        <v>57.77</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103829</v>
      </c>
      <c r="D7" s="36">
        <v>47</v>
      </c>
      <c r="E7" s="36">
        <v>18</v>
      </c>
      <c r="F7" s="36">
        <v>0</v>
      </c>
      <c r="G7" s="36">
        <v>0</v>
      </c>
      <c r="H7" s="36" t="s">
        <v>109</v>
      </c>
      <c r="I7" s="36" t="s">
        <v>110</v>
      </c>
      <c r="J7" s="36" t="s">
        <v>111</v>
      </c>
      <c r="K7" s="36" t="s">
        <v>112</v>
      </c>
      <c r="L7" s="36" t="s">
        <v>113</v>
      </c>
      <c r="M7" s="36" t="s">
        <v>114</v>
      </c>
      <c r="N7" s="37" t="s">
        <v>115</v>
      </c>
      <c r="O7" s="37" t="s">
        <v>116</v>
      </c>
      <c r="P7" s="37">
        <v>17.98</v>
      </c>
      <c r="Q7" s="37">
        <v>100</v>
      </c>
      <c r="R7" s="37">
        <v>4000</v>
      </c>
      <c r="S7" s="37">
        <v>7613</v>
      </c>
      <c r="T7" s="37">
        <v>188.38</v>
      </c>
      <c r="U7" s="37">
        <v>40.409999999999997</v>
      </c>
      <c r="V7" s="37">
        <v>1357</v>
      </c>
      <c r="W7" s="37">
        <v>0.12</v>
      </c>
      <c r="X7" s="37">
        <v>11308.33</v>
      </c>
      <c r="Y7" s="37">
        <v>106.94</v>
      </c>
      <c r="Z7" s="37">
        <v>93.44</v>
      </c>
      <c r="AA7" s="37">
        <v>85.37</v>
      </c>
      <c r="AB7" s="37">
        <v>91.18</v>
      </c>
      <c r="AC7" s="37">
        <v>95.23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765.48</v>
      </c>
      <c r="BG7" s="37">
        <v>690.8</v>
      </c>
      <c r="BH7" s="37">
        <v>677.31</v>
      </c>
      <c r="BI7" s="37">
        <v>632.92999999999995</v>
      </c>
      <c r="BJ7" s="37">
        <v>628.27</v>
      </c>
      <c r="BK7" s="37">
        <v>446.63</v>
      </c>
      <c r="BL7" s="37">
        <v>416.91</v>
      </c>
      <c r="BM7" s="37">
        <v>392.19</v>
      </c>
      <c r="BN7" s="37">
        <v>413.5</v>
      </c>
      <c r="BO7" s="37">
        <v>407.42</v>
      </c>
      <c r="BP7" s="37">
        <v>329.28</v>
      </c>
      <c r="BQ7" s="37">
        <v>82.05</v>
      </c>
      <c r="BR7" s="37">
        <v>75.48</v>
      </c>
      <c r="BS7" s="37">
        <v>75.66</v>
      </c>
      <c r="BT7" s="37">
        <v>77.790000000000006</v>
      </c>
      <c r="BU7" s="37">
        <v>77.92</v>
      </c>
      <c r="BV7" s="37">
        <v>58.53</v>
      </c>
      <c r="BW7" s="37">
        <v>57.93</v>
      </c>
      <c r="BX7" s="37">
        <v>57.03</v>
      </c>
      <c r="BY7" s="37">
        <v>55.84</v>
      </c>
      <c r="BZ7" s="37">
        <v>57.08</v>
      </c>
      <c r="CA7" s="37">
        <v>60.55</v>
      </c>
      <c r="CB7" s="37">
        <v>207.24</v>
      </c>
      <c r="CC7" s="37">
        <v>239.92</v>
      </c>
      <c r="CD7" s="37">
        <v>244.22</v>
      </c>
      <c r="CE7" s="37">
        <v>237.77</v>
      </c>
      <c r="CF7" s="37">
        <v>237.68</v>
      </c>
      <c r="CG7" s="37">
        <v>266.57</v>
      </c>
      <c r="CH7" s="37">
        <v>276.93</v>
      </c>
      <c r="CI7" s="37">
        <v>283.73</v>
      </c>
      <c r="CJ7" s="37">
        <v>287.57</v>
      </c>
      <c r="CK7" s="37">
        <v>286.86</v>
      </c>
      <c r="CL7" s="37">
        <v>269.12</v>
      </c>
      <c r="CM7" s="37">
        <v>59.71</v>
      </c>
      <c r="CN7" s="37">
        <v>59.09</v>
      </c>
      <c r="CO7" s="37">
        <v>59</v>
      </c>
      <c r="CP7" s="37">
        <v>59.03</v>
      </c>
      <c r="CQ7" s="37">
        <v>57.77</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2019-02-12T04:04:22Z</cp:lastPrinted>
  <dcterms:created xsi:type="dcterms:W3CDTF">2018-12-03T09:38:54Z</dcterms:created>
  <dcterms:modified xsi:type="dcterms:W3CDTF">2019-02-12T04:04:28Z</dcterms:modified>
  <cp:category/>
</cp:coreProperties>
</file>