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Ho6WXk6NGI7Gill6a2JR4/RJzXdfrDx2dROSsYLm5nGcGcexxGyiEhaS7JKWVCFiH+UTR7h/3RM84A7BrByopg==" workbookSaltValue="JDdFsdy2hEPNn0B6XDza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<sst xmlns="http://schemas.openxmlformats.org/spreadsheetml/2006/main" count="251" uniqueCount="127">
  <si>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</si>
  <si>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</si>
  <si>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</si>
  <si>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</si>
  <si>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</si>
  <si>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</si>
  <si>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</si>
  <si>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</si>
  <si>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</si>
  <si>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</si>
  <si>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</si>
  <si>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</si>
  <si>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</si>
  <si>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</si>
  <si>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</si>
  <si>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</si>
  <si>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</si>
  <si>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</si>
  <si>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</si>
  <si>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</si>
  <si>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</si>
  <si>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</si>
  <si>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</si>
  <si>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</si>
  <si>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</si>
  <si>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</si>
  <si>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</si>
  <si>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</si>
  <si>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</si>
  <si>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</si>
  <si>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</si>
  <si>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</si>
  <si>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</si>
  <si>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</si>
  <si>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</si>
  <si>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</si>
  <si>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</si>
  <si>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</si>
  <si>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</si>
  <si>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</si>
  <si>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</si>
  <si>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</si>
  <si>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</si>
  <si>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</si>
  <si>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</si>
  <si>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</si>
  <si>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</si>
  <si>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</si>
  <si>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</si>
  <si>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</si>
  <si>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</si>
  <si>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</si>
  <si>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</si>
  <si>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</si>
  <si>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</si>
  <si>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</si>
  <si>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</si>
  <si>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</si>
  <si>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</si>
  <si>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</si>
  <si>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</si>
  <si>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</si>
  <si>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</si>
  <si>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</si>
  <si>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</si>
  <si>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</si>
  <si>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</si>
  <si>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</si>
  <si>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</si>
  <si>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</si>
  <si>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</si>
  <si>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</si>
  <si>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</si>
  <si>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</si>
  <si>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</si>
  <si>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</si>
  <si>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</si>
  <si>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</si>
  <si>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</si>
  <si>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</si>
  <si>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</si>
  <si>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</si>
  <si>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</si>
  <si>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</si>
  <si>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</si>
  <si>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</si>
  <si>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</si>
  <si>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</si>
  <si>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</si>
  <si>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</si>
  <si>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</si>
  <si>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</si>
  <si>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</si>
  <si>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</si>
  <si>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</si>
  <si>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</si>
  <si>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</si>
  <si>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</si>
  <si>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</si>
  <si>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</si>
  <si>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</si>
  <si>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</si>
  <si>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</si>
  <si>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</si>
  <si>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</si>
  <si>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</si>
  <si>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</si>
  <si>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</si>
  <si>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</si>
  <si>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</si>
  <si>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</si>
  <si>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</si>
  <si>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</si>
  <si>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</si>
  <si>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</si>
  <si>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</si>
  <si>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</si>
  <si>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</si>
  <si>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</si>
  <si>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</si>
  <si>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</si>
  <si>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</si>
  <si>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</si>
  <si>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</si>
  <si>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１００％以上の収支の年度はあるが、一般会計からの繰入金に依存している状況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処理人口は減少しているが、５０％前後の値で横這い傾向にある。
⑧水洗化率
　水洗便所の整備が進み９０％以上の値で横這い傾向にある。
現状・課題のコメント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20" eb="22">
      <t>ネンド</t>
    </rPh>
    <rPh sb="88" eb="90">
      <t>ゲンショウ</t>
    </rPh>
    <rPh sb="211" eb="213">
      <t>ショリ</t>
    </rPh>
    <rPh sb="213" eb="215">
      <t>ジンコウ</t>
    </rPh>
    <rPh sb="216" eb="218">
      <t>ゲンショウ</t>
    </rPh>
    <rPh sb="227" eb="229">
      <t>ゼンゴ</t>
    </rPh>
    <rPh sb="230" eb="231">
      <t>アタイ</t>
    </rPh>
    <rPh sb="232" eb="234">
      <t>ヨコバ</t>
    </rPh>
    <rPh sb="235" eb="237">
      <t>ケイコウ</t>
    </rPh>
    <rPh sb="262" eb="264">
      <t>イジョウ</t>
    </rPh>
    <rPh sb="298" eb="300">
      <t>イジョウ</t>
    </rPh>
    <rPh sb="301" eb="302">
      <t>アタイ</t>
    </rPh>
    <rPh sb="308" eb="310">
      <t>ショリ</t>
    </rPh>
    <rPh sb="310" eb="312">
      <t>ジンコウ</t>
    </rPh>
    <rPh sb="315" eb="316">
      <t>トウ</t>
    </rPh>
    <rPh sb="323" eb="325">
      <t>ゾウカ</t>
    </rPh>
    <rPh sb="326" eb="328">
      <t>ミコ</t>
    </rPh>
    <rPh sb="366" eb="367">
      <t>ハカ</t>
    </rPh>
    <phoneticPr fontId="4"/>
  </si>
  <si>
    <t xml:space="preserve">　平成１０年度から事業を開始し、平成２９年度で１９年が経過した。
　浄化槽本体の修繕は何基か行ったが、布設替えを行う必要がある状況ではない。
　今後、老朽化が進めば計画的に布設替えを行っていく必要がある。
</t>
    <rPh sb="16" eb="18">
      <t>ヘイセイ</t>
    </rPh>
    <phoneticPr fontId="4"/>
  </si>
  <si>
    <t>　維持管理費等の効率化を図りつつ使用料の改定を視野に入れ経営改善していく必要がある。</t>
    <rPh sb="12" eb="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</si>
</sst>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71-460E-8847-0A1075382165}"/>
            </c:ext>
          </c:extLst>
        </c:ser>
        <c:dLbls>
          <c:showLegendKey val="0"/>
          <c:showVal val="0"/>
          <c:showCatName val="0"/>
          <c:showSerName val="0"/>
          <c:showPercent val="0"/>
          <c:showBubbleSize val="0"/>
        </c:dLbls>
        <c:gapWidth val="150"/>
        <c:axId val="499581816"/>
        <c:axId val="4995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71-460E-8847-0A1075382165}"/>
            </c:ext>
          </c:extLst>
        </c:ser>
        <c:dLbls>
          <c:showLegendKey val="0"/>
          <c:showVal val="0"/>
          <c:showCatName val="0"/>
          <c:showSerName val="0"/>
          <c:showPercent val="0"/>
          <c:showBubbleSize val="0"/>
        </c:dLbls>
        <c:marker val="1"/>
        <c:smooth val="0"/>
        <c:axId val="499581816"/>
        <c:axId val="499582208"/>
      </c:lineChart>
      <c:dateAx>
        <c:axId val="499581816"/>
        <c:scaling>
          <c:orientation val="minMax"/>
        </c:scaling>
        <c:delete val="1"/>
        <c:axPos val="b"/>
        <c:numFmt formatCode="ge" sourceLinked="1"/>
        <c:majorTickMark val="none"/>
        <c:minorTickMark val="none"/>
        <c:tickLblPos val="none"/>
        <c:crossAx val="499582208"/>
        <c:crosses val="autoZero"/>
        <c:auto val="1"/>
        <c:lblOffset val="100"/>
        <c:baseTimeUnit val="years"/>
      </c:dateAx>
      <c:valAx>
        <c:axId val="49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8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51.74</c:v>
                </c:pt>
                <c:pt idx="1">
                  <c:v>50.5</c:v>
                </c:pt>
                <c:pt idx="2">
                  <c:v>51</c:v>
                </c:pt>
                <c:pt idx="3">
                  <c:v>50</c:v>
                </c:pt>
                <c:pt idx="4">
                  <c:v>48</c:v>
                </c:pt>
              </c:numCache>
            </c:numRef>
          </c:val>
          <c:extLst xmlns:c16r2="http://schemas.microsoft.com/office/drawing/2015/06/chart">
            <c:ext xmlns:c16="http://schemas.microsoft.com/office/drawing/2014/chart" uri="{C3380CC4-5D6E-409C-BE32-E72D297353CC}">
              <c16:uniqueId val="{00000000-5D9D-4F5D-988C-30235F233CF9}"/>
            </c:ext>
          </c:extLst>
        </c:ser>
        <c:dLbls>
          <c:showLegendKey val="0"/>
          <c:showVal val="0"/>
          <c:showCatName val="0"/>
          <c:showSerName val="0"/>
          <c:showPercent val="0"/>
          <c:showBubbleSize val="0"/>
        </c:dLbls>
        <c:gapWidth val="150"/>
        <c:axId val="84022184"/>
        <c:axId val="840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5D9D-4F5D-988C-30235F233CF9}"/>
            </c:ext>
          </c:extLst>
        </c:ser>
        <c:dLbls>
          <c:showLegendKey val="0"/>
          <c:showVal val="0"/>
          <c:showCatName val="0"/>
          <c:showSerName val="0"/>
          <c:showPercent val="0"/>
          <c:showBubbleSize val="0"/>
        </c:dLbls>
        <c:marker val="1"/>
        <c:smooth val="0"/>
        <c:axId val="84022184"/>
        <c:axId val="84022576"/>
      </c:lineChart>
      <c:dateAx>
        <c:axId val="84022184"/>
        <c:scaling>
          <c:orientation val="minMax"/>
        </c:scaling>
        <c:delete val="1"/>
        <c:axPos val="b"/>
        <c:numFmt formatCode="ge" sourceLinked="1"/>
        <c:majorTickMark val="none"/>
        <c:minorTickMark val="none"/>
        <c:tickLblPos val="none"/>
        <c:crossAx val="84022576"/>
        <c:crosses val="autoZero"/>
        <c:auto val="1"/>
        <c:lblOffset val="100"/>
        <c:baseTimeUnit val="years"/>
      </c:dateAx>
      <c:valAx>
        <c:axId val="840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92.68</c:v>
                </c:pt>
                <c:pt idx="1">
                  <c:v>92.61</c:v>
                </c:pt>
                <c:pt idx="2">
                  <c:v>92.9</c:v>
                </c:pt>
                <c:pt idx="3">
                  <c:v>94.04</c:v>
                </c:pt>
                <c:pt idx="4">
                  <c:v>94.52</c:v>
                </c:pt>
              </c:numCache>
            </c:numRef>
          </c:val>
          <c:extLst xmlns:c16r2="http://schemas.microsoft.com/office/drawing/2015/06/chart">
            <c:ext xmlns:c16="http://schemas.microsoft.com/office/drawing/2014/chart" uri="{C3380CC4-5D6E-409C-BE32-E72D297353CC}">
              <c16:uniqueId val="{00000000-B278-43E0-A4F6-392B4C9A63DB}"/>
            </c:ext>
          </c:extLst>
        </c:ser>
        <c:dLbls>
          <c:showLegendKey val="0"/>
          <c:showVal val="0"/>
          <c:showCatName val="0"/>
          <c:showSerName val="0"/>
          <c:showPercent val="0"/>
          <c:showBubbleSize val="0"/>
        </c:dLbls>
        <c:gapWidth val="150"/>
        <c:axId val="84023752"/>
        <c:axId val="8402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B278-43E0-A4F6-392B4C9A63DB}"/>
            </c:ext>
          </c:extLst>
        </c:ser>
        <c:dLbls>
          <c:showLegendKey val="0"/>
          <c:showVal val="0"/>
          <c:showCatName val="0"/>
          <c:showSerName val="0"/>
          <c:showPercent val="0"/>
          <c:showBubbleSize val="0"/>
        </c:dLbls>
        <c:marker val="1"/>
        <c:smooth val="0"/>
        <c:axId val="84023752"/>
        <c:axId val="84024144"/>
      </c:lineChart>
      <c:dateAx>
        <c:axId val="84023752"/>
        <c:scaling>
          <c:orientation val="minMax"/>
        </c:scaling>
        <c:delete val="1"/>
        <c:axPos val="b"/>
        <c:numFmt formatCode="ge" sourceLinked="1"/>
        <c:majorTickMark val="none"/>
        <c:minorTickMark val="none"/>
        <c:tickLblPos val="none"/>
        <c:crossAx val="84024144"/>
        <c:crosses val="autoZero"/>
        <c:auto val="1"/>
        <c:lblOffset val="100"/>
        <c:baseTimeUnit val="years"/>
      </c:dateAx>
      <c:valAx>
        <c:axId val="840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90.87</c:v>
                </c:pt>
                <c:pt idx="1">
                  <c:v>121.94</c:v>
                </c:pt>
                <c:pt idx="2">
                  <c:v>77.67</c:v>
                </c:pt>
                <c:pt idx="3">
                  <c:v>77.91</c:v>
                </c:pt>
                <c:pt idx="4">
                  <c:v>76.069999999999993</c:v>
                </c:pt>
              </c:numCache>
            </c:numRef>
          </c:val>
          <c:extLst xmlns:c16r2="http://schemas.microsoft.com/office/drawing/2015/06/chart">
            <c:ext xmlns:c16="http://schemas.microsoft.com/office/drawing/2014/chart" uri="{C3380CC4-5D6E-409C-BE32-E72D297353CC}">
              <c16:uniqueId val="{00000000-34B3-418A-A618-15BEC05A2DE5}"/>
            </c:ext>
          </c:extLst>
        </c:ser>
        <c:dLbls>
          <c:showLegendKey val="0"/>
          <c:showVal val="0"/>
          <c:showCatName val="0"/>
          <c:showSerName val="0"/>
          <c:showPercent val="0"/>
          <c:showBubbleSize val="0"/>
        </c:dLbls>
        <c:gapWidth val="150"/>
        <c:axId val="499583384"/>
        <c:axId val="4995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B3-418A-A618-15BEC05A2DE5}"/>
            </c:ext>
          </c:extLst>
        </c:ser>
        <c:dLbls>
          <c:showLegendKey val="0"/>
          <c:showVal val="0"/>
          <c:showCatName val="0"/>
          <c:showSerName val="0"/>
          <c:showPercent val="0"/>
          <c:showBubbleSize val="0"/>
        </c:dLbls>
        <c:marker val="1"/>
        <c:smooth val="0"/>
        <c:axId val="499583384"/>
        <c:axId val="499583776"/>
      </c:lineChart>
      <c:dateAx>
        <c:axId val="499583384"/>
        <c:scaling>
          <c:orientation val="minMax"/>
        </c:scaling>
        <c:delete val="1"/>
        <c:axPos val="b"/>
        <c:numFmt formatCode="ge" sourceLinked="1"/>
        <c:majorTickMark val="none"/>
        <c:minorTickMark val="none"/>
        <c:tickLblPos val="none"/>
        <c:crossAx val="499583776"/>
        <c:crosses val="autoZero"/>
        <c:auto val="1"/>
        <c:lblOffset val="100"/>
        <c:baseTimeUnit val="years"/>
      </c:dateAx>
      <c:valAx>
        <c:axId val="4995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C8-43BF-B419-0678756DC327}"/>
            </c:ext>
          </c:extLst>
        </c:ser>
        <c:dLbls>
          <c:showLegendKey val="0"/>
          <c:showVal val="0"/>
          <c:showCatName val="0"/>
          <c:showSerName val="0"/>
          <c:showPercent val="0"/>
          <c:showBubbleSize val="0"/>
        </c:dLbls>
        <c:gapWidth val="150"/>
        <c:axId val="499584952"/>
        <c:axId val="4995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8-43BF-B419-0678756DC327}"/>
            </c:ext>
          </c:extLst>
        </c:ser>
        <c:dLbls>
          <c:showLegendKey val="0"/>
          <c:showVal val="0"/>
          <c:showCatName val="0"/>
          <c:showSerName val="0"/>
          <c:showPercent val="0"/>
          <c:showBubbleSize val="0"/>
        </c:dLbls>
        <c:marker val="1"/>
        <c:smooth val="0"/>
        <c:axId val="499584952"/>
        <c:axId val="499585344"/>
      </c:lineChart>
      <c:dateAx>
        <c:axId val="499584952"/>
        <c:scaling>
          <c:orientation val="minMax"/>
        </c:scaling>
        <c:delete val="1"/>
        <c:axPos val="b"/>
        <c:numFmt formatCode="ge" sourceLinked="1"/>
        <c:majorTickMark val="none"/>
        <c:minorTickMark val="none"/>
        <c:tickLblPos val="none"/>
        <c:crossAx val="499585344"/>
        <c:crosses val="autoZero"/>
        <c:auto val="1"/>
        <c:lblOffset val="100"/>
        <c:baseTimeUnit val="years"/>
      </c:dateAx>
      <c:valAx>
        <c:axId val="4995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8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B6-4B31-AC44-31E7DC96E3AF}"/>
            </c:ext>
          </c:extLst>
        </c:ser>
        <c:dLbls>
          <c:showLegendKey val="0"/>
          <c:showVal val="0"/>
          <c:showCatName val="0"/>
          <c:showSerName val="0"/>
          <c:showPercent val="0"/>
          <c:showBubbleSize val="0"/>
        </c:dLbls>
        <c:gapWidth val="150"/>
        <c:axId val="499586520"/>
        <c:axId val="49112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B6-4B31-AC44-31E7DC96E3AF}"/>
            </c:ext>
          </c:extLst>
        </c:ser>
        <c:dLbls>
          <c:showLegendKey val="0"/>
          <c:showVal val="0"/>
          <c:showCatName val="0"/>
          <c:showSerName val="0"/>
          <c:showPercent val="0"/>
          <c:showBubbleSize val="0"/>
        </c:dLbls>
        <c:marker val="1"/>
        <c:smooth val="0"/>
        <c:axId val="499586520"/>
        <c:axId val="491122568"/>
      </c:lineChart>
      <c:dateAx>
        <c:axId val="499586520"/>
        <c:scaling>
          <c:orientation val="minMax"/>
        </c:scaling>
        <c:delete val="1"/>
        <c:axPos val="b"/>
        <c:numFmt formatCode="ge" sourceLinked="1"/>
        <c:majorTickMark val="none"/>
        <c:minorTickMark val="none"/>
        <c:tickLblPos val="none"/>
        <c:crossAx val="491122568"/>
        <c:crosses val="autoZero"/>
        <c:auto val="1"/>
        <c:lblOffset val="100"/>
        <c:baseTimeUnit val="years"/>
      </c:dateAx>
      <c:valAx>
        <c:axId val="4911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8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4A-42FD-BCAF-B4AA90A8A4F9}"/>
            </c:ext>
          </c:extLst>
        </c:ser>
        <c:dLbls>
          <c:showLegendKey val="0"/>
          <c:showVal val="0"/>
          <c:showCatName val="0"/>
          <c:showSerName val="0"/>
          <c:showPercent val="0"/>
          <c:showBubbleSize val="0"/>
        </c:dLbls>
        <c:gapWidth val="150"/>
        <c:axId val="491123744"/>
        <c:axId val="49112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4A-42FD-BCAF-B4AA90A8A4F9}"/>
            </c:ext>
          </c:extLst>
        </c:ser>
        <c:dLbls>
          <c:showLegendKey val="0"/>
          <c:showVal val="0"/>
          <c:showCatName val="0"/>
          <c:showSerName val="0"/>
          <c:showPercent val="0"/>
          <c:showBubbleSize val="0"/>
        </c:dLbls>
        <c:marker val="1"/>
        <c:smooth val="0"/>
        <c:axId val="491123744"/>
        <c:axId val="491124136"/>
      </c:lineChart>
      <c:dateAx>
        <c:axId val="491123744"/>
        <c:scaling>
          <c:orientation val="minMax"/>
        </c:scaling>
        <c:delete val="1"/>
        <c:axPos val="b"/>
        <c:numFmt formatCode="ge" sourceLinked="1"/>
        <c:majorTickMark val="none"/>
        <c:minorTickMark val="none"/>
        <c:tickLblPos val="none"/>
        <c:crossAx val="491124136"/>
        <c:crosses val="autoZero"/>
        <c:auto val="1"/>
        <c:lblOffset val="100"/>
        <c:baseTimeUnit val="years"/>
      </c:dateAx>
      <c:valAx>
        <c:axId val="49112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0-4F02-96A2-E194AC2CE5E2}"/>
            </c:ext>
          </c:extLst>
        </c:ser>
        <c:dLbls>
          <c:showLegendKey val="0"/>
          <c:showVal val="0"/>
          <c:showCatName val="0"/>
          <c:showSerName val="0"/>
          <c:showPercent val="0"/>
          <c:showBubbleSize val="0"/>
        </c:dLbls>
        <c:gapWidth val="150"/>
        <c:axId val="491125312"/>
        <c:axId val="4911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0-4F02-96A2-E194AC2CE5E2}"/>
            </c:ext>
          </c:extLst>
        </c:ser>
        <c:dLbls>
          <c:showLegendKey val="0"/>
          <c:showVal val="0"/>
          <c:showCatName val="0"/>
          <c:showSerName val="0"/>
          <c:showPercent val="0"/>
          <c:showBubbleSize val="0"/>
        </c:dLbls>
        <c:marker val="1"/>
        <c:smooth val="0"/>
        <c:axId val="491125312"/>
        <c:axId val="491125704"/>
      </c:lineChart>
      <c:dateAx>
        <c:axId val="491125312"/>
        <c:scaling>
          <c:orientation val="minMax"/>
        </c:scaling>
        <c:delete val="1"/>
        <c:axPos val="b"/>
        <c:numFmt formatCode="ge" sourceLinked="1"/>
        <c:majorTickMark val="none"/>
        <c:minorTickMark val="none"/>
        <c:tickLblPos val="none"/>
        <c:crossAx val="491125704"/>
        <c:crosses val="autoZero"/>
        <c:auto val="1"/>
        <c:lblOffset val="100"/>
        <c:baseTimeUnit val="years"/>
      </c:dateAx>
      <c:valAx>
        <c:axId val="4911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37-468B-A7F6-79FD808E0D61}"/>
            </c:ext>
          </c:extLst>
        </c:ser>
        <c:dLbls>
          <c:showLegendKey val="0"/>
          <c:showVal val="0"/>
          <c:showCatName val="0"/>
          <c:showSerName val="0"/>
          <c:showPercent val="0"/>
          <c:showBubbleSize val="0"/>
        </c:dLbls>
        <c:gapWidth val="150"/>
        <c:axId val="491126880"/>
        <c:axId val="49112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FF37-468B-A7F6-79FD808E0D61}"/>
            </c:ext>
          </c:extLst>
        </c:ser>
        <c:dLbls>
          <c:showLegendKey val="0"/>
          <c:showVal val="0"/>
          <c:showCatName val="0"/>
          <c:showSerName val="0"/>
          <c:showPercent val="0"/>
          <c:showBubbleSize val="0"/>
        </c:dLbls>
        <c:marker val="1"/>
        <c:smooth val="0"/>
        <c:axId val="491126880"/>
        <c:axId val="491127272"/>
      </c:lineChart>
      <c:dateAx>
        <c:axId val="491126880"/>
        <c:scaling>
          <c:orientation val="minMax"/>
        </c:scaling>
        <c:delete val="1"/>
        <c:axPos val="b"/>
        <c:numFmt formatCode="ge" sourceLinked="1"/>
        <c:majorTickMark val="none"/>
        <c:minorTickMark val="none"/>
        <c:tickLblPos val="none"/>
        <c:crossAx val="491127272"/>
        <c:crosses val="autoZero"/>
        <c:auto val="1"/>
        <c:lblOffset val="100"/>
        <c:baseTimeUnit val="years"/>
      </c:dateAx>
      <c:valAx>
        <c:axId val="4911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61.26</c:v>
                </c:pt>
                <c:pt idx="1">
                  <c:v>57.12</c:v>
                </c:pt>
                <c:pt idx="2">
                  <c:v>52.86</c:v>
                </c:pt>
                <c:pt idx="3">
                  <c:v>54.89</c:v>
                </c:pt>
                <c:pt idx="4">
                  <c:v>51.91</c:v>
                </c:pt>
              </c:numCache>
            </c:numRef>
          </c:val>
          <c:extLst xmlns:c16r2="http://schemas.microsoft.com/office/drawing/2015/06/chart">
            <c:ext xmlns:c16="http://schemas.microsoft.com/office/drawing/2014/chart" uri="{C3380CC4-5D6E-409C-BE32-E72D297353CC}">
              <c16:uniqueId val="{00000000-1CFC-4926-9475-C29A21A0D711}"/>
            </c:ext>
          </c:extLst>
        </c:ser>
        <c:dLbls>
          <c:showLegendKey val="0"/>
          <c:showVal val="0"/>
          <c:showCatName val="0"/>
          <c:showSerName val="0"/>
          <c:showPercent val="0"/>
          <c:showBubbleSize val="0"/>
        </c:dLbls>
        <c:gapWidth val="150"/>
        <c:axId val="491128448"/>
        <c:axId val="49112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1CFC-4926-9475-C29A21A0D711}"/>
            </c:ext>
          </c:extLst>
        </c:ser>
        <c:dLbls>
          <c:showLegendKey val="0"/>
          <c:showVal val="0"/>
          <c:showCatName val="0"/>
          <c:showSerName val="0"/>
          <c:showPercent val="0"/>
          <c:showBubbleSize val="0"/>
        </c:dLbls>
        <c:marker val="1"/>
        <c:smooth val="0"/>
        <c:axId val="491128448"/>
        <c:axId val="491128840"/>
      </c:lineChart>
      <c:dateAx>
        <c:axId val="491128448"/>
        <c:scaling>
          <c:orientation val="minMax"/>
        </c:scaling>
        <c:delete val="1"/>
        <c:axPos val="b"/>
        <c:numFmt formatCode="ge" sourceLinked="1"/>
        <c:majorTickMark val="none"/>
        <c:minorTickMark val="none"/>
        <c:tickLblPos val="none"/>
        <c:crossAx val="491128840"/>
        <c:crosses val="autoZero"/>
        <c:auto val="1"/>
        <c:lblOffset val="100"/>
        <c:baseTimeUnit val="years"/>
      </c:dateAx>
      <c:valAx>
        <c:axId val="4911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183.35</c:v>
                </c:pt>
                <c:pt idx="1">
                  <c:v>197.74</c:v>
                </c:pt>
                <c:pt idx="2">
                  <c:v>215.52</c:v>
                </c:pt>
                <c:pt idx="3">
                  <c:v>211.97</c:v>
                </c:pt>
                <c:pt idx="4">
                  <c:v>222.69</c:v>
                </c:pt>
              </c:numCache>
            </c:numRef>
          </c:val>
          <c:extLst xmlns:c16r2="http://schemas.microsoft.com/office/drawing/2015/06/chart">
            <c:ext xmlns:c16="http://schemas.microsoft.com/office/drawing/2014/chart" uri="{C3380CC4-5D6E-409C-BE32-E72D297353CC}">
              <c16:uniqueId val="{00000000-CF63-4CE7-B73A-161B599662B4}"/>
            </c:ext>
          </c:extLst>
        </c:ser>
        <c:dLbls>
          <c:showLegendKey val="0"/>
          <c:showVal val="0"/>
          <c:showCatName val="0"/>
          <c:showSerName val="0"/>
          <c:showPercent val="0"/>
          <c:showBubbleSize val="0"/>
        </c:dLbls>
        <c:gapWidth val="150"/>
        <c:axId val="491130016"/>
        <c:axId val="840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CF63-4CE7-B73A-161B599662B4}"/>
            </c:ext>
          </c:extLst>
        </c:ser>
        <c:dLbls>
          <c:showLegendKey val="0"/>
          <c:showVal val="0"/>
          <c:showCatName val="0"/>
          <c:showSerName val="0"/>
          <c:showPercent val="0"/>
          <c:showBubbleSize val="0"/>
        </c:dLbls>
        <c:marker val="1"/>
        <c:smooth val="0"/>
        <c:axId val="491130016"/>
        <c:axId val="84021008"/>
      </c:lineChart>
      <c:dateAx>
        <c:axId val="491130016"/>
        <c:scaling>
          <c:orientation val="minMax"/>
        </c:scaling>
        <c:delete val="1"/>
        <c:axPos val="b"/>
        <c:numFmt formatCode="ge" sourceLinked="1"/>
        <c:majorTickMark val="none"/>
        <c:minorTickMark val="none"/>
        <c:tickLblPos val="none"/>
        <c:crossAx val="84021008"/>
        <c:crosses val="autoZero"/>
        <c:auto val="1"/>
        <c:lblOffset val="100"/>
        <c:baseTimeUnit val="years"/>
      </c:dateAx>
      <c:valAx>
        <c:axId val="840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中之条町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16505</v>
      </c>
      <c r="AM8" s="66"/>
      <c r="AN8" s="66"/>
      <c r="AO8" s="66"/>
      <c r="AP8" s="66"/>
      <c r="AQ8" s="66"/>
      <c r="AR8" s="66"/>
      <c r="AS8" s="66"/>
      <c r="AT8" s="65">
        <f>データ!T6</f>
        <v>439.28</v>
      </c>
      <c r="AU8" s="65"/>
      <c r="AV8" s="65"/>
      <c r="AW8" s="65"/>
      <c r="AX8" s="65"/>
      <c r="AY8" s="65"/>
      <c r="AZ8" s="65"/>
      <c r="BA8" s="65"/>
      <c r="BB8" s="65">
        <f>データ!U6</f>
        <v>37.57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2.79</v>
      </c>
      <c r="Q10" s="65"/>
      <c r="R10" s="65"/>
      <c r="S10" s="65"/>
      <c r="T10" s="65"/>
      <c r="U10" s="65"/>
      <c r="V10" s="65"/>
      <c r="W10" s="65">
        <f>データ!Q6</f>
        <v>100</v>
      </c>
      <c r="X10" s="65"/>
      <c r="Y10" s="65"/>
      <c r="Z10" s="65"/>
      <c r="AA10" s="65"/>
      <c r="AB10" s="65"/>
      <c r="AC10" s="65"/>
      <c r="AD10" s="66">
        <f>データ!R6</f>
        <v>2160</v>
      </c>
      <c r="AE10" s="66"/>
      <c r="AF10" s="66"/>
      <c r="AG10" s="66"/>
      <c r="AH10" s="66"/>
      <c r="AI10" s="66"/>
      <c r="AJ10" s="66"/>
      <c r="AK10" s="2"/>
      <c r="AL10" s="66">
        <f>データ!V6</f>
        <v>456</v>
      </c>
      <c r="AM10" s="66"/>
      <c r="AN10" s="66"/>
      <c r="AO10" s="66"/>
      <c r="AP10" s="66"/>
      <c r="AQ10" s="66"/>
      <c r="AR10" s="66"/>
      <c r="AS10" s="66"/>
      <c r="AT10" s="65">
        <f>データ!W6</f>
        <v>0.01</v>
      </c>
      <c r="AU10" s="65"/>
      <c r="AV10" s="65"/>
      <c r="AW10" s="65"/>
      <c r="AX10" s="65"/>
      <c r="AY10" s="65"/>
      <c r="AZ10" s="65"/>
      <c r="BA10" s="65"/>
      <c r="BB10" s="65">
        <f>データ!X6</f>
        <v>45600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IiimODpaeG9P6ua4kBC6xhuCN5jAq0XnD9y5e2d/QNEnMKSjXC5yHlaI9evmPX4ly4SzR+mW59We7GQTvsDLew==" saltValue="UF3XcgvrH2zdXJaK27Z6w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104213</v>
      </c>
      <c r="D6" s="32">
        <f t="shared" si="3"/>
        <v>47</v>
      </c>
      <c r="E6" s="32">
        <f t="shared" si="3"/>
        <v>18</v>
      </c>
      <c r="F6" s="32">
        <f t="shared" si="3"/>
        <v>0</v>
      </c>
      <c r="G6" s="32">
        <f t="shared" si="3"/>
        <v>0</v>
      </c>
      <c r="H6" s="32" t="str">
        <f t="shared" si="3"/>
        <v>群馬県　中之条町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2.79</v>
      </c>
      <c r="Q6" s="33">
        <f t="shared" si="3"/>
        <v>100</v>
      </c>
      <c r="R6" s="33">
        <f t="shared" si="3"/>
        <v>2160</v>
      </c>
      <c r="S6" s="33">
        <f t="shared" si="3"/>
        <v>16505</v>
      </c>
      <c r="T6" s="33">
        <f t="shared" si="3"/>
        <v>439.28</v>
      </c>
      <c r="U6" s="33">
        <f t="shared" si="3"/>
        <v>37.57</v>
      </c>
      <c r="V6" s="33">
        <f t="shared" si="3"/>
        <v>456</v>
      </c>
      <c r="W6" s="33">
        <f t="shared" si="3"/>
        <v>0.01</v>
      </c>
      <c r="X6" s="33">
        <f t="shared" si="3"/>
        <v>45600</v>
      </c>
      <c r="Y6" s="34">
        <f>IF(Y7="",NA(),Y7)</f>
        <v>90.87</v>
      </c>
      <c r="Z6" s="34">
        <f t="shared" ref="Z6:AH6" si="4">IF(Z7="",NA(),Z7)</f>
        <v>121.94</v>
      </c>
      <c r="AA6" s="34">
        <f t="shared" si="4"/>
        <v>77.67</v>
      </c>
      <c r="AB6" s="34">
        <f t="shared" si="4"/>
        <v>77.91</v>
      </c>
      <c r="AC6" s="34">
        <f t="shared" si="4"/>
        <v>76.069999999999993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261.08</v>
      </c>
      <c r="BM6" s="34">
        <f t="shared" si="7"/>
        <v>241.49</v>
      </c>
      <c r="BN6" s="34">
        <f t="shared" si="7"/>
        <v>248.44</v>
      </c>
      <c r="BO6" s="34">
        <f t="shared" si="7"/>
        <v>244.85</v>
      </c>
      <c r="BP6" s="33" t="str">
        <f>IF(BP7="","",IF(BP7="-","【-】","【"&amp;SUBSTITUTE(TEXT(BP7,"#,##0.00"),"-","△")&amp;"】"))</f>
        <v>【329.28】</v>
      </c>
      <c r="BQ6" s="34">
        <f>IF(BQ7="",NA(),BQ7)</f>
        <v>61.26</v>
      </c>
      <c r="BR6" s="34">
        <f t="shared" ref="BR6:BZ6" si="8">IF(BR7="",NA(),BR7)</f>
        <v>57.12</v>
      </c>
      <c r="BS6" s="34">
        <f t="shared" si="8"/>
        <v>52.86</v>
      </c>
      <c r="BT6" s="34">
        <f t="shared" si="8"/>
        <v>54.89</v>
      </c>
      <c r="BU6" s="34">
        <f t="shared" si="8"/>
        <v>51.91</v>
      </c>
      <c r="BV6" s="34">
        <f t="shared" si="8"/>
        <v>58.53</v>
      </c>
      <c r="BW6" s="34">
        <f t="shared" si="8"/>
        <v>68.61</v>
      </c>
      <c r="BX6" s="34">
        <f t="shared" si="8"/>
        <v>65.7</v>
      </c>
      <c r="BY6" s="34">
        <f t="shared" si="8"/>
        <v>66.73</v>
      </c>
      <c r="BZ6" s="34">
        <f t="shared" si="8"/>
        <v>64.78</v>
      </c>
      <c r="CA6" s="33" t="str">
        <f>IF(CA7="","",IF(CA7="-","【-】","【"&amp;SUBSTITUTE(TEXT(CA7,"#,##0.00"),"-","△")&amp;"】"))</f>
        <v>【60.55】</v>
      </c>
      <c r="CB6" s="34">
        <f>IF(CB7="",NA(),CB7)</f>
        <v>183.35</v>
      </c>
      <c r="CC6" s="34">
        <f t="shared" ref="CC6:CK6" si="9">IF(CC7="",NA(),CC7)</f>
        <v>197.74</v>
      </c>
      <c r="CD6" s="34">
        <f t="shared" si="9"/>
        <v>215.52</v>
      </c>
      <c r="CE6" s="34">
        <f t="shared" si="9"/>
        <v>211.97</v>
      </c>
      <c r="CF6" s="34">
        <f t="shared" si="9"/>
        <v>222.69</v>
      </c>
      <c r="CG6" s="34">
        <f t="shared" si="9"/>
        <v>266.57</v>
      </c>
      <c r="CH6" s="34">
        <f t="shared" si="9"/>
        <v>241.18</v>
      </c>
      <c r="CI6" s="34">
        <f t="shared" si="9"/>
        <v>247.94</v>
      </c>
      <c r="CJ6" s="34">
        <f t="shared" si="9"/>
        <v>241.29</v>
      </c>
      <c r="CK6" s="34">
        <f t="shared" si="9"/>
        <v>250.21</v>
      </c>
      <c r="CL6" s="33" t="str">
        <f>IF(CL7="","",IF(CL7="-","【-】","【"&amp;SUBSTITUTE(TEXT(CL7,"#,##0.00"),"-","△")&amp;"】"))</f>
        <v>【269.12】</v>
      </c>
      <c r="CM6" s="34">
        <f>IF(CM7="",NA(),CM7)</f>
        <v>51.74</v>
      </c>
      <c r="CN6" s="34">
        <f t="shared" ref="CN6:CV6" si="10">IF(CN7="",NA(),CN7)</f>
        <v>50.5</v>
      </c>
      <c r="CO6" s="34">
        <f t="shared" si="10"/>
        <v>51</v>
      </c>
      <c r="CP6" s="34">
        <f t="shared" si="10"/>
        <v>50</v>
      </c>
      <c r="CQ6" s="34">
        <f t="shared" si="10"/>
        <v>48</v>
      </c>
      <c r="CR6" s="34">
        <f t="shared" si="10"/>
        <v>58.06</v>
      </c>
      <c r="CS6" s="34">
        <f t="shared" si="10"/>
        <v>53.84</v>
      </c>
      <c r="CT6" s="34">
        <f t="shared" si="10"/>
        <v>60.25</v>
      </c>
      <c r="CU6" s="34">
        <f t="shared" si="10"/>
        <v>61.94</v>
      </c>
      <c r="CV6" s="34">
        <f t="shared" si="10"/>
        <v>61.79</v>
      </c>
      <c r="CW6" s="33" t="str">
        <f>IF(CW7="","",IF(CW7="-","【-】","【"&amp;SUBSTITUTE(TEXT(CW7,"#,##0.00"),"-","△")&amp;"】"))</f>
        <v>【59.35】</v>
      </c>
      <c r="CX6" s="34">
        <f>IF(CX7="",NA(),CX7)</f>
        <v>92.68</v>
      </c>
      <c r="CY6" s="34">
        <f t="shared" ref="CY6:DG6" si="11">IF(CY7="",NA(),CY7)</f>
        <v>92.61</v>
      </c>
      <c r="CZ6" s="34">
        <f t="shared" si="11"/>
        <v>92.9</v>
      </c>
      <c r="DA6" s="34">
        <f t="shared" si="11"/>
        <v>94.04</v>
      </c>
      <c r="DB6" s="34">
        <f t="shared" si="11"/>
        <v>94.52</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104213</v>
      </c>
      <c r="D7" s="36">
        <v>47</v>
      </c>
      <c r="E7" s="36">
        <v>18</v>
      </c>
      <c r="F7" s="36">
        <v>0</v>
      </c>
      <c r="G7" s="36">
        <v>0</v>
      </c>
      <c r="H7" s="36" t="s">
        <v>111</v>
      </c>
      <c r="I7" s="36" t="s">
        <v>112</v>
      </c>
      <c r="J7" s="36" t="s">
        <v>113</v>
      </c>
      <c r="K7" s="36" t="s">
        <v>114</v>
      </c>
      <c r="L7" s="36" t="s">
        <v>115</v>
      </c>
      <c r="M7" s="36" t="s">
        <v>116</v>
      </c>
      <c r="N7" s="37" t="s">
        <v>117</v>
      </c>
      <c r="O7" s="37" t="s">
        <v>118</v>
      </c>
      <c r="P7" s="37">
        <v>2.79</v>
      </c>
      <c r="Q7" s="37">
        <v>100</v>
      </c>
      <c r="R7" s="37">
        <v>2160</v>
      </c>
      <c r="S7" s="37">
        <v>16505</v>
      </c>
      <c r="T7" s="37">
        <v>439.28</v>
      </c>
      <c r="U7" s="37">
        <v>37.57</v>
      </c>
      <c r="V7" s="37">
        <v>456</v>
      </c>
      <c r="W7" s="37">
        <v>0.01</v>
      </c>
      <c r="X7" s="37">
        <v>45600</v>
      </c>
      <c r="Y7" s="37">
        <v>90.87</v>
      </c>
      <c r="Z7" s="37">
        <v>121.94</v>
      </c>
      <c r="AA7" s="37">
        <v>77.67</v>
      </c>
      <c r="AB7" s="37">
        <v>77.91</v>
      </c>
      <c r="AC7" s="37">
        <v>76.069999999999993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261.08</v>
      </c>
      <c r="BM7" s="37">
        <v>241.49</v>
      </c>
      <c r="BN7" s="37">
        <v>248.44</v>
      </c>
      <c r="BO7" s="37">
        <v>244.85</v>
      </c>
      <c r="BP7" s="37">
        <v>329.28</v>
      </c>
      <c r="BQ7" s="37">
        <v>61.26</v>
      </c>
      <c r="BR7" s="37">
        <v>57.12</v>
      </c>
      <c r="BS7" s="37">
        <v>52.86</v>
      </c>
      <c r="BT7" s="37">
        <v>54.89</v>
      </c>
      <c r="BU7" s="37">
        <v>51.91</v>
      </c>
      <c r="BV7" s="37">
        <v>58.53</v>
      </c>
      <c r="BW7" s="37">
        <v>68.61</v>
      </c>
      <c r="BX7" s="37">
        <v>65.7</v>
      </c>
      <c r="BY7" s="37">
        <v>66.73</v>
      </c>
      <c r="BZ7" s="37">
        <v>64.78</v>
      </c>
      <c r="CA7" s="37">
        <v>60.55</v>
      </c>
      <c r="CB7" s="37">
        <v>183.35</v>
      </c>
      <c r="CC7" s="37">
        <v>197.74</v>
      </c>
      <c r="CD7" s="37">
        <v>215.52</v>
      </c>
      <c r="CE7" s="37">
        <v>211.97</v>
      </c>
      <c r="CF7" s="37">
        <v>222.69</v>
      </c>
      <c r="CG7" s="37">
        <v>266.57</v>
      </c>
      <c r="CH7" s="37">
        <v>241.18</v>
      </c>
      <c r="CI7" s="37">
        <v>247.94</v>
      </c>
      <c r="CJ7" s="37">
        <v>241.29</v>
      </c>
      <c r="CK7" s="37">
        <v>250.21</v>
      </c>
      <c r="CL7" s="37">
        <v>269.12</v>
      </c>
      <c r="CM7" s="37">
        <v>51.74</v>
      </c>
      <c r="CN7" s="37">
        <v>50.5</v>
      </c>
      <c r="CO7" s="37">
        <v>51</v>
      </c>
      <c r="CP7" s="37">
        <v>50</v>
      </c>
      <c r="CQ7" s="37">
        <v>48</v>
      </c>
      <c r="CR7" s="37">
        <v>58.06</v>
      </c>
      <c r="CS7" s="37">
        <v>53.84</v>
      </c>
      <c r="CT7" s="37">
        <v>60.25</v>
      </c>
      <c r="CU7" s="37">
        <v>61.94</v>
      </c>
      <c r="CV7" s="37">
        <v>61.79</v>
      </c>
      <c r="CW7" s="37">
        <v>59.35</v>
      </c>
      <c r="CX7" s="37">
        <v>92.68</v>
      </c>
      <c r="CY7" s="37">
        <v>92.61</v>
      </c>
      <c r="CZ7" s="37">
        <v>92.9</v>
      </c>
      <c r="DA7" s="37">
        <v>94.04</v>
      </c>
      <c r="DB7" s="37">
        <v>94.52</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2019-02-12T05:41:29Z</cp:lastPrinted>
  <dcterms:created xsi:type="dcterms:W3CDTF">2018-12-03T09:38:57Z</dcterms:created>
  <dcterms:modified xsi:type="dcterms:W3CDTF">2019-02-12T05:41:31Z</dcterms:modified>
  <cp:category/>
</cp:coreProperties>
</file>