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21○長野原町\"/>
    </mc:Choice>
  </mc:AlternateContent>
  <workbookProtection workbookAlgorithmName="SHA-512" workbookHashValue="YcZT82HuBMfOQpd2Pd5aMbqfftXOpGF0aHofinl1/nElk9iTSHY8q8ZrnJEth/gOTFNDANyzk8fOkXlyO0yNQA==" workbookSaltValue="0EcBfz8fWjsUhLJqNmYt2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<sst xmlns="http://schemas.openxmlformats.org/spreadsheetml/2006/main" count="251" uniqueCount="127">
  <si>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</si>
  <si>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</si>
  <si>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</si>
  <si>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</si>
  <si>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</si>
  <si>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</si>
  <si>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</si>
  <si>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</si>
  <si>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</si>
  <si>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</si>
  <si>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</si>
  <si>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</si>
  <si>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</si>
  <si>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</si>
  <si>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</si>
  <si>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</si>
  <si>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</si>
  <si>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</si>
  <si>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</si>
  <si>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</si>
  <si>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</si>
  <si>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</si>
  <si>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</si>
  <si>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</si>
  <si>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</si>
  <si>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</si>
  <si>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</si>
  <si>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</si>
  <si>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</si>
  <si>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</si>
  <si>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</si>
  <si>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</si>
  <si>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</si>
  <si>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</si>
  <si>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</si>
  <si>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</si>
  <si>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</si>
  <si>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</si>
  <si>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</si>
  <si>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</si>
  <si>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</si>
  <si>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</si>
  <si>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</si>
  <si>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</si>
  <si>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</si>
  <si>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</si>
  <si>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</si>
  <si>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</si>
  <si>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</si>
  <si>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</si>
  <si>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</si>
  <si>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</si>
  <si>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</si>
  <si>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</si>
  <si>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</si>
  <si>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</si>
  <si>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</si>
  <si>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</si>
  <si>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</si>
  <si>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</si>
  <si>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</si>
  <si>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</si>
  <si>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</si>
  <si>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</si>
  <si>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</si>
  <si>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</si>
  <si>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</si>
  <si>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</si>
  <si>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</si>
  <si>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</si>
  <si>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</si>
  <si>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</si>
  <si>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</si>
  <si>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</si>
  <si>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</si>
  <si>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</si>
  <si>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</si>
  <si>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</si>
  <si>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</si>
  <si>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</si>
  <si>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</si>
  <si>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</si>
  <si>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</si>
  <si>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</si>
  <si>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</si>
  <si>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</si>
  <si>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</si>
  <si>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</si>
  <si>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</si>
  <si>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</si>
  <si>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</si>
  <si>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</si>
  <si>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</si>
  <si>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</si>
  <si>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</si>
  <si>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</si>
  <si>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</si>
  <si>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</si>
  <si>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</si>
  <si>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</si>
  <si>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</si>
  <si>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</si>
  <si>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</si>
  <si>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</si>
  <si>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</si>
  <si>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</si>
  <si>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</si>
  <si>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</si>
  <si>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</si>
  <si>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</si>
  <si>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</si>
  <si>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長野原町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</si>
  <si>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</si>
  <si>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</si>
  <si>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</si>
  <si>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</si>
  <si>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</si>
  <si>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</si>
  <si>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</si>
  <si>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</si>
  <si>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</si>
  <si>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</si>
  <si>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</si>
  <si>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</si>
  <si>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平成21年度より実施した事業のため比較的新しい設備です。</t>
    <rPh sb="0" eb="2">
      <t>ヘイセイ</t>
    </rPh>
    <rPh sb="4" eb="6">
      <t>ネンド</t>
    </rPh>
    <rPh sb="8" eb="10">
      <t>ジッシ</t>
    </rPh>
    <rPh sb="12" eb="14">
      <t>ジギョウ</t>
    </rPh>
    <rPh sb="17" eb="20">
      <t>ヒカクテキ</t>
    </rPh>
    <rPh sb="20" eb="21">
      <t>アタラ</t>
    </rPh>
    <rPh sb="23" eb="25">
      <t>セツビ</t>
    </rPh>
    <phoneticPr fontId="4"/>
  </si>
  <si>
    <t>⑤経費回収率が類義団体より低いため使用料金が適正でないと考えられます。適正な維持管理を行い設備への負荷を軽減させ維持管理コストを減らしていくことが重要だと考えられます。</t>
    <rPh sb="1" eb="3">
      <t>ケイヒ</t>
    </rPh>
    <rPh sb="3" eb="6">
      <t>カイシュウリツ</t>
    </rPh>
    <rPh sb="7" eb="9">
      <t>ルイギ</t>
    </rPh>
    <rPh sb="9" eb="11">
      <t>ダンタイ</t>
    </rPh>
    <rPh sb="13" eb="14">
      <t>ヒク</t>
    </rPh>
    <rPh sb="17" eb="19">
      <t>シヨウ</t>
    </rPh>
    <rPh sb="19" eb="21">
      <t>リョウキン</t>
    </rPh>
    <rPh sb="22" eb="24">
      <t>テキセイ</t>
    </rPh>
    <rPh sb="28" eb="29">
      <t>カンガ</t>
    </rPh>
    <rPh sb="35" eb="37">
      <t>テキセイ</t>
    </rPh>
    <rPh sb="38" eb="40">
      <t>イジ</t>
    </rPh>
    <rPh sb="40" eb="42">
      <t>カンリ</t>
    </rPh>
    <rPh sb="43" eb="44">
      <t>オコナ</t>
    </rPh>
    <rPh sb="45" eb="47">
      <t>セツビ</t>
    </rPh>
    <rPh sb="49" eb="51">
      <t>フカ</t>
    </rPh>
    <rPh sb="52" eb="54">
      <t>ケイゲン</t>
    </rPh>
    <rPh sb="56" eb="58">
      <t>イジ</t>
    </rPh>
    <rPh sb="58" eb="60">
      <t>カンリ</t>
    </rPh>
    <rPh sb="64" eb="65">
      <t>ヘ</t>
    </rPh>
    <rPh sb="73" eb="75">
      <t>ジュウヨウ</t>
    </rPh>
    <rPh sb="77" eb="78">
      <t>カンガ</t>
    </rPh>
    <phoneticPr fontId="4"/>
  </si>
  <si>
    <t>①収益的収支比率は91.68％で使用料、一般会計からの繰入金で賄っています。一般会計繰入金、支出金が増加したため100％を下回りました。➃企業債残高についてはありません。⑤経費回収率は47.40％と料金収入不足分を一般会計繰入金で補填している状況です。⑥汚水処理原価⑦施設利用率は類義団体を下回っております。⑤経費回収率が類義団体を下回っている事から使用料金が適正でないと考えられます。</t>
    <rPh sb="1" eb="4">
      <t>シュウエキテキ</t>
    </rPh>
    <rPh sb="4" eb="6">
      <t>シュウシ</t>
    </rPh>
    <rPh sb="6" eb="8">
      <t>ヒリツ</t>
    </rPh>
    <rPh sb="16" eb="19">
      <t>シヨウリョウ</t>
    </rPh>
    <rPh sb="20" eb="22">
      <t>イッパン</t>
    </rPh>
    <rPh sb="22" eb="24">
      <t>カイケイ</t>
    </rPh>
    <rPh sb="27" eb="30">
      <t>クリイレキン</t>
    </rPh>
    <rPh sb="31" eb="32">
      <t>マカナ</t>
    </rPh>
    <rPh sb="38" eb="40">
      <t>イッパン</t>
    </rPh>
    <rPh sb="40" eb="42">
      <t>カイケイ</t>
    </rPh>
    <rPh sb="42" eb="45">
      <t>クリイレキン</t>
    </rPh>
    <rPh sb="46" eb="49">
      <t>シシュツキン</t>
    </rPh>
    <rPh sb="50" eb="52">
      <t>ゾウカ</t>
    </rPh>
    <rPh sb="61" eb="63">
      <t>シタマワ</t>
    </rPh>
    <rPh sb="69" eb="72">
      <t>キギョウサイ</t>
    </rPh>
    <rPh sb="72" eb="74">
      <t>ザンダカ</t>
    </rPh>
    <rPh sb="86" eb="88">
      <t>ケイヒ</t>
    </rPh>
    <rPh sb="88" eb="91">
      <t>カイシュウリツ</t>
    </rPh>
    <rPh sb="99" eb="103">
      <t>リョウキンシュウニュウ</t>
    </rPh>
    <rPh sb="103" eb="106">
      <t>フソクブン</t>
    </rPh>
    <rPh sb="107" eb="109">
      <t>イッパン</t>
    </rPh>
    <rPh sb="109" eb="111">
      <t>カイケイ</t>
    </rPh>
    <rPh sb="111" eb="114">
      <t>クリイレキン</t>
    </rPh>
    <rPh sb="115" eb="117">
      <t>ホテン</t>
    </rPh>
    <rPh sb="121" eb="123">
      <t>ジョウキョウ</t>
    </rPh>
    <rPh sb="127" eb="129">
      <t>オスイ</t>
    </rPh>
    <rPh sb="129" eb="131">
      <t>ショリ</t>
    </rPh>
    <rPh sb="131" eb="133">
      <t>ゲンカ</t>
    </rPh>
    <rPh sb="134" eb="136">
      <t>シセツ</t>
    </rPh>
    <rPh sb="136" eb="139">
      <t>リヨウリツ</t>
    </rPh>
    <rPh sb="140" eb="142">
      <t>ルイギ</t>
    </rPh>
    <rPh sb="142" eb="144">
      <t>ダンタイ</t>
    </rPh>
    <rPh sb="145" eb="147">
      <t>シタマワ</t>
    </rPh>
    <rPh sb="155" eb="157">
      <t>ケイヒ</t>
    </rPh>
    <rPh sb="157" eb="160">
      <t>カイシュウリツ</t>
    </rPh>
    <rPh sb="161" eb="163">
      <t>ルイギ</t>
    </rPh>
    <rPh sb="163" eb="165">
      <t>ダンタイ</t>
    </rPh>
    <rPh sb="166" eb="168">
      <t>シタマワ</t>
    </rPh>
    <rPh sb="172" eb="173">
      <t>コト</t>
    </rPh>
    <rPh sb="175" eb="177">
      <t>シヨウ</t>
    </rPh>
    <rPh sb="177" eb="179">
      <t>リョウキン</t>
    </rPh>
    <rPh sb="180" eb="182">
      <t>テキセイ</t>
    </rPh>
    <rPh sb="186" eb="18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</si>
</sst>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513-4F0C-935F-3211FA4D78E5}"/>
            </c:ext>
          </c:extLst>
        </c:ser>
        <c:dLbls>
          <c:showLegendKey val="0"/>
          <c:showVal val="0"/>
          <c:showCatName val="0"/>
          <c:showSerName val="0"/>
          <c:showPercent val="0"/>
          <c:showBubbleSize val="0"/>
        </c:dLbls>
        <c:gapWidth val="150"/>
        <c:axId val="241220384"/>
        <c:axId val="24122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513-4F0C-935F-3211FA4D78E5}"/>
            </c:ext>
          </c:extLst>
        </c:ser>
        <c:dLbls>
          <c:showLegendKey val="0"/>
          <c:showVal val="0"/>
          <c:showCatName val="0"/>
          <c:showSerName val="0"/>
          <c:showPercent val="0"/>
          <c:showBubbleSize val="0"/>
        </c:dLbls>
        <c:marker val="1"/>
        <c:smooth val="0"/>
        <c:axId val="241220384"/>
        <c:axId val="241220776"/>
      </c:lineChart>
      <c:dateAx>
        <c:axId val="241220384"/>
        <c:scaling>
          <c:orientation val="minMax"/>
        </c:scaling>
        <c:delete val="1"/>
        <c:axPos val="b"/>
        <c:numFmt formatCode="ge" sourceLinked="1"/>
        <c:majorTickMark val="none"/>
        <c:minorTickMark val="none"/>
        <c:tickLblPos val="none"/>
        <c:crossAx val="241220776"/>
        <c:crosses val="autoZero"/>
        <c:auto val="1"/>
        <c:lblOffset val="100"/>
        <c:baseTimeUnit val="years"/>
      </c:dateAx>
      <c:valAx>
        <c:axId val="24122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59.8</c:v>
                </c:pt>
                <c:pt idx="1">
                  <c:v>51.96</c:v>
                </c:pt>
                <c:pt idx="2">
                  <c:v>51.96</c:v>
                </c:pt>
                <c:pt idx="3">
                  <c:v>50.98</c:v>
                </c:pt>
                <c:pt idx="4">
                  <c:v>52.94</c:v>
                </c:pt>
              </c:numCache>
            </c:numRef>
          </c:val>
          <c:extLst xmlns:c16r2="http://schemas.microsoft.com/office/drawing/2015/06/chart">
            <c:ext xmlns:c16="http://schemas.microsoft.com/office/drawing/2014/chart" uri="{C3380CC4-5D6E-409C-BE32-E72D297353CC}">
              <c16:uniqueId val="{00000000-E802-479A-80B2-FC904BD1EEBE}"/>
            </c:ext>
          </c:extLst>
        </c:ser>
        <c:dLbls>
          <c:showLegendKey val="0"/>
          <c:showVal val="0"/>
          <c:showCatName val="0"/>
          <c:showSerName val="0"/>
          <c:showPercent val="0"/>
          <c:showBubbleSize val="0"/>
        </c:dLbls>
        <c:gapWidth val="150"/>
        <c:axId val="491117512"/>
        <c:axId val="49111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E802-479A-80B2-FC904BD1EEBE}"/>
            </c:ext>
          </c:extLst>
        </c:ser>
        <c:dLbls>
          <c:showLegendKey val="0"/>
          <c:showVal val="0"/>
          <c:showCatName val="0"/>
          <c:showSerName val="0"/>
          <c:showPercent val="0"/>
          <c:showBubbleSize val="0"/>
        </c:dLbls>
        <c:marker val="1"/>
        <c:smooth val="0"/>
        <c:axId val="491117512"/>
        <c:axId val="491117904"/>
      </c:lineChart>
      <c:dateAx>
        <c:axId val="491117512"/>
        <c:scaling>
          <c:orientation val="minMax"/>
        </c:scaling>
        <c:delete val="1"/>
        <c:axPos val="b"/>
        <c:numFmt formatCode="ge" sourceLinked="1"/>
        <c:majorTickMark val="none"/>
        <c:minorTickMark val="none"/>
        <c:tickLblPos val="none"/>
        <c:crossAx val="491117904"/>
        <c:crosses val="autoZero"/>
        <c:auto val="1"/>
        <c:lblOffset val="100"/>
        <c:baseTimeUnit val="years"/>
      </c:dateAx>
      <c:valAx>
        <c:axId val="49111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11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ECA-4A75-89CC-EB5AE81227B2}"/>
            </c:ext>
          </c:extLst>
        </c:ser>
        <c:dLbls>
          <c:showLegendKey val="0"/>
          <c:showVal val="0"/>
          <c:showCatName val="0"/>
          <c:showSerName val="0"/>
          <c:showPercent val="0"/>
          <c:showBubbleSize val="0"/>
        </c:dLbls>
        <c:gapWidth val="150"/>
        <c:axId val="491119080"/>
        <c:axId val="49111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CECA-4A75-89CC-EB5AE81227B2}"/>
            </c:ext>
          </c:extLst>
        </c:ser>
        <c:dLbls>
          <c:showLegendKey val="0"/>
          <c:showVal val="0"/>
          <c:showCatName val="0"/>
          <c:showSerName val="0"/>
          <c:showPercent val="0"/>
          <c:showBubbleSize val="0"/>
        </c:dLbls>
        <c:marker val="1"/>
        <c:smooth val="0"/>
        <c:axId val="491119080"/>
        <c:axId val="491119472"/>
      </c:lineChart>
      <c:dateAx>
        <c:axId val="491119080"/>
        <c:scaling>
          <c:orientation val="minMax"/>
        </c:scaling>
        <c:delete val="1"/>
        <c:axPos val="b"/>
        <c:numFmt formatCode="ge" sourceLinked="1"/>
        <c:majorTickMark val="none"/>
        <c:minorTickMark val="none"/>
        <c:tickLblPos val="none"/>
        <c:crossAx val="491119472"/>
        <c:crosses val="autoZero"/>
        <c:auto val="1"/>
        <c:lblOffset val="100"/>
        <c:baseTimeUnit val="years"/>
      </c:dateAx>
      <c:valAx>
        <c:axId val="49111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11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73.67</c:v>
                </c:pt>
                <c:pt idx="2">
                  <c:v>127.6</c:v>
                </c:pt>
                <c:pt idx="3">
                  <c:v>88.61</c:v>
                </c:pt>
                <c:pt idx="4">
                  <c:v>91.68</c:v>
                </c:pt>
              </c:numCache>
            </c:numRef>
          </c:val>
          <c:extLst xmlns:c16r2="http://schemas.microsoft.com/office/drawing/2015/06/chart">
            <c:ext xmlns:c16="http://schemas.microsoft.com/office/drawing/2014/chart" uri="{C3380CC4-5D6E-409C-BE32-E72D297353CC}">
              <c16:uniqueId val="{00000000-FC4A-4C5B-B1DA-EF8CAAB5A495}"/>
            </c:ext>
          </c:extLst>
        </c:ser>
        <c:dLbls>
          <c:showLegendKey val="0"/>
          <c:showVal val="0"/>
          <c:showCatName val="0"/>
          <c:showSerName val="0"/>
          <c:showPercent val="0"/>
          <c:showBubbleSize val="0"/>
        </c:dLbls>
        <c:gapWidth val="150"/>
        <c:axId val="241221952"/>
        <c:axId val="24122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4A-4C5B-B1DA-EF8CAAB5A495}"/>
            </c:ext>
          </c:extLst>
        </c:ser>
        <c:dLbls>
          <c:showLegendKey val="0"/>
          <c:showVal val="0"/>
          <c:showCatName val="0"/>
          <c:showSerName val="0"/>
          <c:showPercent val="0"/>
          <c:showBubbleSize val="0"/>
        </c:dLbls>
        <c:marker val="1"/>
        <c:smooth val="0"/>
        <c:axId val="241221952"/>
        <c:axId val="241222344"/>
      </c:lineChart>
      <c:dateAx>
        <c:axId val="241221952"/>
        <c:scaling>
          <c:orientation val="minMax"/>
        </c:scaling>
        <c:delete val="1"/>
        <c:axPos val="b"/>
        <c:numFmt formatCode="ge" sourceLinked="1"/>
        <c:majorTickMark val="none"/>
        <c:minorTickMark val="none"/>
        <c:tickLblPos val="none"/>
        <c:crossAx val="241222344"/>
        <c:crosses val="autoZero"/>
        <c:auto val="1"/>
        <c:lblOffset val="100"/>
        <c:baseTimeUnit val="years"/>
      </c:dateAx>
      <c:valAx>
        <c:axId val="24122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2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D1-4D35-B70D-523A761B97E5}"/>
            </c:ext>
          </c:extLst>
        </c:ser>
        <c:dLbls>
          <c:showLegendKey val="0"/>
          <c:showVal val="0"/>
          <c:showCatName val="0"/>
          <c:showSerName val="0"/>
          <c:showPercent val="0"/>
          <c:showBubbleSize val="0"/>
        </c:dLbls>
        <c:gapWidth val="150"/>
        <c:axId val="494731296"/>
        <c:axId val="49473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D1-4D35-B70D-523A761B97E5}"/>
            </c:ext>
          </c:extLst>
        </c:ser>
        <c:dLbls>
          <c:showLegendKey val="0"/>
          <c:showVal val="0"/>
          <c:showCatName val="0"/>
          <c:showSerName val="0"/>
          <c:showPercent val="0"/>
          <c:showBubbleSize val="0"/>
        </c:dLbls>
        <c:marker val="1"/>
        <c:smooth val="0"/>
        <c:axId val="494731296"/>
        <c:axId val="494731688"/>
      </c:lineChart>
      <c:dateAx>
        <c:axId val="494731296"/>
        <c:scaling>
          <c:orientation val="minMax"/>
        </c:scaling>
        <c:delete val="1"/>
        <c:axPos val="b"/>
        <c:numFmt formatCode="ge" sourceLinked="1"/>
        <c:majorTickMark val="none"/>
        <c:minorTickMark val="none"/>
        <c:tickLblPos val="none"/>
        <c:crossAx val="494731688"/>
        <c:crosses val="autoZero"/>
        <c:auto val="1"/>
        <c:lblOffset val="100"/>
        <c:baseTimeUnit val="years"/>
      </c:dateAx>
      <c:valAx>
        <c:axId val="49473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73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19-45CE-A8E5-CEF0F309D9D3}"/>
            </c:ext>
          </c:extLst>
        </c:ser>
        <c:dLbls>
          <c:showLegendKey val="0"/>
          <c:showVal val="0"/>
          <c:showCatName val="0"/>
          <c:showSerName val="0"/>
          <c:showPercent val="0"/>
          <c:showBubbleSize val="0"/>
        </c:dLbls>
        <c:gapWidth val="150"/>
        <c:axId val="494732864"/>
        <c:axId val="49473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19-45CE-A8E5-CEF0F309D9D3}"/>
            </c:ext>
          </c:extLst>
        </c:ser>
        <c:dLbls>
          <c:showLegendKey val="0"/>
          <c:showVal val="0"/>
          <c:showCatName val="0"/>
          <c:showSerName val="0"/>
          <c:showPercent val="0"/>
          <c:showBubbleSize val="0"/>
        </c:dLbls>
        <c:marker val="1"/>
        <c:smooth val="0"/>
        <c:axId val="494732864"/>
        <c:axId val="494733256"/>
      </c:lineChart>
      <c:dateAx>
        <c:axId val="494732864"/>
        <c:scaling>
          <c:orientation val="minMax"/>
        </c:scaling>
        <c:delete val="1"/>
        <c:axPos val="b"/>
        <c:numFmt formatCode="ge" sourceLinked="1"/>
        <c:majorTickMark val="none"/>
        <c:minorTickMark val="none"/>
        <c:tickLblPos val="none"/>
        <c:crossAx val="494733256"/>
        <c:crosses val="autoZero"/>
        <c:auto val="1"/>
        <c:lblOffset val="100"/>
        <c:baseTimeUnit val="years"/>
      </c:dateAx>
      <c:valAx>
        <c:axId val="49473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73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59-4642-883E-A01361F3B328}"/>
            </c:ext>
          </c:extLst>
        </c:ser>
        <c:dLbls>
          <c:showLegendKey val="0"/>
          <c:showVal val="0"/>
          <c:showCatName val="0"/>
          <c:showSerName val="0"/>
          <c:showPercent val="0"/>
          <c:showBubbleSize val="0"/>
        </c:dLbls>
        <c:gapWidth val="150"/>
        <c:axId val="494734432"/>
        <c:axId val="49473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59-4642-883E-A01361F3B328}"/>
            </c:ext>
          </c:extLst>
        </c:ser>
        <c:dLbls>
          <c:showLegendKey val="0"/>
          <c:showVal val="0"/>
          <c:showCatName val="0"/>
          <c:showSerName val="0"/>
          <c:showPercent val="0"/>
          <c:showBubbleSize val="0"/>
        </c:dLbls>
        <c:marker val="1"/>
        <c:smooth val="0"/>
        <c:axId val="494734432"/>
        <c:axId val="494734824"/>
      </c:lineChart>
      <c:dateAx>
        <c:axId val="494734432"/>
        <c:scaling>
          <c:orientation val="minMax"/>
        </c:scaling>
        <c:delete val="1"/>
        <c:axPos val="b"/>
        <c:numFmt formatCode="ge" sourceLinked="1"/>
        <c:majorTickMark val="none"/>
        <c:minorTickMark val="none"/>
        <c:tickLblPos val="none"/>
        <c:crossAx val="494734824"/>
        <c:crosses val="autoZero"/>
        <c:auto val="1"/>
        <c:lblOffset val="100"/>
        <c:baseTimeUnit val="years"/>
      </c:dateAx>
      <c:valAx>
        <c:axId val="49473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7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56-45FD-9A72-1CEB48FD20E0}"/>
            </c:ext>
          </c:extLst>
        </c:ser>
        <c:dLbls>
          <c:showLegendKey val="0"/>
          <c:showVal val="0"/>
          <c:showCatName val="0"/>
          <c:showSerName val="0"/>
          <c:showPercent val="0"/>
          <c:showBubbleSize val="0"/>
        </c:dLbls>
        <c:gapWidth val="150"/>
        <c:axId val="494736000"/>
        <c:axId val="49473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56-45FD-9A72-1CEB48FD20E0}"/>
            </c:ext>
          </c:extLst>
        </c:ser>
        <c:dLbls>
          <c:showLegendKey val="0"/>
          <c:showVal val="0"/>
          <c:showCatName val="0"/>
          <c:showSerName val="0"/>
          <c:showPercent val="0"/>
          <c:showBubbleSize val="0"/>
        </c:dLbls>
        <c:marker val="1"/>
        <c:smooth val="0"/>
        <c:axId val="494736000"/>
        <c:axId val="494736392"/>
      </c:lineChart>
      <c:dateAx>
        <c:axId val="494736000"/>
        <c:scaling>
          <c:orientation val="minMax"/>
        </c:scaling>
        <c:delete val="1"/>
        <c:axPos val="b"/>
        <c:numFmt formatCode="ge" sourceLinked="1"/>
        <c:majorTickMark val="none"/>
        <c:minorTickMark val="none"/>
        <c:tickLblPos val="none"/>
        <c:crossAx val="494736392"/>
        <c:crosses val="autoZero"/>
        <c:auto val="1"/>
        <c:lblOffset val="100"/>
        <c:baseTimeUnit val="years"/>
      </c:dateAx>
      <c:valAx>
        <c:axId val="49473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73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9B3-46DF-B872-66901786698F}"/>
            </c:ext>
          </c:extLst>
        </c:ser>
        <c:dLbls>
          <c:showLegendKey val="0"/>
          <c:showVal val="0"/>
          <c:showCatName val="0"/>
          <c:showSerName val="0"/>
          <c:showPercent val="0"/>
          <c:showBubbleSize val="0"/>
        </c:dLbls>
        <c:gapWidth val="150"/>
        <c:axId val="494737568"/>
        <c:axId val="494737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F9B3-46DF-B872-66901786698F}"/>
            </c:ext>
          </c:extLst>
        </c:ser>
        <c:dLbls>
          <c:showLegendKey val="0"/>
          <c:showVal val="0"/>
          <c:showCatName val="0"/>
          <c:showSerName val="0"/>
          <c:showPercent val="0"/>
          <c:showBubbleSize val="0"/>
        </c:dLbls>
        <c:marker val="1"/>
        <c:smooth val="0"/>
        <c:axId val="494737568"/>
        <c:axId val="494737960"/>
      </c:lineChart>
      <c:dateAx>
        <c:axId val="494737568"/>
        <c:scaling>
          <c:orientation val="minMax"/>
        </c:scaling>
        <c:delete val="1"/>
        <c:axPos val="b"/>
        <c:numFmt formatCode="ge" sourceLinked="1"/>
        <c:majorTickMark val="none"/>
        <c:minorTickMark val="none"/>
        <c:tickLblPos val="none"/>
        <c:crossAx val="494737960"/>
        <c:crosses val="autoZero"/>
        <c:auto val="1"/>
        <c:lblOffset val="100"/>
        <c:baseTimeUnit val="years"/>
      </c:dateAx>
      <c:valAx>
        <c:axId val="49473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73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54.95</c:v>
                </c:pt>
                <c:pt idx="1">
                  <c:v>49.67</c:v>
                </c:pt>
                <c:pt idx="2">
                  <c:v>47.44</c:v>
                </c:pt>
                <c:pt idx="3">
                  <c:v>49.45</c:v>
                </c:pt>
                <c:pt idx="4">
                  <c:v>47.4</c:v>
                </c:pt>
              </c:numCache>
            </c:numRef>
          </c:val>
          <c:extLst xmlns:c16r2="http://schemas.microsoft.com/office/drawing/2015/06/chart">
            <c:ext xmlns:c16="http://schemas.microsoft.com/office/drawing/2014/chart" uri="{C3380CC4-5D6E-409C-BE32-E72D297353CC}">
              <c16:uniqueId val="{00000000-8D78-4BCC-B477-56C7B445FD3A}"/>
            </c:ext>
          </c:extLst>
        </c:ser>
        <c:dLbls>
          <c:showLegendKey val="0"/>
          <c:showVal val="0"/>
          <c:showCatName val="0"/>
          <c:showSerName val="0"/>
          <c:showPercent val="0"/>
          <c:showBubbleSize val="0"/>
        </c:dLbls>
        <c:gapWidth val="150"/>
        <c:axId val="491114376"/>
        <c:axId val="49111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8D78-4BCC-B477-56C7B445FD3A}"/>
            </c:ext>
          </c:extLst>
        </c:ser>
        <c:dLbls>
          <c:showLegendKey val="0"/>
          <c:showVal val="0"/>
          <c:showCatName val="0"/>
          <c:showSerName val="0"/>
          <c:showPercent val="0"/>
          <c:showBubbleSize val="0"/>
        </c:dLbls>
        <c:marker val="1"/>
        <c:smooth val="0"/>
        <c:axId val="491114376"/>
        <c:axId val="491114768"/>
      </c:lineChart>
      <c:dateAx>
        <c:axId val="491114376"/>
        <c:scaling>
          <c:orientation val="minMax"/>
        </c:scaling>
        <c:delete val="1"/>
        <c:axPos val="b"/>
        <c:numFmt formatCode="ge" sourceLinked="1"/>
        <c:majorTickMark val="none"/>
        <c:minorTickMark val="none"/>
        <c:tickLblPos val="none"/>
        <c:crossAx val="491114768"/>
        <c:crosses val="autoZero"/>
        <c:auto val="1"/>
        <c:lblOffset val="100"/>
        <c:baseTimeUnit val="years"/>
      </c:dateAx>
      <c:valAx>
        <c:axId val="49111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11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196.64</c:v>
                </c:pt>
                <c:pt idx="1">
                  <c:v>240.3</c:v>
                </c:pt>
                <c:pt idx="2">
                  <c:v>248.51</c:v>
                </c:pt>
                <c:pt idx="3">
                  <c:v>238.03</c:v>
                </c:pt>
                <c:pt idx="4">
                  <c:v>253.53</c:v>
                </c:pt>
              </c:numCache>
            </c:numRef>
          </c:val>
          <c:extLst xmlns:c16r2="http://schemas.microsoft.com/office/drawing/2015/06/chart">
            <c:ext xmlns:c16="http://schemas.microsoft.com/office/drawing/2014/chart" uri="{C3380CC4-5D6E-409C-BE32-E72D297353CC}">
              <c16:uniqueId val="{00000000-6C4B-457A-84EC-4CE1A9EE02D7}"/>
            </c:ext>
          </c:extLst>
        </c:ser>
        <c:dLbls>
          <c:showLegendKey val="0"/>
          <c:showVal val="0"/>
          <c:showCatName val="0"/>
          <c:showSerName val="0"/>
          <c:showPercent val="0"/>
          <c:showBubbleSize val="0"/>
        </c:dLbls>
        <c:gapWidth val="150"/>
        <c:axId val="491115944"/>
        <c:axId val="49111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6C4B-457A-84EC-4CE1A9EE02D7}"/>
            </c:ext>
          </c:extLst>
        </c:ser>
        <c:dLbls>
          <c:showLegendKey val="0"/>
          <c:showVal val="0"/>
          <c:showCatName val="0"/>
          <c:showSerName val="0"/>
          <c:showPercent val="0"/>
          <c:showBubbleSize val="0"/>
        </c:dLbls>
        <c:marker val="1"/>
        <c:smooth val="0"/>
        <c:axId val="491115944"/>
        <c:axId val="491116336"/>
      </c:lineChart>
      <c:dateAx>
        <c:axId val="491115944"/>
        <c:scaling>
          <c:orientation val="minMax"/>
        </c:scaling>
        <c:delete val="1"/>
        <c:axPos val="b"/>
        <c:numFmt formatCode="ge" sourceLinked="1"/>
        <c:majorTickMark val="none"/>
        <c:minorTickMark val="none"/>
        <c:tickLblPos val="none"/>
        <c:crossAx val="491116336"/>
        <c:crosses val="autoZero"/>
        <c:auto val="1"/>
        <c:lblOffset val="100"/>
        <c:baseTimeUnit val="years"/>
      </c:dateAx>
      <c:valAx>
        <c:axId val="49111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11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長野原町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5722</v>
      </c>
      <c r="AM8" s="49"/>
      <c r="AN8" s="49"/>
      <c r="AO8" s="49"/>
      <c r="AP8" s="49"/>
      <c r="AQ8" s="49"/>
      <c r="AR8" s="49"/>
      <c r="AS8" s="49"/>
      <c r="AT8" s="44">
        <f>データ!T6</f>
        <v>133.85</v>
      </c>
      <c r="AU8" s="44"/>
      <c r="AV8" s="44"/>
      <c r="AW8" s="44"/>
      <c r="AX8" s="44"/>
      <c r="AY8" s="44"/>
      <c r="AZ8" s="44"/>
      <c r="BA8" s="44"/>
      <c r="BB8" s="44">
        <f>データ!U6</f>
        <v>42.75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3.37</v>
      </c>
      <c r="Q10" s="44"/>
      <c r="R10" s="44"/>
      <c r="S10" s="44"/>
      <c r="T10" s="44"/>
      <c r="U10" s="44"/>
      <c r="V10" s="44"/>
      <c r="W10" s="44">
        <f>データ!Q6</f>
        <v>100</v>
      </c>
      <c r="X10" s="44"/>
      <c r="Y10" s="44"/>
      <c r="Z10" s="44"/>
      <c r="AA10" s="44"/>
      <c r="AB10" s="44"/>
      <c r="AC10" s="44"/>
      <c r="AD10" s="49">
        <f>データ!R6</f>
        <v>2160</v>
      </c>
      <c r="AE10" s="49"/>
      <c r="AF10" s="49"/>
      <c r="AG10" s="49"/>
      <c r="AH10" s="49"/>
      <c r="AI10" s="49"/>
      <c r="AJ10" s="49"/>
      <c r="AK10" s="2"/>
      <c r="AL10" s="49">
        <f>データ!V6</f>
        <v>190</v>
      </c>
      <c r="AM10" s="49"/>
      <c r="AN10" s="49"/>
      <c r="AO10" s="49"/>
      <c r="AP10" s="49"/>
      <c r="AQ10" s="49"/>
      <c r="AR10" s="49"/>
      <c r="AS10" s="49"/>
      <c r="AT10" s="44">
        <f>データ!W6</f>
        <v>117.5</v>
      </c>
      <c r="AU10" s="44"/>
      <c r="AV10" s="44"/>
      <c r="AW10" s="44"/>
      <c r="AX10" s="44"/>
      <c r="AY10" s="44"/>
      <c r="AZ10" s="44"/>
      <c r="BA10" s="44"/>
      <c r="BB10" s="44">
        <f>データ!X6</f>
        <v>1.62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57</v>
      </c>
      <c r="O86" s="25" t="str">
        <f>データ!EO6</f>
        <v>【-】</v>
      </c>
    </row>
  </sheetData>
  <sheetProtection algorithmName="SHA-512" hashValue="67CNtUoyBLe1ZTTEs6yK5+cK7lLsR5qSfxM4iu9PJVH3PsN652/2O/PI7ja1Cvbwznte40UtXGPXDIanDpP3+w==" saltValue="jUtm7TBZErqnT/TVQ3D8j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104248</v>
      </c>
      <c r="D6" s="32">
        <f t="shared" si="3"/>
        <v>47</v>
      </c>
      <c r="E6" s="32">
        <f t="shared" si="3"/>
        <v>18</v>
      </c>
      <c r="F6" s="32">
        <f t="shared" si="3"/>
        <v>0</v>
      </c>
      <c r="G6" s="32">
        <f t="shared" si="3"/>
        <v>0</v>
      </c>
      <c r="H6" s="32" t="str">
        <f t="shared" si="3"/>
        <v>群馬県　長野原町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3.37</v>
      </c>
      <c r="Q6" s="33">
        <f t="shared" si="3"/>
        <v>100</v>
      </c>
      <c r="R6" s="33">
        <f t="shared" si="3"/>
        <v>2160</v>
      </c>
      <c r="S6" s="33">
        <f t="shared" si="3"/>
        <v>5722</v>
      </c>
      <c r="T6" s="33">
        <f t="shared" si="3"/>
        <v>133.85</v>
      </c>
      <c r="U6" s="33">
        <f t="shared" si="3"/>
        <v>42.75</v>
      </c>
      <c r="V6" s="33">
        <f t="shared" si="3"/>
        <v>190</v>
      </c>
      <c r="W6" s="33">
        <f t="shared" si="3"/>
        <v>117.5</v>
      </c>
      <c r="X6" s="33">
        <f t="shared" si="3"/>
        <v>1.62</v>
      </c>
      <c r="Y6" s="34">
        <f>IF(Y7="",NA(),Y7)</f>
        <v>100</v>
      </c>
      <c r="Z6" s="34">
        <f t="shared" ref="Z6:AH6" si="4">IF(Z7="",NA(),Z7)</f>
        <v>73.67</v>
      </c>
      <c r="AA6" s="34">
        <f t="shared" si="4"/>
        <v>127.6</v>
      </c>
      <c r="AB6" s="34">
        <f t="shared" si="4"/>
        <v>88.61</v>
      </c>
      <c r="AC6" s="34">
        <f t="shared" si="4"/>
        <v>91.68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54.95</v>
      </c>
      <c r="BR6" s="34">
        <f t="shared" ref="BR6:BZ6" si="8">IF(BR7="",NA(),BR7)</f>
        <v>49.67</v>
      </c>
      <c r="BS6" s="34">
        <f t="shared" si="8"/>
        <v>47.44</v>
      </c>
      <c r="BT6" s="34">
        <f t="shared" si="8"/>
        <v>49.45</v>
      </c>
      <c r="BU6" s="34">
        <f t="shared" si="8"/>
        <v>47.4</v>
      </c>
      <c r="BV6" s="34">
        <f t="shared" si="8"/>
        <v>58.53</v>
      </c>
      <c r="BW6" s="34">
        <f t="shared" si="8"/>
        <v>57.93</v>
      </c>
      <c r="BX6" s="34">
        <f t="shared" si="8"/>
        <v>57.03</v>
      </c>
      <c r="BY6" s="34">
        <f t="shared" si="8"/>
        <v>55.84</v>
      </c>
      <c r="BZ6" s="34">
        <f t="shared" si="8"/>
        <v>57.08</v>
      </c>
      <c r="CA6" s="33" t="str">
        <f>IF(CA7="","",IF(CA7="-","【-】","【"&amp;SUBSTITUTE(TEXT(CA7,"#,##0.00"),"-","△")&amp;"】"))</f>
        <v>【60.55】</v>
      </c>
      <c r="CB6" s="34">
        <f>IF(CB7="",NA(),CB7)</f>
        <v>196.64</v>
      </c>
      <c r="CC6" s="34">
        <f t="shared" ref="CC6:CK6" si="9">IF(CC7="",NA(),CC7)</f>
        <v>240.3</v>
      </c>
      <c r="CD6" s="34">
        <f t="shared" si="9"/>
        <v>248.51</v>
      </c>
      <c r="CE6" s="34">
        <f t="shared" si="9"/>
        <v>238.03</v>
      </c>
      <c r="CF6" s="34">
        <f t="shared" si="9"/>
        <v>253.53</v>
      </c>
      <c r="CG6" s="34">
        <f t="shared" si="9"/>
        <v>266.57</v>
      </c>
      <c r="CH6" s="34">
        <f t="shared" si="9"/>
        <v>276.93</v>
      </c>
      <c r="CI6" s="34">
        <f t="shared" si="9"/>
        <v>283.73</v>
      </c>
      <c r="CJ6" s="34">
        <f t="shared" si="9"/>
        <v>287.57</v>
      </c>
      <c r="CK6" s="34">
        <f t="shared" si="9"/>
        <v>286.86</v>
      </c>
      <c r="CL6" s="33" t="str">
        <f>IF(CL7="","",IF(CL7="-","【-】","【"&amp;SUBSTITUTE(TEXT(CL7,"#,##0.00"),"-","△")&amp;"】"))</f>
        <v>【269.12】</v>
      </c>
      <c r="CM6" s="34">
        <f>IF(CM7="",NA(),CM7)</f>
        <v>59.8</v>
      </c>
      <c r="CN6" s="34">
        <f t="shared" ref="CN6:CV6" si="10">IF(CN7="",NA(),CN7)</f>
        <v>51.96</v>
      </c>
      <c r="CO6" s="34">
        <f t="shared" si="10"/>
        <v>51.96</v>
      </c>
      <c r="CP6" s="34">
        <f t="shared" si="10"/>
        <v>50.98</v>
      </c>
      <c r="CQ6" s="34">
        <f t="shared" si="10"/>
        <v>52.94</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104248</v>
      </c>
      <c r="D7" s="36">
        <v>47</v>
      </c>
      <c r="E7" s="36">
        <v>18</v>
      </c>
      <c r="F7" s="36">
        <v>0</v>
      </c>
      <c r="G7" s="36">
        <v>0</v>
      </c>
      <c r="H7" s="36" t="s">
        <v>111</v>
      </c>
      <c r="I7" s="36" t="s">
        <v>112</v>
      </c>
      <c r="J7" s="36" t="s">
        <v>113</v>
      </c>
      <c r="K7" s="36" t="s">
        <v>114</v>
      </c>
      <c r="L7" s="36" t="s">
        <v>115</v>
      </c>
      <c r="M7" s="36" t="s">
        <v>116</v>
      </c>
      <c r="N7" s="37" t="s">
        <v>117</v>
      </c>
      <c r="O7" s="37" t="s">
        <v>118</v>
      </c>
      <c r="P7" s="37">
        <v>3.37</v>
      </c>
      <c r="Q7" s="37">
        <v>100</v>
      </c>
      <c r="R7" s="37">
        <v>2160</v>
      </c>
      <c r="S7" s="37">
        <v>5722</v>
      </c>
      <c r="T7" s="37">
        <v>133.85</v>
      </c>
      <c r="U7" s="37">
        <v>42.75</v>
      </c>
      <c r="V7" s="37">
        <v>190</v>
      </c>
      <c r="W7" s="37">
        <v>117.5</v>
      </c>
      <c r="X7" s="37">
        <v>1.62</v>
      </c>
      <c r="Y7" s="37">
        <v>100</v>
      </c>
      <c r="Z7" s="37">
        <v>73.67</v>
      </c>
      <c r="AA7" s="37">
        <v>127.6</v>
      </c>
      <c r="AB7" s="37">
        <v>88.61</v>
      </c>
      <c r="AC7" s="37">
        <v>91.68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446.63</v>
      </c>
      <c r="BL7" s="37">
        <v>416.91</v>
      </c>
      <c r="BM7" s="37">
        <v>392.19</v>
      </c>
      <c r="BN7" s="37">
        <v>413.5</v>
      </c>
      <c r="BO7" s="37">
        <v>407.42</v>
      </c>
      <c r="BP7" s="37">
        <v>329.28</v>
      </c>
      <c r="BQ7" s="37">
        <v>54.95</v>
      </c>
      <c r="BR7" s="37">
        <v>49.67</v>
      </c>
      <c r="BS7" s="37">
        <v>47.44</v>
      </c>
      <c r="BT7" s="37">
        <v>49.45</v>
      </c>
      <c r="BU7" s="37">
        <v>47.4</v>
      </c>
      <c r="BV7" s="37">
        <v>58.53</v>
      </c>
      <c r="BW7" s="37">
        <v>57.93</v>
      </c>
      <c r="BX7" s="37">
        <v>57.03</v>
      </c>
      <c r="BY7" s="37">
        <v>55.84</v>
      </c>
      <c r="BZ7" s="37">
        <v>57.08</v>
      </c>
      <c r="CA7" s="37">
        <v>60.55</v>
      </c>
      <c r="CB7" s="37">
        <v>196.64</v>
      </c>
      <c r="CC7" s="37">
        <v>240.3</v>
      </c>
      <c r="CD7" s="37">
        <v>248.51</v>
      </c>
      <c r="CE7" s="37">
        <v>238.03</v>
      </c>
      <c r="CF7" s="37">
        <v>253.53</v>
      </c>
      <c r="CG7" s="37">
        <v>266.57</v>
      </c>
      <c r="CH7" s="37">
        <v>276.93</v>
      </c>
      <c r="CI7" s="37">
        <v>283.73</v>
      </c>
      <c r="CJ7" s="37">
        <v>287.57</v>
      </c>
      <c r="CK7" s="37">
        <v>286.86</v>
      </c>
      <c r="CL7" s="37">
        <v>269.12</v>
      </c>
      <c r="CM7" s="37">
        <v>59.8</v>
      </c>
      <c r="CN7" s="37">
        <v>51.96</v>
      </c>
      <c r="CO7" s="37">
        <v>51.96</v>
      </c>
      <c r="CP7" s="37">
        <v>50.98</v>
      </c>
      <c r="CQ7" s="37">
        <v>52.94</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t="s">
        <v>117</v>
      </c>
      <c r="EH7" s="37" t="s">
        <v>117</v>
      </c>
      <c r="EI7" s="37" t="s">
        <v>117</v>
      </c>
      <c r="EJ7" s="37" t="s">
        <v>117</v>
      </c>
      <c r="EK7" s="37" t="s">
        <v>117</v>
      </c>
      <c r="EL7" s="37" t="s">
        <v>117</v>
      </c>
      <c r="EM7" s="37" t="s">
        <v>117</v>
      </c>
      <c r="EN7" s="37" t="s">
        <v>117</v>
      </c>
      <c r="EO7" s="37" t="s">
        <v>117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2019-02-12T06:03:31Z</cp:lastPrinted>
  <dcterms:created xsi:type="dcterms:W3CDTF">2018-12-03T09:38:58Z</dcterms:created>
  <dcterms:modified xsi:type="dcterms:W3CDTF">2019-02-12T06:03:43Z</dcterms:modified>
  <cp:category/>
</cp:coreProperties>
</file>