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8○渋川市\"/>
    </mc:Choice>
  </mc:AlternateContent>
  <workbookProtection workbookAlgorithmName="SHA-512" workbookHashValue="W68OAFJeT5Iw8nttnj8Kdp3L/qlFckvJl7UiYWIePc+MwVFJHn9OIefeG5sMynNzlHQ6e9HdDtFMQrtjqEy0Ww==" workbookSaltValue="Lla08yW5syyhzq8iDeguK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W10" i="4"/>
  <c r="P10" i="4"/>
  <c r="BB8" i="4"/>
  <c r="AT8" i="4"/>
  <c r="AD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<sst xmlns="http://schemas.openxmlformats.org/spreadsheetml/2006/main" count="251" uniqueCount="125">
  <si>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</si>
  <si>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</si>
  <si>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</si>
  <si>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</si>
  <si>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</si>
  <si>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</si>
  <si>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</si>
  <si>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</si>
  <si>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</si>
  <si>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</si>
  <si>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</si>
  <si>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</si>
  <si>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</si>
  <si>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</si>
  <si>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</si>
  <si>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</si>
  <si>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</si>
  <si>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</si>
  <si>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</si>
  <si>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</si>
  <si>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</si>
  <si>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</si>
  <si>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</si>
  <si>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</si>
  <si>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</si>
  <si>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</si>
  <si>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</si>
  <si>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</si>
  <si>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</si>
  <si>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</si>
  <si>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</si>
  <si>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</si>
  <si>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</si>
  <si>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</si>
  <si>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</si>
  <si>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</si>
  <si>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</si>
  <si>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</si>
  <si>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</si>
  <si>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</si>
  <si>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</si>
  <si>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</si>
  <si>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</si>
  <si>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</si>
  <si>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</si>
  <si>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</si>
  <si>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</si>
  <si>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</si>
  <si>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</si>
  <si>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</si>
  <si>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</si>
  <si>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</si>
  <si>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</si>
  <si>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</si>
  <si>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</si>
  <si>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</si>
  <si>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</si>
  <si>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</si>
  <si>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</si>
  <si>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</si>
  <si>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</si>
  <si>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</si>
  <si>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</si>
  <si>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</si>
  <si>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</si>
  <si>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</si>
  <si>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</si>
  <si>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</si>
  <si>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</si>
  <si>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</si>
  <si>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</si>
  <si>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</si>
  <si>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</si>
  <si>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</si>
  <si>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</si>
  <si>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</si>
  <si>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</si>
  <si>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</si>
  <si>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</si>
  <si>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</si>
  <si>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</si>
  <si>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</si>
  <si>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</si>
  <si>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</si>
  <si>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</si>
  <si>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</si>
  <si>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</si>
  <si>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</si>
  <si>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</si>
  <si>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</si>
  <si>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</si>
  <si>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</si>
  <si>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</si>
  <si>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</si>
  <si>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</si>
  <si>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</si>
  <si>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</si>
  <si>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</si>
  <si>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</si>
  <si>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</si>
  <si>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</si>
  <si>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</si>
  <si>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</si>
  <si>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</si>
  <si>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</si>
  <si>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</si>
  <si>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</si>
  <si>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</si>
  <si>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</si>
  <si>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</si>
  <si>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</si>
  <si>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</si>
  <si>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</si>
  <si>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</si>
  <si>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</si>
  <si>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</si>
  <si>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</si>
  <si>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</si>
  <si>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</si>
  <si>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</si>
  <si>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</si>
  <si>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</si>
  <si>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
　平成１０年度設置が最古施設であり、老朽化対策の必要性は生じていない。</t>
    <rPh sb="1" eb="3">
      <t>カンキョ</t>
    </rPh>
    <rPh sb="3" eb="6">
      <t>カイゼンリツ</t>
    </rPh>
    <rPh sb="8" eb="10">
      <t>ヘイセイ</t>
    </rPh>
    <rPh sb="12" eb="14">
      <t>ネンド</t>
    </rPh>
    <rPh sb="14" eb="16">
      <t>セッチ</t>
    </rPh>
    <rPh sb="17" eb="19">
      <t>サイコ</t>
    </rPh>
    <rPh sb="19" eb="21">
      <t>シセツ</t>
    </rPh>
    <rPh sb="25" eb="28">
      <t>ロウキュウカ</t>
    </rPh>
    <rPh sb="28" eb="30">
      <t>タイサク</t>
    </rPh>
    <rPh sb="31" eb="34">
      <t>ヒツヨウセイ</t>
    </rPh>
    <rPh sb="35" eb="36">
      <t>ショウ</t>
    </rPh>
    <phoneticPr fontId="4"/>
  </si>
  <si>
    <t>　浄化槽整備事業は、平成１８年度で事業完了しており、維持管理のみとなっている。
　施設設置経過年数とともに、維持管理費の増大が見込まれるため、啓発を進めるとともに使用料改定を早期に実施する必要がある。</t>
    <rPh sb="1" eb="4">
      <t>ジョウカソウ</t>
    </rPh>
    <rPh sb="4" eb="6">
      <t>セイビ</t>
    </rPh>
    <rPh sb="6" eb="8">
      <t>ジギョウ</t>
    </rPh>
    <rPh sb="10" eb="12">
      <t>ヘイセイ</t>
    </rPh>
    <rPh sb="14" eb="16">
      <t>ネンド</t>
    </rPh>
    <rPh sb="17" eb="19">
      <t>ジギョウ</t>
    </rPh>
    <rPh sb="19" eb="21">
      <t>カンリョウ</t>
    </rPh>
    <rPh sb="26" eb="28">
      <t>イジ</t>
    </rPh>
    <rPh sb="28" eb="30">
      <t>カンリ</t>
    </rPh>
    <rPh sb="41" eb="43">
      <t>シセツ</t>
    </rPh>
    <rPh sb="43" eb="45">
      <t>セッチ</t>
    </rPh>
    <rPh sb="45" eb="47">
      <t>ケイカ</t>
    </rPh>
    <rPh sb="47" eb="49">
      <t>ネンスウ</t>
    </rPh>
    <rPh sb="54" eb="56">
      <t>イジ</t>
    </rPh>
    <rPh sb="56" eb="59">
      <t>カンリヒ</t>
    </rPh>
    <rPh sb="60" eb="62">
      <t>ゾウダイ</t>
    </rPh>
    <rPh sb="63" eb="65">
      <t>ミコ</t>
    </rPh>
    <rPh sb="71" eb="73">
      <t>ケイハツ</t>
    </rPh>
    <rPh sb="74" eb="75">
      <t>スス</t>
    </rPh>
    <rPh sb="81" eb="84">
      <t>シヨウリョウ</t>
    </rPh>
    <rPh sb="84" eb="86">
      <t>カイテイ</t>
    </rPh>
    <rPh sb="87" eb="89">
      <t>ソウキ</t>
    </rPh>
    <rPh sb="90" eb="92">
      <t>ジッシ</t>
    </rPh>
    <rPh sb="94" eb="96">
      <t>ヒツヨウ</t>
    </rPh>
    <phoneticPr fontId="4"/>
  </si>
  <si>
    <t>①収益的収支比率
　２年連続で上昇しているが、単年度収支では赤字経営が続いている。
⑤経費回収率
　類似団体平均値を下回っており、また、３０％と低いことから、早急な使用料改定が必要である。
⑥汚水処理原価
　類似団体平均値は下回っているが、2年連続で上昇しており、経費削減が必要である。
⑦施設利用率
　類似団体平均値でおおむね推移しており、適正な範囲と考えている。
⑧水洗化率
　類似団体平均値を４年連続で上回っているが、１００％未満であることから、引き続き啓発が必要である。</t>
    <rPh sb="1" eb="4">
      <t>シュウエキテキ</t>
    </rPh>
    <rPh sb="4" eb="6">
      <t>シュウシ</t>
    </rPh>
    <rPh sb="6" eb="8">
      <t>ヒリツ</t>
    </rPh>
    <rPh sb="11" eb="12">
      <t>ネン</t>
    </rPh>
    <rPh sb="12" eb="14">
      <t>レンゾク</t>
    </rPh>
    <rPh sb="23" eb="26">
      <t>タンネンド</t>
    </rPh>
    <rPh sb="26" eb="28">
      <t>シュウシ</t>
    </rPh>
    <rPh sb="30" eb="32">
      <t>アカジ</t>
    </rPh>
    <rPh sb="32" eb="34">
      <t>ケイエイ</t>
    </rPh>
    <rPh sb="35" eb="36">
      <t>ツヅ</t>
    </rPh>
    <rPh sb="43" eb="45">
      <t>ケイヒ</t>
    </rPh>
    <rPh sb="45" eb="47">
      <t>カイシュウ</t>
    </rPh>
    <rPh sb="47" eb="48">
      <t>リツ</t>
    </rPh>
    <rPh sb="50" eb="52">
      <t>ルイジ</t>
    </rPh>
    <rPh sb="52" eb="54">
      <t>ダンタイ</t>
    </rPh>
    <rPh sb="54" eb="56">
      <t>ヘイキン</t>
    </rPh>
    <rPh sb="56" eb="57">
      <t>アタイ</t>
    </rPh>
    <rPh sb="58" eb="60">
      <t>シタマワ</t>
    </rPh>
    <rPh sb="72" eb="73">
      <t>ヒク</t>
    </rPh>
    <rPh sb="79" eb="81">
      <t>ソウキュウ</t>
    </rPh>
    <rPh sb="82" eb="85">
      <t>シヨウリョウ</t>
    </rPh>
    <rPh sb="85" eb="87">
      <t>カイテイ</t>
    </rPh>
    <rPh sb="88" eb="90">
      <t>ヒツヨウ</t>
    </rPh>
    <rPh sb="96" eb="98">
      <t>オスイ</t>
    </rPh>
    <rPh sb="98" eb="100">
      <t>ショリ</t>
    </rPh>
    <rPh sb="100" eb="102">
      <t>ゲンカ</t>
    </rPh>
    <rPh sb="104" eb="106">
      <t>ルイジ</t>
    </rPh>
    <rPh sb="106" eb="108">
      <t>ダンタイ</t>
    </rPh>
    <rPh sb="108" eb="111">
      <t>ヘイキンチ</t>
    </rPh>
    <rPh sb="112" eb="114">
      <t>シタマワ</t>
    </rPh>
    <rPh sb="121" eb="122">
      <t>ネン</t>
    </rPh>
    <rPh sb="122" eb="124">
      <t>レンゾク</t>
    </rPh>
    <rPh sb="125" eb="127">
      <t>ジョウショウ</t>
    </rPh>
    <rPh sb="132" eb="134">
      <t>ケイヒ</t>
    </rPh>
    <rPh sb="134" eb="136">
      <t>サクゲン</t>
    </rPh>
    <rPh sb="137" eb="139">
      <t>ヒツヨウ</t>
    </rPh>
    <rPh sb="145" eb="147">
      <t>シセツ</t>
    </rPh>
    <rPh sb="147" eb="150">
      <t>リヨウリツ</t>
    </rPh>
    <rPh sb="152" eb="154">
      <t>ルイジ</t>
    </rPh>
    <rPh sb="154" eb="156">
      <t>ダンタイ</t>
    </rPh>
    <rPh sb="156" eb="159">
      <t>ヘイキンチ</t>
    </rPh>
    <rPh sb="164" eb="166">
      <t>スイイ</t>
    </rPh>
    <rPh sb="171" eb="173">
      <t>テキセイ</t>
    </rPh>
    <rPh sb="174" eb="176">
      <t>ハンイ</t>
    </rPh>
    <rPh sb="177" eb="178">
      <t>カンガ</t>
    </rPh>
    <rPh sb="185" eb="187">
      <t>スイセン</t>
    </rPh>
    <rPh sb="187" eb="188">
      <t>カ</t>
    </rPh>
    <rPh sb="188" eb="189">
      <t>リツ</t>
    </rPh>
    <rPh sb="191" eb="193">
      <t>ルイジ</t>
    </rPh>
    <rPh sb="193" eb="195">
      <t>ダンタイ</t>
    </rPh>
    <rPh sb="195" eb="198">
      <t>ヘイキンチ</t>
    </rPh>
    <rPh sb="200" eb="201">
      <t>ネン</t>
    </rPh>
    <rPh sb="201" eb="203">
      <t>レンゾク</t>
    </rPh>
    <rPh sb="204" eb="206">
      <t>ウワマワ</t>
    </rPh>
    <rPh sb="216" eb="218">
      <t>ミマン</t>
    </rPh>
    <rPh sb="226" eb="227">
      <t>ヒ</t>
    </rPh>
    <rPh sb="228" eb="229">
      <t>ツヅ</t>
    </rPh>
    <rPh sb="230" eb="232">
      <t>ケイハツ</t>
    </rPh>
    <rPh sb="233" eb="23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</si>
</sst>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4C-4DC5-9323-1E2CA208B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11648"/>
        <c:axId val="17030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4C-4DC5-9323-1E2CA208B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11648"/>
        <c:axId val="170300360"/>
      </c:lineChart>
      <c:dateAx>
        <c:axId val="1713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00360"/>
        <c:crosses val="autoZero"/>
        <c:auto val="1"/>
        <c:lblOffset val="100"/>
        <c:baseTimeUnit val="years"/>
      </c:dateAx>
      <c:valAx>
        <c:axId val="17030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3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65.38</c:v>
                </c:pt>
                <c:pt idx="1">
                  <c:v>60.26</c:v>
                </c:pt>
                <c:pt idx="2">
                  <c:v>61.54</c:v>
                </c:pt>
                <c:pt idx="3">
                  <c:v>55.13</c:v>
                </c:pt>
                <c:pt idx="4">
                  <c:v>57.69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2-4AAF-BDB1-04DFFD7BF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42072"/>
        <c:axId val="17294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52.52</c:v>
                </c:pt>
                <c:pt idx="2">
                  <c:v>54.14</c:v>
                </c:pt>
                <c:pt idx="3">
                  <c:v>132.99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B2-4AAF-BDB1-04DFFD7BF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42072"/>
        <c:axId val="172942464"/>
      </c:lineChart>
      <c:dateAx>
        <c:axId val="17294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942464"/>
        <c:crosses val="autoZero"/>
        <c:auto val="1"/>
        <c:lblOffset val="100"/>
        <c:baseTimeUnit val="years"/>
      </c:dateAx>
      <c:valAx>
        <c:axId val="17294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94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85.54</c:v>
                </c:pt>
                <c:pt idx="1">
                  <c:v>86.67</c:v>
                </c:pt>
                <c:pt idx="2">
                  <c:v>86.81</c:v>
                </c:pt>
                <c:pt idx="3">
                  <c:v>86.78</c:v>
                </c:pt>
                <c:pt idx="4">
                  <c:v>89.64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B-442B-A937-5836F95F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57888"/>
        <c:axId val="17345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84.94</c:v>
                </c:pt>
                <c:pt idx="2">
                  <c:v>84.69</c:v>
                </c:pt>
                <c:pt idx="3">
                  <c:v>82.94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BB-442B-A937-5836F95F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7888"/>
        <c:axId val="173457496"/>
      </c:lineChart>
      <c:dateAx>
        <c:axId val="1734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57496"/>
        <c:crosses val="autoZero"/>
        <c:auto val="1"/>
        <c:lblOffset val="100"/>
        <c:baseTimeUnit val="years"/>
      </c:dateAx>
      <c:valAx>
        <c:axId val="17345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88.24</c:v>
                </c:pt>
                <c:pt idx="1">
                  <c:v>88</c:v>
                </c:pt>
                <c:pt idx="2">
                  <c:v>87.62</c:v>
                </c:pt>
                <c:pt idx="3">
                  <c:v>88.2</c:v>
                </c:pt>
                <c:pt idx="4">
                  <c:v>88.39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D-442F-81A4-C2666A07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85568"/>
        <c:axId val="10844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ED-442F-81A4-C2666A07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85568"/>
        <c:axId val="108442792"/>
      </c:lineChart>
      <c:dateAx>
        <c:axId val="10888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42792"/>
        <c:crosses val="autoZero"/>
        <c:auto val="1"/>
        <c:lblOffset val="100"/>
        <c:baseTimeUnit val="years"/>
      </c:dateAx>
      <c:valAx>
        <c:axId val="10844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8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D8-423D-90A5-045871B1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88184"/>
        <c:axId val="17058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8-423D-90A5-045871B1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88184"/>
        <c:axId val="170584920"/>
      </c:lineChart>
      <c:dateAx>
        <c:axId val="170888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84920"/>
        <c:crosses val="autoZero"/>
        <c:auto val="1"/>
        <c:lblOffset val="100"/>
        <c:baseTimeUnit val="years"/>
      </c:dateAx>
      <c:valAx>
        <c:axId val="17058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88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C2-47E3-A52D-2436EC29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90472"/>
        <c:axId val="17406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C2-47E3-A52D-2436EC29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90472"/>
        <c:axId val="174063160"/>
      </c:lineChart>
      <c:dateAx>
        <c:axId val="170790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63160"/>
        <c:crosses val="autoZero"/>
        <c:auto val="1"/>
        <c:lblOffset val="100"/>
        <c:baseTimeUnit val="years"/>
      </c:dateAx>
      <c:valAx>
        <c:axId val="17406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90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4-4F80-BFA2-AEBC5181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9976"/>
        <c:axId val="17345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44-4F80-BFA2-AEBC5181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9976"/>
        <c:axId val="173450368"/>
      </c:lineChart>
      <c:dateAx>
        <c:axId val="173449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50368"/>
        <c:crosses val="autoZero"/>
        <c:auto val="1"/>
        <c:lblOffset val="100"/>
        <c:baseTimeUnit val="years"/>
      </c:dateAx>
      <c:valAx>
        <c:axId val="17345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49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4-4723-B9A5-03C861A9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58672"/>
        <c:axId val="1081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34-4723-B9A5-03C861A9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8672"/>
        <c:axId val="108169952"/>
      </c:lineChart>
      <c:dateAx>
        <c:axId val="17345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69952"/>
        <c:crosses val="autoZero"/>
        <c:auto val="1"/>
        <c:lblOffset val="100"/>
        <c:baseTimeUnit val="years"/>
      </c:dateAx>
      <c:valAx>
        <c:axId val="1081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5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8-4917-823E-CE6D5AFB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71128"/>
        <c:axId val="10817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799.41</c:v>
                </c:pt>
                <c:pt idx="1">
                  <c:v>701.33</c:v>
                </c:pt>
                <c:pt idx="2">
                  <c:v>663.76</c:v>
                </c:pt>
                <c:pt idx="3">
                  <c:v>566.35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8-4917-823E-CE6D5AFB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71128"/>
        <c:axId val="108171520"/>
      </c:lineChart>
      <c:dateAx>
        <c:axId val="108171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71520"/>
        <c:crosses val="autoZero"/>
        <c:auto val="1"/>
        <c:lblOffset val="100"/>
        <c:baseTimeUnit val="years"/>
      </c:dateAx>
      <c:valAx>
        <c:axId val="10817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71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41.53</c:v>
                </c:pt>
                <c:pt idx="1">
                  <c:v>39.1</c:v>
                </c:pt>
                <c:pt idx="2">
                  <c:v>40.590000000000003</c:v>
                </c:pt>
                <c:pt idx="3">
                  <c:v>33.69</c:v>
                </c:pt>
                <c:pt idx="4">
                  <c:v>30.55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5-4A81-AE59-3428101C8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53720"/>
        <c:axId val="1740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51.57</c:v>
                </c:pt>
                <c:pt idx="1">
                  <c:v>53.48</c:v>
                </c:pt>
                <c:pt idx="2">
                  <c:v>53.76</c:v>
                </c:pt>
                <c:pt idx="3">
                  <c:v>52.27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E5-4A81-AE59-3428101C8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53720"/>
        <c:axId val="174054112"/>
      </c:lineChart>
      <c:dateAx>
        <c:axId val="174053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54112"/>
        <c:crosses val="autoZero"/>
        <c:auto val="1"/>
        <c:lblOffset val="100"/>
        <c:baseTimeUnit val="years"/>
      </c:dateAx>
      <c:valAx>
        <c:axId val="1740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53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200.73</c:v>
                </c:pt>
                <c:pt idx="1">
                  <c:v>212.78</c:v>
                </c:pt>
                <c:pt idx="2">
                  <c:v>205.37</c:v>
                </c:pt>
                <c:pt idx="3">
                  <c:v>243.68</c:v>
                </c:pt>
                <c:pt idx="4">
                  <c:v>268.36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A8-41DE-84B1-E70B18BEF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72392"/>
        <c:axId val="10962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282.5</c:v>
                </c:pt>
                <c:pt idx="1">
                  <c:v>277.29000000000002</c:v>
                </c:pt>
                <c:pt idx="2">
                  <c:v>275.25</c:v>
                </c:pt>
                <c:pt idx="3">
                  <c:v>291.01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A8-41DE-84B1-E70B18BEF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72392"/>
        <c:axId val="109621176"/>
      </c:lineChart>
      <c:dateAx>
        <c:axId val="108172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21176"/>
        <c:crosses val="autoZero"/>
        <c:auto val="1"/>
        <c:lblOffset val="100"/>
        <c:baseTimeUnit val="years"/>
      </c:dateAx>
      <c:valAx>
        <c:axId val="10962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7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90" zoomScaleSheetLayoutView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群馬県　渋川市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個別排水処理</v>
      </c>
      <c r="Q8" s="47"/>
      <c r="R8" s="47"/>
      <c r="S8" s="47"/>
      <c r="T8" s="47"/>
      <c r="U8" s="47"/>
      <c r="V8" s="47"/>
      <c r="W8" s="47" t="str">
        <f>データ!L6</f>
        <v>L2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78973</v>
      </c>
      <c r="AM8" s="49"/>
      <c r="AN8" s="49"/>
      <c r="AO8" s="49"/>
      <c r="AP8" s="49"/>
      <c r="AQ8" s="49"/>
      <c r="AR8" s="49"/>
      <c r="AS8" s="49"/>
      <c r="AT8" s="44">
        <f>データ!T6</f>
        <v>240.27</v>
      </c>
      <c r="AU8" s="44"/>
      <c r="AV8" s="44"/>
      <c r="AW8" s="44"/>
      <c r="AX8" s="44"/>
      <c r="AY8" s="44"/>
      <c r="AZ8" s="44"/>
      <c r="BA8" s="44"/>
      <c r="BB8" s="44">
        <f>データ!U6</f>
        <v>328.68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0.28000000000000003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1604</v>
      </c>
      <c r="AE10" s="49"/>
      <c r="AF10" s="49"/>
      <c r="AG10" s="49"/>
      <c r="AH10" s="49"/>
      <c r="AI10" s="49"/>
      <c r="AJ10" s="49"/>
      <c r="AK10" s="2"/>
      <c r="AL10" s="49">
        <f>データ!V6</f>
        <v>222</v>
      </c>
      <c r="AM10" s="49"/>
      <c r="AN10" s="49"/>
      <c r="AO10" s="49"/>
      <c r="AP10" s="49"/>
      <c r="AQ10" s="49"/>
      <c r="AR10" s="49"/>
      <c r="AS10" s="49"/>
      <c r="AT10" s="44">
        <f>データ!W6</f>
        <v>0.12</v>
      </c>
      <c r="AU10" s="44"/>
      <c r="AV10" s="44"/>
      <c r="AW10" s="44"/>
      <c r="AX10" s="44"/>
      <c r="AY10" s="44"/>
      <c r="AZ10" s="44"/>
      <c r="BA10" s="44"/>
      <c r="BB10" s="44">
        <f>データ!X6</f>
        <v>1850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55</v>
      </c>
      <c r="N86" s="25" t="s">
        <v>55</v>
      </c>
      <c r="O86" s="25" t="str">
        <f>データ!EO6</f>
        <v>【-】</v>
      </c>
    </row>
  </sheetData>
  <sheetProtection algorithmName="SHA-512" hashValue="kiCFjp8B+rR1ICcUslL+eleNTDQsd8brY6d+zBKrQLNsnB0PO3YpXhxJjx0Iu3QgSXv62YXC9rEwIZigrbnAMw==" saltValue="gTIdC74/LmzTsualYCmL8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102083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群馬県　渋川市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0.28000000000000003</v>
      </c>
      <c r="Q6" s="33">
        <f t="shared" si="3"/>
        <v>100</v>
      </c>
      <c r="R6" s="33">
        <f t="shared" si="3"/>
        <v>1604</v>
      </c>
      <c r="S6" s="33">
        <f t="shared" si="3"/>
        <v>78973</v>
      </c>
      <c r="T6" s="33">
        <f t="shared" si="3"/>
        <v>240.27</v>
      </c>
      <c r="U6" s="33">
        <f t="shared" si="3"/>
        <v>328.68</v>
      </c>
      <c r="V6" s="33">
        <f t="shared" si="3"/>
        <v>222</v>
      </c>
      <c r="W6" s="33">
        <f t="shared" si="3"/>
        <v>0.12</v>
      </c>
      <c r="X6" s="33">
        <f t="shared" si="3"/>
        <v>1850</v>
      </c>
      <c r="Y6" s="34">
        <f>IF(Y7="",NA(),Y7)</f>
        <v>88.24</v>
      </c>
      <c r="Z6" s="34">
        <f t="shared" ref="Z6:AH6" si="4">IF(Z7="",NA(),Z7)</f>
        <v>88</v>
      </c>
      <c r="AA6" s="34">
        <f t="shared" si="4"/>
        <v>87.62</v>
      </c>
      <c r="AB6" s="34">
        <f t="shared" si="4"/>
        <v>88.2</v>
      </c>
      <c r="AC6" s="34">
        <f t="shared" si="4"/>
        <v>88.39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799.41</v>
      </c>
      <c r="BL6" s="34">
        <f t="shared" si="7"/>
        <v>701.33</v>
      </c>
      <c r="BM6" s="34">
        <f t="shared" si="7"/>
        <v>663.76</v>
      </c>
      <c r="BN6" s="34">
        <f t="shared" si="7"/>
        <v>566.35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41.53</v>
      </c>
      <c r="BR6" s="34">
        <f t="shared" ref="BR6:BZ6" si="8">IF(BR7="",NA(),BR7)</f>
        <v>39.1</v>
      </c>
      <c r="BS6" s="34">
        <f t="shared" si="8"/>
        <v>40.590000000000003</v>
      </c>
      <c r="BT6" s="34">
        <f t="shared" si="8"/>
        <v>33.69</v>
      </c>
      <c r="BU6" s="34">
        <f t="shared" si="8"/>
        <v>30.55</v>
      </c>
      <c r="BV6" s="34">
        <f t="shared" si="8"/>
        <v>51.57</v>
      </c>
      <c r="BW6" s="34">
        <f t="shared" si="8"/>
        <v>53.48</v>
      </c>
      <c r="BX6" s="34">
        <f t="shared" si="8"/>
        <v>53.76</v>
      </c>
      <c r="BY6" s="34">
        <f t="shared" si="8"/>
        <v>52.27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200.73</v>
      </c>
      <c r="CC6" s="34">
        <f t="shared" ref="CC6:CK6" si="9">IF(CC7="",NA(),CC7)</f>
        <v>212.78</v>
      </c>
      <c r="CD6" s="34">
        <f t="shared" si="9"/>
        <v>205.37</v>
      </c>
      <c r="CE6" s="34">
        <f t="shared" si="9"/>
        <v>243.68</v>
      </c>
      <c r="CF6" s="34">
        <f t="shared" si="9"/>
        <v>268.36</v>
      </c>
      <c r="CG6" s="34">
        <f t="shared" si="9"/>
        <v>282.5</v>
      </c>
      <c r="CH6" s="34">
        <f t="shared" si="9"/>
        <v>277.29000000000002</v>
      </c>
      <c r="CI6" s="34">
        <f t="shared" si="9"/>
        <v>275.25</v>
      </c>
      <c r="CJ6" s="34">
        <f t="shared" si="9"/>
        <v>291.01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65.38</v>
      </c>
      <c r="CN6" s="34">
        <f t="shared" ref="CN6:CV6" si="10">IF(CN7="",NA(),CN7)</f>
        <v>60.26</v>
      </c>
      <c r="CO6" s="34">
        <f t="shared" si="10"/>
        <v>61.54</v>
      </c>
      <c r="CP6" s="34">
        <f t="shared" si="10"/>
        <v>55.13</v>
      </c>
      <c r="CQ6" s="34">
        <f t="shared" si="10"/>
        <v>57.69</v>
      </c>
      <c r="CR6" s="34">
        <f t="shared" si="10"/>
        <v>48.69</v>
      </c>
      <c r="CS6" s="34">
        <f t="shared" si="10"/>
        <v>52.52</v>
      </c>
      <c r="CT6" s="34">
        <f t="shared" si="10"/>
        <v>54.14</v>
      </c>
      <c r="CU6" s="34">
        <f t="shared" si="10"/>
        <v>132.99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85.54</v>
      </c>
      <c r="CY6" s="34">
        <f t="shared" ref="CY6:DG6" si="11">IF(CY7="",NA(),CY7)</f>
        <v>86.67</v>
      </c>
      <c r="CZ6" s="34">
        <f t="shared" si="11"/>
        <v>86.81</v>
      </c>
      <c r="DA6" s="34">
        <f t="shared" si="11"/>
        <v>86.78</v>
      </c>
      <c r="DB6" s="34">
        <f t="shared" si="11"/>
        <v>89.64</v>
      </c>
      <c r="DC6" s="34">
        <f t="shared" si="11"/>
        <v>87.42</v>
      </c>
      <c r="DD6" s="34">
        <f t="shared" si="11"/>
        <v>84.94</v>
      </c>
      <c r="DE6" s="34">
        <f t="shared" si="11"/>
        <v>84.69</v>
      </c>
      <c r="DF6" s="34">
        <f t="shared" si="11"/>
        <v>82.94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102083</v>
      </c>
      <c r="D7" s="36">
        <v>47</v>
      </c>
      <c r="E7" s="36">
        <v>18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0.28000000000000003</v>
      </c>
      <c r="Q7" s="37">
        <v>100</v>
      </c>
      <c r="R7" s="37">
        <v>1604</v>
      </c>
      <c r="S7" s="37">
        <v>78973</v>
      </c>
      <c r="T7" s="37">
        <v>240.27</v>
      </c>
      <c r="U7" s="37">
        <v>328.68</v>
      </c>
      <c r="V7" s="37">
        <v>222</v>
      </c>
      <c r="W7" s="37">
        <v>0.12</v>
      </c>
      <c r="X7" s="37">
        <v>1850</v>
      </c>
      <c r="Y7" s="37">
        <v>88.24</v>
      </c>
      <c r="Z7" s="37">
        <v>88</v>
      </c>
      <c r="AA7" s="37">
        <v>87.62</v>
      </c>
      <c r="AB7" s="37">
        <v>88.2</v>
      </c>
      <c r="AC7" s="37">
        <v>88.39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799.41</v>
      </c>
      <c r="BL7" s="37">
        <v>701.33</v>
      </c>
      <c r="BM7" s="37">
        <v>663.76</v>
      </c>
      <c r="BN7" s="37">
        <v>566.35</v>
      </c>
      <c r="BO7" s="37">
        <v>888.8</v>
      </c>
      <c r="BP7" s="37">
        <v>878.58</v>
      </c>
      <c r="BQ7" s="37">
        <v>41.53</v>
      </c>
      <c r="BR7" s="37">
        <v>39.1</v>
      </c>
      <c r="BS7" s="37">
        <v>40.590000000000003</v>
      </c>
      <c r="BT7" s="37">
        <v>33.69</v>
      </c>
      <c r="BU7" s="37">
        <v>30.55</v>
      </c>
      <c r="BV7" s="37">
        <v>51.57</v>
      </c>
      <c r="BW7" s="37">
        <v>53.48</v>
      </c>
      <c r="BX7" s="37">
        <v>53.76</v>
      </c>
      <c r="BY7" s="37">
        <v>52.27</v>
      </c>
      <c r="BZ7" s="37">
        <v>52.55</v>
      </c>
      <c r="CA7" s="37">
        <v>52.62</v>
      </c>
      <c r="CB7" s="37">
        <v>200.73</v>
      </c>
      <c r="CC7" s="37">
        <v>212.78</v>
      </c>
      <c r="CD7" s="37">
        <v>205.37</v>
      </c>
      <c r="CE7" s="37">
        <v>243.68</v>
      </c>
      <c r="CF7" s="37">
        <v>268.36</v>
      </c>
      <c r="CG7" s="37">
        <v>282.5</v>
      </c>
      <c r="CH7" s="37">
        <v>277.29000000000002</v>
      </c>
      <c r="CI7" s="37">
        <v>275.25</v>
      </c>
      <c r="CJ7" s="37">
        <v>291.01</v>
      </c>
      <c r="CK7" s="37">
        <v>292.45</v>
      </c>
      <c r="CL7" s="37">
        <v>296.38</v>
      </c>
      <c r="CM7" s="37">
        <v>65.38</v>
      </c>
      <c r="CN7" s="37">
        <v>60.26</v>
      </c>
      <c r="CO7" s="37">
        <v>61.54</v>
      </c>
      <c r="CP7" s="37">
        <v>55.13</v>
      </c>
      <c r="CQ7" s="37">
        <v>57.69</v>
      </c>
      <c r="CR7" s="37">
        <v>48.69</v>
      </c>
      <c r="CS7" s="37">
        <v>52.52</v>
      </c>
      <c r="CT7" s="37">
        <v>54.14</v>
      </c>
      <c r="CU7" s="37">
        <v>132.99</v>
      </c>
      <c r="CV7" s="37">
        <v>51.71</v>
      </c>
      <c r="CW7" s="37">
        <v>51.55</v>
      </c>
      <c r="CX7" s="37">
        <v>85.54</v>
      </c>
      <c r="CY7" s="37">
        <v>86.67</v>
      </c>
      <c r="CZ7" s="37">
        <v>86.81</v>
      </c>
      <c r="DA7" s="37">
        <v>86.78</v>
      </c>
      <c r="DB7" s="37">
        <v>89.64</v>
      </c>
      <c r="DC7" s="37">
        <v>87.42</v>
      </c>
      <c r="DD7" s="37">
        <v>84.94</v>
      </c>
      <c r="DE7" s="37">
        <v>84.69</v>
      </c>
      <c r="DF7" s="37">
        <v>82.94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115</v>
      </c>
      <c r="EF7" s="37" t="s">
        <v>115</v>
      </c>
      <c r="EG7" s="37" t="s">
        <v>115</v>
      </c>
      <c r="EH7" s="37" t="s">
        <v>115</v>
      </c>
      <c r="EI7" s="37" t="s">
        <v>115</v>
      </c>
      <c r="EJ7" s="37" t="s">
        <v>115</v>
      </c>
      <c r="EK7" s="37" t="s">
        <v>115</v>
      </c>
      <c r="EL7" s="37" t="s">
        <v>115</v>
      </c>
      <c r="EM7" s="37" t="s">
        <v>115</v>
      </c>
      <c r="EN7" s="37" t="s">
        <v>115</v>
      </c>
      <c r="EO7" s="37" t="s">
        <v>115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cp:lastPrinted>2019-02-18T02:00:59Z</cp:lastPrinted>
  <dcterms:created xsi:type="dcterms:W3CDTF">2018-12-03T09:43:15Z</dcterms:created>
  <dcterms:modified xsi:type="dcterms:W3CDTF">2019-02-18T02:01:12Z</dcterms:modified>
  <cp:category/>
</cp:coreProperties>
</file>