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3○桐生市\"/>
    </mc:Choice>
  </mc:AlternateContent>
  <workbookProtection workbookAlgorithmName="SHA-512" workbookHashValue="fYIpTDAQRiQAKlsMrZHeoILd/+J/0IqhzwiBQgkFvD6RvmAkAjJKHYIIaLRmnx9FGTMXt08tyqQLn+QQq1BAAQ==" workbookSaltValue="4dtyemGK8Mi8593wJ9mpUw==" workbookSpinCount="100000" lockStructure="1"/>
  <bookViews>
    <workbookView xWindow="0" yWindow="0" windowWidth="20490" windowHeight="709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<sst xmlns="http://schemas.openxmlformats.org/spreadsheetml/2006/main" count="989" uniqueCount="269">
  <si>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</si>
  <si>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</si>
  <si>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</si>
  <si>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</si>
  <si>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</si>
  <si>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</si>
  <si>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</si>
  <si>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</si>
  <si>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
清掃センター管理運営基金積立事業　　19,512千円
実質収支黒字（49,044千円）の使途については、翌年度に一般会計に繰出し、清掃センター管理運営基金に積立てている。
今後についても、発電事業特別会計の剰余金については、一般会計へ繰出し、基金への積立てを引き続き行っていく。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</si>
  <si>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</si>
  <si>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</si>
  <si>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</si>
  <si>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</si>
  <si>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</si>
  <si>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</si>
  <si>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</si>
  <si>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</si>
  <si>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</si>
  <si>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</si>
  <si>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</si>
  <si>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</si>
  <si>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</si>
  <si>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</si>
  <si>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</si>
  <si>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</si>
  <si>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</si>
  <si>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</si>
  <si>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</si>
  <si>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</si>
  <si>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</si>
  <si>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</si>
  <si>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</si>
  <si>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</si>
  <si>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</si>
  <si>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</si>
  <si>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</si>
  <si>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</si>
  <si>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</si>
  <si>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</si>
  <si>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</si>
  <si>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</si>
  <si>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</si>
  <si>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</si>
  <si>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</si>
  <si>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</si>
  <si>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</si>
  <si>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</si>
  <si>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</si>
  <si>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</si>
  <si>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</si>
  <si>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</si>
  <si>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</si>
  <si>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</si>
  <si>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</si>
  <si>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</si>
  <si>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</si>
  <si>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</si>
  <si>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</si>
  <si>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</si>
  <si>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</si>
  <si>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</si>
  <si>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</si>
  <si>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</si>
  <si>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</si>
  <si>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</si>
  <si>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</si>
  <si>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</si>
  <si>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</si>
  <si>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</si>
  <si>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</si>
  <si>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</si>
  <si>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</si>
  <si>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</si>
  <si>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</si>
  <si>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</si>
  <si>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</si>
  <si>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</si>
  <si>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</si>
  <si>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</si>
  <si>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</si>
  <si>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</si>
  <si>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</si>
  <si>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</si>
  <si>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</si>
  <si>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</si>
  <si>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</si>
  <si>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</si>
  <si>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</si>
  <si>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</si>
  <si>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</si>
  <si>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</si>
  <si>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</si>
  <si>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</si>
  <si>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</si>
  <si>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</si>
  <si>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</si>
  <si>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</si>
  <si>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</si>
  <si>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</si>
  <si>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</si>
  <si>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</si>
  <si>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</si>
  <si>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</si>
  <si>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</si>
  <si>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</si>
  <si>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</si>
  <si>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</si>
  <si>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</si>
  <si>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</si>
  <si>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</si>
  <si>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</si>
  <si>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</si>
  <si>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</si>
  <si>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</si>
  <si>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</si>
  <si>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</si>
  <si>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</si>
  <si>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102032</t>
  </si>
  <si>
    <t>47</t>
  </si>
  <si>
    <t>04</t>
  </si>
  <si>
    <t>0</t>
  </si>
  <si>
    <t>000</t>
  </si>
  <si>
    <t>群馬県　桐生市</t>
  </si>
  <si>
    <t>法非適用</t>
  </si>
  <si>
    <t>電気事業</t>
  </si>
  <si>
    <t>非設置</t>
  </si>
  <si>
    <t>該当数値なし</t>
  </si>
  <si>
    <t>-</t>
  </si>
  <si>
    <t>平成30年3月31日　清掃センター発電所</t>
  </si>
  <si>
    <t>無</t>
  </si>
  <si>
    <t>日立造船株式会社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</si>
  <si>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</si>
  <si>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</si>
  <si>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</si>
  <si>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</si>
  <si>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</si>
  <si>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</si>
  <si>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</si>
  <si>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</si>
  <si>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</si>
  <si>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</si>
  <si>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</si>
  <si>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</si>
  <si>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</si>
  <si>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</si>
  <si>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</si>
  <si>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</si>
  <si>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</si>
  <si>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</si>
  <si>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</si>
  <si>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</si>
  <si>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</si>
  <si>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</si>
  <si>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</si>
  <si>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</si>
  <si>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</si>
  <si>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</si>
  <si>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</si>
  <si>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</si>
  <si>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</si>
  <si>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</si>
  <si>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</si>
  <si>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</si>
  <si>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</si>
  <si>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</si>
  <si>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</si>
  <si>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</si>
  <si>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</si>
  <si>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</si>
  <si>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</si>
  <si>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</si>
  <si>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</si>
  <si>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</si>
  <si>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</si>
  <si>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</si>
  <si>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</si>
  <si>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</si>
  <si>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</si>
  <si>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</si>
  <si>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</si>
  <si>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</si>
  <si>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</si>
  <si>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</si>
  <si>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</si>
  <si>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</si>
  <si>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</si>
  <si>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</si>
  <si>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</si>
  <si>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</si>
  <si>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</si>
  <si>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</si>
  <si>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</si>
  <si>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</si>
  <si>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</si>
  <si>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</si>
  <si>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</si>
  <si>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</si>
  <si>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</si>
  <si>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</si>
  <si>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</si>
  <si>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</si>
  <si>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</si>
  <si>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</si>
  <si>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</si>
  <si>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</si>
  <si>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</si>
  <si>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</si>
  <si>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</si>
  <si>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</si>
  <si>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</si>
  <si>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</si>
  <si>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</si>
  <si>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</si>
  <si>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</si>
  <si>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</si>
  <si>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</si>
  <si>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</si>
  <si>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</si>
  <si>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</si>
  <si>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</si>
  <si>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</si>
  <si>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</si>
  <si>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</si>
  <si>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</si>
  <si>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</si>
  <si>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</si>
  <si>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</si>
  <si>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</si>
  <si>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</si>
  <si>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</si>
  <si>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</si>
  <si>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</si>
  <si>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</si>
  <si>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</si>
  <si>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</si>
  <si>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</si>
  <si>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</si>
  <si>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</si>
  <si>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</si>
  <si>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</si>
  <si>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</si>
  <si>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</si>
  <si>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</si>
  <si>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</si>
  <si>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</si>
  <si>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</si>
  <si>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</si>
  <si>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</si>
  <si>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</si>
  <si>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</si>
  <si>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</si>
  <si>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</si>
  <si>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</si>
  <si>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</si>
  <si>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</si>
  <si>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</si>
  <si>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</si>
  <si>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</si>
  <si>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</si>
  <si>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</si>
  <si>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</si>
  <si>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</si>
  <si>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</si>
  <si>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</si>
  <si>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</si>
  <si>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</si>
  <si>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設備利用率は、平均値よりも高い水準で発電設備を稼動しており、平成26年度から平成28年度にかけて、基幹的設備改良工事を行ったため、発電効率の向上及び平成43年度までの安定稼働が可能となっている。
しかしながら、年々発電の燃料となるごみが減少しており、設備利用率も低下の傾向となっているため、今後の状況によっては安定した発電は厳しい状況となるリスクがあることから、ごみの焼却及び発電の更なる効率化を図るとともに、燃料となるごみの確保に努めることが必要である。
なお、FIT収入割合が0％なのは、FIT制度への移行はせずに、RPS法の経過措置の適用を受けているためである。</t>
    <rPh sb="72" eb="73">
      <t>オヨ</t>
    </rPh>
    <rPh sb="74" eb="76">
      <t>ヘイセイ</t>
    </rPh>
    <rPh sb="78" eb="80">
      <t>ネンド</t>
    </rPh>
    <rPh sb="83" eb="85">
      <t>アンテイ</t>
    </rPh>
    <rPh sb="85" eb="87">
      <t>カドウ</t>
    </rPh>
    <rPh sb="88" eb="90">
      <t>カノウ</t>
    </rPh>
    <rPh sb="125" eb="127">
      <t>セツビ</t>
    </rPh>
    <rPh sb="127" eb="130">
      <t>リヨウリツ</t>
    </rPh>
    <rPh sb="131" eb="133">
      <t>テイカ</t>
    </rPh>
    <rPh sb="134" eb="136">
      <t>ケイコウ</t>
    </rPh>
    <rPh sb="184" eb="186">
      <t>ショウキャク</t>
    </rPh>
    <rPh sb="186" eb="187">
      <t>オヨ</t>
    </rPh>
    <rPh sb="188" eb="190">
      <t>ハツデン</t>
    </rPh>
    <rPh sb="191" eb="192">
      <t>サラ</t>
    </rPh>
    <rPh sb="194" eb="197">
      <t>コウリツカ</t>
    </rPh>
    <rPh sb="198" eb="199">
      <t>ハカ</t>
    </rPh>
    <rPh sb="205" eb="207">
      <t>ネンリョウ</t>
    </rPh>
    <rPh sb="213" eb="215">
      <t>カクホ</t>
    </rPh>
    <rPh sb="216" eb="217">
      <t>ツト</t>
    </rPh>
    <rPh sb="222" eb="224">
      <t>ヒツヨウ</t>
    </rPh>
    <phoneticPr fontId="5"/>
  </si>
  <si>
    <t>本市の発電事業は、ごみ発電による売電収入が発電事業の財源となっている。
発電事業運営に係る費用については、収支のバランスをみながら、営業外費用として焼却炉の整備費用等に充当するため一般会計へ繰り出してることから、収益的収支比率は概ね100％で推移している。　　　　　　　　　　　　　　　　　　　　　　　　　　　　　　　　　　　　　供給原価やEBITDAは、営業外費用に左右され、年度によってバラツキが生じている。</t>
    <rPh sb="0" eb="2">
      <t>ホンシ</t>
    </rPh>
    <rPh sb="3" eb="5">
      <t>ハツデン</t>
    </rPh>
    <rPh sb="5" eb="7">
      <t>ジギョウ</t>
    </rPh>
    <rPh sb="11" eb="13">
      <t>ハツデン</t>
    </rPh>
    <rPh sb="16" eb="18">
      <t>バイデン</t>
    </rPh>
    <rPh sb="18" eb="20">
      <t>シュウニュウ</t>
    </rPh>
    <rPh sb="21" eb="23">
      <t>ハツデン</t>
    </rPh>
    <rPh sb="23" eb="25">
      <t>ジギョウ</t>
    </rPh>
    <rPh sb="26" eb="28">
      <t>ザイゲン</t>
    </rPh>
    <rPh sb="36" eb="38">
      <t>ハツデン</t>
    </rPh>
    <rPh sb="38" eb="40">
      <t>ジギョウ</t>
    </rPh>
    <rPh sb="40" eb="42">
      <t>ウンエイ</t>
    </rPh>
    <rPh sb="43" eb="44">
      <t>カカワ</t>
    </rPh>
    <rPh sb="45" eb="47">
      <t>ヒヨウ</t>
    </rPh>
    <rPh sb="69" eb="71">
      <t>ヒヨウ</t>
    </rPh>
    <rPh sb="82" eb="83">
      <t>トウ</t>
    </rPh>
    <rPh sb="84" eb="86">
      <t>ジュウトウ</t>
    </rPh>
    <phoneticPr fontId="5"/>
  </si>
  <si>
    <t>高い営業収支比率かつ100％に近い収益的収支比率から、発電事業としての健全性は保たれている。
しかしながら、一般廃棄物処理施設の運営と密接しており、ごみの減量化による焼却量の減少が発電量の低下に直結するリスクがあると伴に、社会全体の電力情勢として、安定供給が確保されており、電力売払い単価は減少傾向にあることから、今後の営業収益は減少傾向となる見込みとなっている。
今後については、安定的なごみの焼却を行えるごみ量を確保することが必要であり、安定的なごみの焼却による効率的な発電を行うことで、発電事業の財源を確保することに努め、事業の健全性を保ち、継続的に事業の運営を行うことが求められる。
なお、経営戦略については、平成32年度までに策定予定となっている。</t>
    <rPh sb="77" eb="80">
      <t>ゲンリョウカ</t>
    </rPh>
    <rPh sb="83" eb="85">
      <t>ショウキャク</t>
    </rPh>
    <rPh sb="85" eb="86">
      <t>リョウ</t>
    </rPh>
    <rPh sb="87" eb="89">
      <t>ゲンショウ</t>
    </rPh>
    <rPh sb="90" eb="92">
      <t>ハツデン</t>
    </rPh>
    <rPh sb="92" eb="93">
      <t>リョウ</t>
    </rPh>
    <rPh sb="94" eb="96">
      <t>テイカ</t>
    </rPh>
    <rPh sb="97" eb="99">
      <t>チョッケツ</t>
    </rPh>
    <rPh sb="108" eb="109">
      <t>トモ</t>
    </rPh>
    <rPh sb="167" eb="169">
      <t>ケイコウ</t>
    </rPh>
    <rPh sb="191" eb="194">
      <t>アンテイテキ</t>
    </rPh>
    <rPh sb="198" eb="200">
      <t>ショウキャク</t>
    </rPh>
    <rPh sb="201" eb="202">
      <t>オコナ</t>
    </rPh>
    <rPh sb="206" eb="207">
      <t>リョウ</t>
    </rPh>
    <rPh sb="208" eb="210">
      <t>カクホ</t>
    </rPh>
    <rPh sb="215" eb="217">
      <t>ヒツヨウ</t>
    </rPh>
    <rPh sb="221" eb="224">
      <t>アンテイテキ</t>
    </rPh>
    <rPh sb="228" eb="230">
      <t>ショウキャク</t>
    </rPh>
    <rPh sb="233" eb="236">
      <t>コウリツテキ</t>
    </rPh>
    <rPh sb="237" eb="239">
      <t>ハツデン</t>
    </rPh>
    <rPh sb="240" eb="241">
      <t>オコナ</t>
    </rPh>
    <rPh sb="246" eb="248">
      <t>ハツデン</t>
    </rPh>
    <rPh sb="248" eb="250">
      <t>ジギョウ</t>
    </rPh>
    <rPh sb="251" eb="253">
      <t>ザイゲン</t>
    </rPh>
    <rPh sb="254" eb="256">
      <t>カクホ</t>
    </rPh>
    <rPh sb="261" eb="262">
      <t>ツト</t>
    </rPh>
    <rPh sb="264" eb="266">
      <t>ジギョウ</t>
    </rPh>
    <rPh sb="267" eb="270">
      <t>ケンゼンセイ</t>
    </rPh>
    <rPh sb="271" eb="272">
      <t>タモ</t>
    </rPh>
    <rPh sb="274" eb="276">
      <t>ケイゾク</t>
    </rPh>
    <rPh sb="276" eb="277">
      <t>テキ</t>
    </rPh>
    <rPh sb="278" eb="280">
      <t>ジギョウ</t>
    </rPh>
    <rPh sb="281" eb="283">
      <t>ウンエイ</t>
    </rPh>
    <rPh sb="284" eb="285">
      <t>オコナ</t>
    </rPh>
    <rPh sb="289" eb="290">
      <t>モト</t>
    </rPh>
    <rPh sb="299" eb="301">
      <t>ケイエイ</t>
    </rPh>
    <rPh sb="301" eb="303">
      <t>センリャク</t>
    </rPh>
    <rPh sb="309" eb="311">
      <t>ヘイセイ</t>
    </rPh>
    <rPh sb="313" eb="315">
      <t>ネンド</t>
    </rPh>
    <rPh sb="318" eb="320">
      <t>サクテイ</t>
    </rPh>
    <rPh sb="320" eb="32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</si>
</sst>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99.5</c:v>
                </c:pt>
                <c:pt idx="1">
                  <c:v>101.7</c:v>
                </c:pt>
                <c:pt idx="2">
                  <c:v>103.5</c:v>
                </c:pt>
                <c:pt idx="3">
                  <c:v>142.1</c:v>
                </c:pt>
                <c:pt idx="4">
                  <c:v>118.9</c:v>
                </c:pt>
              </c:numCache>
            </c:numRef>
          </c:val>
          <c:extLst xmlns:c16r2="http://schemas.microsoft.com/office/drawing/2015/06/chart">
            <c:ext xmlns:c16="http://schemas.microsoft.com/office/drawing/2014/chart" uri="{C3380CC4-5D6E-409C-BE32-E72D297353CC}">
              <c16:uniqueId val="{00000000-7E25-4AE0-B528-58E1E01E78E5}"/>
            </c:ext>
          </c:extLst>
        </c:ser>
        <c:dLbls>
          <c:showLegendKey val="0"/>
          <c:showVal val="0"/>
          <c:showCatName val="0"/>
          <c:showSerName val="0"/>
          <c:showPercent val="0"/>
          <c:showBubbleSize val="0"/>
        </c:dLbls>
        <c:gapWidth val="180"/>
        <c:overlap val="-90"/>
        <c:axId val="241227008"/>
        <c:axId val="24122740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7E25-4AE0-B528-58E1E01E78E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E25-4AE0-B528-58E1E01E78E5}"/>
            </c:ext>
          </c:extLst>
        </c:ser>
        <c:dLbls>
          <c:showLegendKey val="0"/>
          <c:showVal val="0"/>
          <c:showCatName val="0"/>
          <c:showSerName val="0"/>
          <c:showPercent val="0"/>
          <c:showBubbleSize val="0"/>
        </c:dLbls>
        <c:marker val="1"/>
        <c:smooth val="0"/>
        <c:axId val="241227008"/>
        <c:axId val="241227400"/>
      </c:lineChart>
      <c:catAx>
        <c:axId val="241227008"/>
        <c:scaling>
          <c:orientation val="minMax"/>
        </c:scaling>
        <c:delete val="0"/>
        <c:axPos val="b"/>
        <c:numFmt formatCode="ge" sourceLinked="1"/>
        <c:majorTickMark val="none"/>
        <c:minorTickMark val="none"/>
        <c:tickLblPos val="none"/>
        <c:crossAx val="241227400"/>
        <c:crosses val="autoZero"/>
        <c:auto val="0"/>
        <c:lblAlgn val="ctr"/>
        <c:lblOffset val="100"/>
        <c:noMultiLvlLbl val="1"/>
      </c:catAx>
      <c:valAx>
        <c:axId val="241227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227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3F-49A1-8BCD-1F62998C6D67}"/>
            </c:ext>
          </c:extLst>
        </c:ser>
        <c:dLbls>
          <c:showLegendKey val="0"/>
          <c:showVal val="0"/>
          <c:showCatName val="0"/>
          <c:showSerName val="0"/>
          <c:showPercent val="0"/>
          <c:showBubbleSize val="0"/>
        </c:dLbls>
        <c:gapWidth val="180"/>
        <c:overlap val="-90"/>
        <c:axId val="239865744"/>
        <c:axId val="239866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3F3F-49A1-8BCD-1F62998C6D67}"/>
            </c:ext>
          </c:extLst>
        </c:ser>
        <c:dLbls>
          <c:showLegendKey val="0"/>
          <c:showVal val="0"/>
          <c:showCatName val="0"/>
          <c:showSerName val="0"/>
          <c:showPercent val="0"/>
          <c:showBubbleSize val="0"/>
        </c:dLbls>
        <c:marker val="1"/>
        <c:smooth val="0"/>
        <c:axId val="239865744"/>
        <c:axId val="239866136"/>
      </c:lineChart>
      <c:catAx>
        <c:axId val="239865744"/>
        <c:scaling>
          <c:orientation val="minMax"/>
        </c:scaling>
        <c:delete val="0"/>
        <c:axPos val="b"/>
        <c:numFmt formatCode="ge" sourceLinked="1"/>
        <c:majorTickMark val="none"/>
        <c:minorTickMark val="none"/>
        <c:tickLblPos val="none"/>
        <c:crossAx val="239866136"/>
        <c:crosses val="autoZero"/>
        <c:auto val="0"/>
        <c:lblAlgn val="ctr"/>
        <c:lblOffset val="100"/>
        <c:noMultiLvlLbl val="1"/>
      </c:catAx>
      <c:valAx>
        <c:axId val="239866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6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EC-4DF2-A4F9-E6AFEC28DE08}"/>
            </c:ext>
          </c:extLst>
        </c:ser>
        <c:dLbls>
          <c:showLegendKey val="0"/>
          <c:showVal val="0"/>
          <c:showCatName val="0"/>
          <c:showSerName val="0"/>
          <c:showPercent val="0"/>
          <c:showBubbleSize val="0"/>
        </c:dLbls>
        <c:gapWidth val="180"/>
        <c:overlap val="-90"/>
        <c:axId val="239866920"/>
        <c:axId val="2398673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EC-4DF2-A4F9-E6AFEC28DE08}"/>
            </c:ext>
          </c:extLst>
        </c:ser>
        <c:dLbls>
          <c:showLegendKey val="0"/>
          <c:showVal val="0"/>
          <c:showCatName val="0"/>
          <c:showSerName val="0"/>
          <c:showPercent val="0"/>
          <c:showBubbleSize val="0"/>
        </c:dLbls>
        <c:marker val="1"/>
        <c:smooth val="0"/>
        <c:axId val="239866920"/>
        <c:axId val="239867312"/>
      </c:lineChart>
      <c:catAx>
        <c:axId val="239866920"/>
        <c:scaling>
          <c:orientation val="minMax"/>
        </c:scaling>
        <c:delete val="0"/>
        <c:axPos val="b"/>
        <c:numFmt formatCode="ge" sourceLinked="1"/>
        <c:majorTickMark val="none"/>
        <c:minorTickMark val="none"/>
        <c:tickLblPos val="none"/>
        <c:crossAx val="239867312"/>
        <c:crosses val="autoZero"/>
        <c:auto val="0"/>
        <c:lblAlgn val="ctr"/>
        <c:lblOffset val="100"/>
        <c:noMultiLvlLbl val="1"/>
      </c:catAx>
      <c:valAx>
        <c:axId val="23986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66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FE-4F9F-8DE2-A0F49511260C}"/>
            </c:ext>
          </c:extLst>
        </c:ser>
        <c:dLbls>
          <c:showLegendKey val="0"/>
          <c:showVal val="0"/>
          <c:showCatName val="0"/>
          <c:showSerName val="0"/>
          <c:showPercent val="0"/>
          <c:showBubbleSize val="0"/>
        </c:dLbls>
        <c:gapWidth val="180"/>
        <c:overlap val="-90"/>
        <c:axId val="414632024"/>
        <c:axId val="4146324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FE-4F9F-8DE2-A0F49511260C}"/>
            </c:ext>
          </c:extLst>
        </c:ser>
        <c:dLbls>
          <c:showLegendKey val="0"/>
          <c:showVal val="0"/>
          <c:showCatName val="0"/>
          <c:showSerName val="0"/>
          <c:showPercent val="0"/>
          <c:showBubbleSize val="0"/>
        </c:dLbls>
        <c:marker val="1"/>
        <c:smooth val="0"/>
        <c:axId val="414632024"/>
        <c:axId val="414632416"/>
      </c:lineChart>
      <c:catAx>
        <c:axId val="414632024"/>
        <c:scaling>
          <c:orientation val="minMax"/>
        </c:scaling>
        <c:delete val="0"/>
        <c:axPos val="b"/>
        <c:numFmt formatCode="ge" sourceLinked="1"/>
        <c:majorTickMark val="none"/>
        <c:minorTickMark val="none"/>
        <c:tickLblPos val="none"/>
        <c:crossAx val="414632416"/>
        <c:crosses val="autoZero"/>
        <c:auto val="0"/>
        <c:lblAlgn val="ctr"/>
        <c:lblOffset val="100"/>
        <c:noMultiLvlLbl val="1"/>
      </c:catAx>
      <c:valAx>
        <c:axId val="41463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632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46-4583-8F31-8CF69999BFAE}"/>
            </c:ext>
          </c:extLst>
        </c:ser>
        <c:dLbls>
          <c:showLegendKey val="0"/>
          <c:showVal val="0"/>
          <c:showCatName val="0"/>
          <c:showSerName val="0"/>
          <c:showPercent val="0"/>
          <c:showBubbleSize val="0"/>
        </c:dLbls>
        <c:gapWidth val="180"/>
        <c:overlap val="-90"/>
        <c:axId val="414633200"/>
        <c:axId val="4146335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46-4583-8F31-8CF69999BFAE}"/>
            </c:ext>
          </c:extLst>
        </c:ser>
        <c:dLbls>
          <c:showLegendKey val="0"/>
          <c:showVal val="0"/>
          <c:showCatName val="0"/>
          <c:showSerName val="0"/>
          <c:showPercent val="0"/>
          <c:showBubbleSize val="0"/>
        </c:dLbls>
        <c:marker val="1"/>
        <c:smooth val="0"/>
        <c:axId val="414633200"/>
        <c:axId val="414633592"/>
      </c:lineChart>
      <c:catAx>
        <c:axId val="414633200"/>
        <c:scaling>
          <c:orientation val="minMax"/>
        </c:scaling>
        <c:delete val="0"/>
        <c:axPos val="b"/>
        <c:numFmt formatCode="ge" sourceLinked="1"/>
        <c:majorTickMark val="none"/>
        <c:minorTickMark val="none"/>
        <c:tickLblPos val="none"/>
        <c:crossAx val="414633592"/>
        <c:crosses val="autoZero"/>
        <c:auto val="0"/>
        <c:lblAlgn val="ctr"/>
        <c:lblOffset val="100"/>
        <c:noMultiLvlLbl val="1"/>
      </c:catAx>
      <c:valAx>
        <c:axId val="41463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146332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A9-4B49-B069-42958B302CA5}"/>
            </c:ext>
          </c:extLst>
        </c:ser>
        <c:dLbls>
          <c:showLegendKey val="0"/>
          <c:showVal val="0"/>
          <c:showCatName val="0"/>
          <c:showSerName val="0"/>
          <c:showPercent val="0"/>
          <c:showBubbleSize val="0"/>
        </c:dLbls>
        <c:gapWidth val="180"/>
        <c:overlap val="-90"/>
        <c:axId val="414634376"/>
        <c:axId val="4146347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A9-4B49-B069-42958B302CA5}"/>
            </c:ext>
          </c:extLst>
        </c:ser>
        <c:dLbls>
          <c:showLegendKey val="0"/>
          <c:showVal val="0"/>
          <c:showCatName val="0"/>
          <c:showSerName val="0"/>
          <c:showPercent val="0"/>
          <c:showBubbleSize val="0"/>
        </c:dLbls>
        <c:marker val="1"/>
        <c:smooth val="0"/>
        <c:axId val="414634376"/>
        <c:axId val="414634768"/>
      </c:lineChart>
      <c:catAx>
        <c:axId val="414634376"/>
        <c:scaling>
          <c:orientation val="minMax"/>
        </c:scaling>
        <c:delete val="0"/>
        <c:axPos val="b"/>
        <c:numFmt formatCode="ge" sourceLinked="1"/>
        <c:majorTickMark val="none"/>
        <c:minorTickMark val="none"/>
        <c:tickLblPos val="none"/>
        <c:crossAx val="414634768"/>
        <c:crosses val="autoZero"/>
        <c:auto val="0"/>
        <c:lblAlgn val="ctr"/>
        <c:lblOffset val="100"/>
        <c:noMultiLvlLbl val="1"/>
      </c:catAx>
      <c:valAx>
        <c:axId val="41463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634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EB-4BCF-BE6E-3B39FEB9B8F5}"/>
            </c:ext>
          </c:extLst>
        </c:ser>
        <c:dLbls>
          <c:showLegendKey val="0"/>
          <c:showVal val="0"/>
          <c:showCatName val="0"/>
          <c:showSerName val="0"/>
          <c:showPercent val="0"/>
          <c:showBubbleSize val="0"/>
        </c:dLbls>
        <c:gapWidth val="180"/>
        <c:overlap val="-90"/>
        <c:axId val="414981920"/>
        <c:axId val="4149823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EB-4BCF-BE6E-3B39FEB9B8F5}"/>
            </c:ext>
          </c:extLst>
        </c:ser>
        <c:dLbls>
          <c:showLegendKey val="0"/>
          <c:showVal val="0"/>
          <c:showCatName val="0"/>
          <c:showSerName val="0"/>
          <c:showPercent val="0"/>
          <c:showBubbleSize val="0"/>
        </c:dLbls>
        <c:marker val="1"/>
        <c:smooth val="0"/>
        <c:axId val="414981920"/>
        <c:axId val="414982312"/>
      </c:lineChart>
      <c:catAx>
        <c:axId val="414981920"/>
        <c:scaling>
          <c:orientation val="minMax"/>
        </c:scaling>
        <c:delete val="0"/>
        <c:axPos val="b"/>
        <c:numFmt formatCode="ge" sourceLinked="1"/>
        <c:majorTickMark val="none"/>
        <c:minorTickMark val="none"/>
        <c:tickLblPos val="none"/>
        <c:crossAx val="414982312"/>
        <c:crosses val="autoZero"/>
        <c:auto val="0"/>
        <c:lblAlgn val="ctr"/>
        <c:lblOffset val="100"/>
        <c:noMultiLvlLbl val="1"/>
      </c:catAx>
      <c:valAx>
        <c:axId val="414982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98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85.8</c:v>
                </c:pt>
                <c:pt idx="1">
                  <c:v>80.2</c:v>
                </c:pt>
                <c:pt idx="2">
                  <c:v>84.4</c:v>
                </c:pt>
                <c:pt idx="3">
                  <c:v>70.599999999999994</c:v>
                </c:pt>
                <c:pt idx="4">
                  <c:v>68.099999999999994</c:v>
                </c:pt>
              </c:numCache>
            </c:numRef>
          </c:val>
          <c:extLst xmlns:c16r2="http://schemas.microsoft.com/office/drawing/2015/06/chart">
            <c:ext xmlns:c16="http://schemas.microsoft.com/office/drawing/2014/chart" uri="{C3380CC4-5D6E-409C-BE32-E72D297353CC}">
              <c16:uniqueId val="{00000000-1834-4BFB-832E-8F206BC5078D}"/>
            </c:ext>
          </c:extLst>
        </c:ser>
        <c:dLbls>
          <c:showLegendKey val="0"/>
          <c:showVal val="0"/>
          <c:showCatName val="0"/>
          <c:showSerName val="0"/>
          <c:showPercent val="0"/>
          <c:showBubbleSize val="0"/>
        </c:dLbls>
        <c:gapWidth val="180"/>
        <c:overlap val="-90"/>
        <c:axId val="414983096"/>
        <c:axId val="4149834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48</c:v>
                </c:pt>
                <c:pt idx="1">
                  <c:v>48.9</c:v>
                </c:pt>
                <c:pt idx="2">
                  <c:v>47.8</c:v>
                </c:pt>
                <c:pt idx="3">
                  <c:v>53.5</c:v>
                </c:pt>
                <c:pt idx="4">
                  <c:v>62.3</c:v>
                </c:pt>
              </c:numCache>
            </c:numRef>
          </c:val>
          <c:smooth val="0"/>
          <c:extLst xmlns:c16r2="http://schemas.microsoft.com/office/drawing/2015/06/chart">
            <c:ext xmlns:c16="http://schemas.microsoft.com/office/drawing/2014/chart" uri="{C3380CC4-5D6E-409C-BE32-E72D297353CC}">
              <c16:uniqueId val="{00000001-1834-4BFB-832E-8F206BC5078D}"/>
            </c:ext>
          </c:extLst>
        </c:ser>
        <c:dLbls>
          <c:showLegendKey val="0"/>
          <c:showVal val="0"/>
          <c:showCatName val="0"/>
          <c:showSerName val="0"/>
          <c:showPercent val="0"/>
          <c:showBubbleSize val="0"/>
        </c:dLbls>
        <c:marker val="1"/>
        <c:smooth val="0"/>
        <c:axId val="414983096"/>
        <c:axId val="414983488"/>
      </c:lineChart>
      <c:catAx>
        <c:axId val="414983096"/>
        <c:scaling>
          <c:orientation val="minMax"/>
        </c:scaling>
        <c:delete val="0"/>
        <c:axPos val="b"/>
        <c:numFmt formatCode="ge" sourceLinked="1"/>
        <c:majorTickMark val="none"/>
        <c:minorTickMark val="none"/>
        <c:tickLblPos val="none"/>
        <c:crossAx val="414983488"/>
        <c:crosses val="autoZero"/>
        <c:auto val="0"/>
        <c:lblAlgn val="ctr"/>
        <c:lblOffset val="100"/>
        <c:noMultiLvlLbl val="1"/>
      </c:catAx>
      <c:valAx>
        <c:axId val="41498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983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100</c:v>
                </c:pt>
                <c:pt idx="1">
                  <c:v>100</c:v>
                </c:pt>
                <c:pt idx="2">
                  <c:v>100</c:v>
                </c:pt>
                <c:pt idx="3">
                  <c:v>0</c:v>
                </c:pt>
                <c:pt idx="4">
                  <c:v>0</c:v>
                </c:pt>
              </c:numCache>
            </c:numRef>
          </c:val>
          <c:extLst xmlns:c16r2="http://schemas.microsoft.com/office/drawing/2015/06/chart">
            <c:ext xmlns:c16="http://schemas.microsoft.com/office/drawing/2014/chart" uri="{C3380CC4-5D6E-409C-BE32-E72D297353CC}">
              <c16:uniqueId val="{00000000-6CC8-46E3-BA04-D58AC598D617}"/>
            </c:ext>
          </c:extLst>
        </c:ser>
        <c:dLbls>
          <c:showLegendKey val="0"/>
          <c:showVal val="0"/>
          <c:showCatName val="0"/>
          <c:showSerName val="0"/>
          <c:showPercent val="0"/>
          <c:showBubbleSize val="0"/>
        </c:dLbls>
        <c:gapWidth val="180"/>
        <c:overlap val="-90"/>
        <c:axId val="414984272"/>
        <c:axId val="4149846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11.8</c:v>
                </c:pt>
                <c:pt idx="1">
                  <c:v>5.5</c:v>
                </c:pt>
                <c:pt idx="2">
                  <c:v>13.8</c:v>
                </c:pt>
                <c:pt idx="3">
                  <c:v>9.4</c:v>
                </c:pt>
                <c:pt idx="4">
                  <c:v>8.1999999999999993</c:v>
                </c:pt>
              </c:numCache>
            </c:numRef>
          </c:val>
          <c:smooth val="0"/>
          <c:extLst xmlns:c16r2="http://schemas.microsoft.com/office/drawing/2015/06/chart">
            <c:ext xmlns:c16="http://schemas.microsoft.com/office/drawing/2014/chart" uri="{C3380CC4-5D6E-409C-BE32-E72D297353CC}">
              <c16:uniqueId val="{00000001-6CC8-46E3-BA04-D58AC598D617}"/>
            </c:ext>
          </c:extLst>
        </c:ser>
        <c:dLbls>
          <c:showLegendKey val="0"/>
          <c:showVal val="0"/>
          <c:showCatName val="0"/>
          <c:showSerName val="0"/>
          <c:showPercent val="0"/>
          <c:showBubbleSize val="0"/>
        </c:dLbls>
        <c:marker val="1"/>
        <c:smooth val="0"/>
        <c:axId val="414984272"/>
        <c:axId val="414984664"/>
      </c:lineChart>
      <c:catAx>
        <c:axId val="414984272"/>
        <c:scaling>
          <c:orientation val="minMax"/>
        </c:scaling>
        <c:delete val="0"/>
        <c:axPos val="b"/>
        <c:numFmt formatCode="ge" sourceLinked="1"/>
        <c:majorTickMark val="none"/>
        <c:minorTickMark val="none"/>
        <c:tickLblPos val="none"/>
        <c:crossAx val="414984664"/>
        <c:crosses val="autoZero"/>
        <c:auto val="0"/>
        <c:lblAlgn val="ctr"/>
        <c:lblOffset val="100"/>
        <c:noMultiLvlLbl val="1"/>
      </c:catAx>
      <c:valAx>
        <c:axId val="414984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98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3.3</c:v>
                </c:pt>
                <c:pt idx="1">
                  <c:v>2.4</c:v>
                </c:pt>
                <c:pt idx="2">
                  <c:v>1.8</c:v>
                </c:pt>
                <c:pt idx="3">
                  <c:v>2.2000000000000002</c:v>
                </c:pt>
                <c:pt idx="4">
                  <c:v>2</c:v>
                </c:pt>
              </c:numCache>
            </c:numRef>
          </c:val>
          <c:extLst xmlns:c16r2="http://schemas.microsoft.com/office/drawing/2015/06/chart">
            <c:ext xmlns:c16="http://schemas.microsoft.com/office/drawing/2014/chart" uri="{C3380CC4-5D6E-409C-BE32-E72D297353CC}">
              <c16:uniqueId val="{00000000-69BE-4329-A46A-15CF2A2D3FD6}"/>
            </c:ext>
          </c:extLst>
        </c:ser>
        <c:dLbls>
          <c:showLegendKey val="0"/>
          <c:showVal val="0"/>
          <c:showCatName val="0"/>
          <c:showSerName val="0"/>
          <c:showPercent val="0"/>
          <c:showBubbleSize val="0"/>
        </c:dLbls>
        <c:gapWidth val="180"/>
        <c:overlap val="-90"/>
        <c:axId val="239258720"/>
        <c:axId val="2392591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21.2</c:v>
                </c:pt>
                <c:pt idx="1">
                  <c:v>14.4</c:v>
                </c:pt>
                <c:pt idx="2">
                  <c:v>11.3</c:v>
                </c:pt>
                <c:pt idx="3">
                  <c:v>0.5</c:v>
                </c:pt>
                <c:pt idx="4">
                  <c:v>16.7</c:v>
                </c:pt>
              </c:numCache>
            </c:numRef>
          </c:val>
          <c:smooth val="0"/>
          <c:extLst xmlns:c16r2="http://schemas.microsoft.com/office/drawing/2015/06/chart">
            <c:ext xmlns:c16="http://schemas.microsoft.com/office/drawing/2014/chart" uri="{C3380CC4-5D6E-409C-BE32-E72D297353CC}">
              <c16:uniqueId val="{00000001-69BE-4329-A46A-15CF2A2D3FD6}"/>
            </c:ext>
          </c:extLst>
        </c:ser>
        <c:dLbls>
          <c:showLegendKey val="0"/>
          <c:showVal val="0"/>
          <c:showCatName val="0"/>
          <c:showSerName val="0"/>
          <c:showPercent val="0"/>
          <c:showBubbleSize val="0"/>
        </c:dLbls>
        <c:marker val="1"/>
        <c:smooth val="0"/>
        <c:axId val="239258720"/>
        <c:axId val="239259112"/>
      </c:lineChart>
      <c:catAx>
        <c:axId val="239258720"/>
        <c:scaling>
          <c:orientation val="minMax"/>
        </c:scaling>
        <c:delete val="0"/>
        <c:axPos val="b"/>
        <c:numFmt formatCode="ge" sourceLinked="1"/>
        <c:majorTickMark val="none"/>
        <c:minorTickMark val="none"/>
        <c:tickLblPos val="none"/>
        <c:crossAx val="239259112"/>
        <c:crosses val="autoZero"/>
        <c:auto val="0"/>
        <c:lblAlgn val="ctr"/>
        <c:lblOffset val="100"/>
        <c:noMultiLvlLbl val="1"/>
      </c:catAx>
      <c:valAx>
        <c:axId val="239259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58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81-4201-BF0A-C47F5C651EF5}"/>
            </c:ext>
          </c:extLst>
        </c:ser>
        <c:dLbls>
          <c:showLegendKey val="0"/>
          <c:showVal val="0"/>
          <c:showCatName val="0"/>
          <c:showSerName val="0"/>
          <c:showPercent val="0"/>
          <c:showBubbleSize val="0"/>
        </c:dLbls>
        <c:gapWidth val="180"/>
        <c:overlap val="-90"/>
        <c:axId val="239259504"/>
        <c:axId val="23925989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81-4201-BF0A-C47F5C651EF5}"/>
            </c:ext>
          </c:extLst>
        </c:ser>
        <c:dLbls>
          <c:showLegendKey val="0"/>
          <c:showVal val="0"/>
          <c:showCatName val="0"/>
          <c:showSerName val="0"/>
          <c:showPercent val="0"/>
          <c:showBubbleSize val="0"/>
        </c:dLbls>
        <c:marker val="1"/>
        <c:smooth val="0"/>
        <c:axId val="239259504"/>
        <c:axId val="239259896"/>
      </c:lineChart>
      <c:catAx>
        <c:axId val="239259504"/>
        <c:scaling>
          <c:orientation val="minMax"/>
        </c:scaling>
        <c:delete val="0"/>
        <c:axPos val="b"/>
        <c:numFmt formatCode="ge" sourceLinked="1"/>
        <c:majorTickMark val="none"/>
        <c:minorTickMark val="none"/>
        <c:tickLblPos val="none"/>
        <c:crossAx val="239259896"/>
        <c:crosses val="autoZero"/>
        <c:auto val="0"/>
        <c:lblAlgn val="ctr"/>
        <c:lblOffset val="100"/>
        <c:noMultiLvlLbl val="1"/>
      </c:catAx>
      <c:valAx>
        <c:axId val="23925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5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2358.1</c:v>
                </c:pt>
                <c:pt idx="1">
                  <c:v>2450.3000000000002</c:v>
                </c:pt>
                <c:pt idx="2">
                  <c:v>2486.6999999999998</c:v>
                </c:pt>
                <c:pt idx="3">
                  <c:v>1530.1</c:v>
                </c:pt>
                <c:pt idx="4">
                  <c:v>1181.3</c:v>
                </c:pt>
              </c:numCache>
            </c:numRef>
          </c:val>
          <c:extLst xmlns:c16r2="http://schemas.microsoft.com/office/drawing/2015/06/chart">
            <c:ext xmlns:c16="http://schemas.microsoft.com/office/drawing/2014/chart" uri="{C3380CC4-5D6E-409C-BE32-E72D297353CC}">
              <c16:uniqueId val="{00000000-0229-4481-9BFC-4EBF0EF123E7}"/>
            </c:ext>
          </c:extLst>
        </c:ser>
        <c:dLbls>
          <c:showLegendKey val="0"/>
          <c:showVal val="0"/>
          <c:showCatName val="0"/>
          <c:showSerName val="0"/>
          <c:showPercent val="0"/>
          <c:showBubbleSize val="0"/>
        </c:dLbls>
        <c:gapWidth val="180"/>
        <c:overlap val="-90"/>
        <c:axId val="238697976"/>
        <c:axId val="2386983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0229-4481-9BFC-4EBF0EF123E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229-4481-9BFC-4EBF0EF123E7}"/>
            </c:ext>
          </c:extLst>
        </c:ser>
        <c:dLbls>
          <c:showLegendKey val="0"/>
          <c:showVal val="0"/>
          <c:showCatName val="0"/>
          <c:showSerName val="0"/>
          <c:showPercent val="0"/>
          <c:showBubbleSize val="0"/>
        </c:dLbls>
        <c:marker val="1"/>
        <c:smooth val="0"/>
        <c:axId val="238697976"/>
        <c:axId val="238698368"/>
      </c:lineChart>
      <c:catAx>
        <c:axId val="238697976"/>
        <c:scaling>
          <c:orientation val="minMax"/>
        </c:scaling>
        <c:delete val="0"/>
        <c:axPos val="b"/>
        <c:numFmt formatCode="ge" sourceLinked="1"/>
        <c:majorTickMark val="none"/>
        <c:minorTickMark val="none"/>
        <c:tickLblPos val="none"/>
        <c:crossAx val="238698368"/>
        <c:crosses val="autoZero"/>
        <c:auto val="0"/>
        <c:lblAlgn val="ctr"/>
        <c:lblOffset val="100"/>
        <c:noMultiLvlLbl val="1"/>
      </c:catAx>
      <c:valAx>
        <c:axId val="23869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697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CA-4F77-94B3-B0530A7CDFB4}"/>
            </c:ext>
          </c:extLst>
        </c:ser>
        <c:dLbls>
          <c:showLegendKey val="0"/>
          <c:showVal val="0"/>
          <c:showCatName val="0"/>
          <c:showSerName val="0"/>
          <c:showPercent val="0"/>
          <c:showBubbleSize val="0"/>
        </c:dLbls>
        <c:gapWidth val="180"/>
        <c:overlap val="-90"/>
        <c:axId val="239260680"/>
        <c:axId val="2392610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44.9</c:v>
                </c:pt>
                <c:pt idx="1">
                  <c:v>55.8</c:v>
                </c:pt>
                <c:pt idx="2">
                  <c:v>57.2</c:v>
                </c:pt>
                <c:pt idx="3">
                  <c:v>54.1</c:v>
                </c:pt>
                <c:pt idx="4">
                  <c:v>58.2</c:v>
                </c:pt>
              </c:numCache>
            </c:numRef>
          </c:val>
          <c:smooth val="0"/>
          <c:extLst xmlns:c16r2="http://schemas.microsoft.com/office/drawing/2015/06/chart">
            <c:ext xmlns:c16="http://schemas.microsoft.com/office/drawing/2014/chart" uri="{C3380CC4-5D6E-409C-BE32-E72D297353CC}">
              <c16:uniqueId val="{00000001-B6CA-4F77-94B3-B0530A7CDFB4}"/>
            </c:ext>
          </c:extLst>
        </c:ser>
        <c:dLbls>
          <c:showLegendKey val="0"/>
          <c:showVal val="0"/>
          <c:showCatName val="0"/>
          <c:showSerName val="0"/>
          <c:showPercent val="0"/>
          <c:showBubbleSize val="0"/>
        </c:dLbls>
        <c:marker val="1"/>
        <c:smooth val="0"/>
        <c:axId val="239260680"/>
        <c:axId val="239261072"/>
      </c:lineChart>
      <c:catAx>
        <c:axId val="239260680"/>
        <c:scaling>
          <c:orientation val="minMax"/>
        </c:scaling>
        <c:delete val="0"/>
        <c:axPos val="b"/>
        <c:numFmt formatCode="ge" sourceLinked="1"/>
        <c:majorTickMark val="none"/>
        <c:minorTickMark val="none"/>
        <c:tickLblPos val="none"/>
        <c:crossAx val="239261072"/>
        <c:crosses val="autoZero"/>
        <c:auto val="0"/>
        <c:lblAlgn val="ctr"/>
        <c:lblOffset val="100"/>
        <c:noMultiLvlLbl val="1"/>
      </c:catAx>
      <c:valAx>
        <c:axId val="23926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60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8B-4AD9-A809-04A6792D9B2D}"/>
            </c:ext>
          </c:extLst>
        </c:ser>
        <c:dLbls>
          <c:showLegendKey val="0"/>
          <c:showVal val="0"/>
          <c:showCatName val="0"/>
          <c:showSerName val="0"/>
          <c:showPercent val="0"/>
          <c:showBubbleSize val="0"/>
        </c:dLbls>
        <c:gapWidth val="180"/>
        <c:overlap val="-90"/>
        <c:axId val="239261856"/>
        <c:axId val="2392622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8B-4AD9-A809-04A6792D9B2D}"/>
            </c:ext>
          </c:extLst>
        </c:ser>
        <c:dLbls>
          <c:showLegendKey val="0"/>
          <c:showVal val="0"/>
          <c:showCatName val="0"/>
          <c:showSerName val="0"/>
          <c:showPercent val="0"/>
          <c:showBubbleSize val="0"/>
        </c:dLbls>
        <c:marker val="1"/>
        <c:smooth val="0"/>
        <c:axId val="239261856"/>
        <c:axId val="239262248"/>
      </c:lineChart>
      <c:catAx>
        <c:axId val="239261856"/>
        <c:scaling>
          <c:orientation val="minMax"/>
        </c:scaling>
        <c:delete val="0"/>
        <c:axPos val="b"/>
        <c:numFmt formatCode="ge" sourceLinked="1"/>
        <c:majorTickMark val="none"/>
        <c:minorTickMark val="none"/>
        <c:tickLblPos val="none"/>
        <c:crossAx val="239262248"/>
        <c:crosses val="autoZero"/>
        <c:auto val="0"/>
        <c:lblAlgn val="ctr"/>
        <c:lblOffset val="100"/>
        <c:noMultiLvlLbl val="1"/>
      </c:catAx>
      <c:valAx>
        <c:axId val="23926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6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D7-4ACB-9C63-963C27F6C573}"/>
            </c:ext>
          </c:extLst>
        </c:ser>
        <c:dLbls>
          <c:showLegendKey val="0"/>
          <c:showVal val="0"/>
          <c:showCatName val="0"/>
          <c:showSerName val="0"/>
          <c:showPercent val="0"/>
          <c:showBubbleSize val="0"/>
        </c:dLbls>
        <c:gapWidth val="180"/>
        <c:overlap val="-90"/>
        <c:axId val="239279592"/>
        <c:axId val="2392799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7-4ACB-9C63-963C27F6C573}"/>
            </c:ext>
          </c:extLst>
        </c:ser>
        <c:dLbls>
          <c:showLegendKey val="0"/>
          <c:showVal val="0"/>
          <c:showCatName val="0"/>
          <c:showSerName val="0"/>
          <c:showPercent val="0"/>
          <c:showBubbleSize val="0"/>
        </c:dLbls>
        <c:marker val="1"/>
        <c:smooth val="0"/>
        <c:axId val="239279592"/>
        <c:axId val="239279984"/>
      </c:lineChart>
      <c:catAx>
        <c:axId val="239279592"/>
        <c:scaling>
          <c:orientation val="minMax"/>
        </c:scaling>
        <c:delete val="0"/>
        <c:axPos val="b"/>
        <c:numFmt formatCode="ge" sourceLinked="1"/>
        <c:majorTickMark val="none"/>
        <c:minorTickMark val="none"/>
        <c:tickLblPos val="none"/>
        <c:crossAx val="239279984"/>
        <c:crosses val="autoZero"/>
        <c:auto val="0"/>
        <c:lblAlgn val="ctr"/>
        <c:lblOffset val="100"/>
        <c:noMultiLvlLbl val="1"/>
      </c:catAx>
      <c:valAx>
        <c:axId val="23927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79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9D-4A4B-A413-AACA31CE3F23}"/>
            </c:ext>
          </c:extLst>
        </c:ser>
        <c:dLbls>
          <c:showLegendKey val="0"/>
          <c:showVal val="0"/>
          <c:showCatName val="0"/>
          <c:showSerName val="0"/>
          <c:showPercent val="0"/>
          <c:showBubbleSize val="0"/>
        </c:dLbls>
        <c:gapWidth val="180"/>
        <c:overlap val="-90"/>
        <c:axId val="239280768"/>
        <c:axId val="239281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9D-4A4B-A413-AACA31CE3F23}"/>
            </c:ext>
          </c:extLst>
        </c:ser>
        <c:dLbls>
          <c:showLegendKey val="0"/>
          <c:showVal val="0"/>
          <c:showCatName val="0"/>
          <c:showSerName val="0"/>
          <c:showPercent val="0"/>
          <c:showBubbleSize val="0"/>
        </c:dLbls>
        <c:marker val="1"/>
        <c:smooth val="0"/>
        <c:axId val="239280768"/>
        <c:axId val="239281160"/>
      </c:lineChart>
      <c:catAx>
        <c:axId val="239280768"/>
        <c:scaling>
          <c:orientation val="minMax"/>
        </c:scaling>
        <c:delete val="0"/>
        <c:axPos val="b"/>
        <c:numFmt formatCode="ge" sourceLinked="1"/>
        <c:majorTickMark val="none"/>
        <c:minorTickMark val="none"/>
        <c:tickLblPos val="none"/>
        <c:crossAx val="239281160"/>
        <c:crosses val="autoZero"/>
        <c:auto val="0"/>
        <c:lblAlgn val="ctr"/>
        <c:lblOffset val="100"/>
        <c:noMultiLvlLbl val="1"/>
      </c:catAx>
      <c:valAx>
        <c:axId val="23928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30-429F-AB99-BA85AEA60C50}"/>
            </c:ext>
          </c:extLst>
        </c:ser>
        <c:dLbls>
          <c:showLegendKey val="0"/>
          <c:showVal val="0"/>
          <c:showCatName val="0"/>
          <c:showSerName val="0"/>
          <c:showPercent val="0"/>
          <c:showBubbleSize val="0"/>
        </c:dLbls>
        <c:gapWidth val="180"/>
        <c:overlap val="-90"/>
        <c:axId val="239281944"/>
        <c:axId val="2392823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30-429F-AB99-BA85AEA60C50}"/>
            </c:ext>
          </c:extLst>
        </c:ser>
        <c:dLbls>
          <c:showLegendKey val="0"/>
          <c:showVal val="0"/>
          <c:showCatName val="0"/>
          <c:showSerName val="0"/>
          <c:showPercent val="0"/>
          <c:showBubbleSize val="0"/>
        </c:dLbls>
        <c:marker val="1"/>
        <c:smooth val="0"/>
        <c:axId val="239281944"/>
        <c:axId val="239282336"/>
      </c:lineChart>
      <c:catAx>
        <c:axId val="239281944"/>
        <c:scaling>
          <c:orientation val="minMax"/>
        </c:scaling>
        <c:delete val="0"/>
        <c:axPos val="b"/>
        <c:numFmt formatCode="ge" sourceLinked="1"/>
        <c:majorTickMark val="none"/>
        <c:minorTickMark val="none"/>
        <c:tickLblPos val="none"/>
        <c:crossAx val="239282336"/>
        <c:crosses val="autoZero"/>
        <c:auto val="0"/>
        <c:lblAlgn val="ctr"/>
        <c:lblOffset val="100"/>
        <c:noMultiLvlLbl val="1"/>
      </c:catAx>
      <c:valAx>
        <c:axId val="23928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19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13-41F8-A105-29F8BDE074D2}"/>
            </c:ext>
          </c:extLst>
        </c:ser>
        <c:dLbls>
          <c:showLegendKey val="0"/>
          <c:showVal val="0"/>
          <c:showCatName val="0"/>
          <c:showSerName val="0"/>
          <c:showPercent val="0"/>
          <c:showBubbleSize val="0"/>
        </c:dLbls>
        <c:gapWidth val="180"/>
        <c:overlap val="-90"/>
        <c:axId val="239283120"/>
        <c:axId val="2392835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3-41F8-A105-29F8BDE074D2}"/>
            </c:ext>
          </c:extLst>
        </c:ser>
        <c:dLbls>
          <c:showLegendKey val="0"/>
          <c:showVal val="0"/>
          <c:showCatName val="0"/>
          <c:showSerName val="0"/>
          <c:showPercent val="0"/>
          <c:showBubbleSize val="0"/>
        </c:dLbls>
        <c:marker val="1"/>
        <c:smooth val="0"/>
        <c:axId val="239283120"/>
        <c:axId val="239283512"/>
      </c:lineChart>
      <c:catAx>
        <c:axId val="239283120"/>
        <c:scaling>
          <c:orientation val="minMax"/>
        </c:scaling>
        <c:delete val="0"/>
        <c:axPos val="b"/>
        <c:numFmt formatCode="ge" sourceLinked="1"/>
        <c:majorTickMark val="none"/>
        <c:minorTickMark val="none"/>
        <c:tickLblPos val="none"/>
        <c:crossAx val="239283512"/>
        <c:crosses val="autoZero"/>
        <c:auto val="0"/>
        <c:lblAlgn val="ctr"/>
        <c:lblOffset val="100"/>
        <c:noMultiLvlLbl val="1"/>
      </c:catAx>
      <c:valAx>
        <c:axId val="23928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BA-4EDD-9A2A-734D958A2A79}"/>
            </c:ext>
          </c:extLst>
        </c:ser>
        <c:dLbls>
          <c:showLegendKey val="0"/>
          <c:showVal val="0"/>
          <c:showCatName val="0"/>
          <c:showSerName val="0"/>
          <c:showPercent val="0"/>
          <c:showBubbleSize val="0"/>
        </c:dLbls>
        <c:gapWidth val="180"/>
        <c:overlap val="-90"/>
        <c:axId val="239284296"/>
        <c:axId val="2392846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BA-4EDD-9A2A-734D958A2A79}"/>
            </c:ext>
          </c:extLst>
        </c:ser>
        <c:dLbls>
          <c:showLegendKey val="0"/>
          <c:showVal val="0"/>
          <c:showCatName val="0"/>
          <c:showSerName val="0"/>
          <c:showPercent val="0"/>
          <c:showBubbleSize val="0"/>
        </c:dLbls>
        <c:marker val="1"/>
        <c:smooth val="0"/>
        <c:axId val="239284296"/>
        <c:axId val="239284688"/>
      </c:lineChart>
      <c:catAx>
        <c:axId val="239284296"/>
        <c:scaling>
          <c:orientation val="minMax"/>
        </c:scaling>
        <c:delete val="0"/>
        <c:axPos val="b"/>
        <c:numFmt formatCode="ge" sourceLinked="1"/>
        <c:majorTickMark val="none"/>
        <c:minorTickMark val="none"/>
        <c:tickLblPos val="none"/>
        <c:crossAx val="239284688"/>
        <c:crosses val="autoZero"/>
        <c:auto val="0"/>
        <c:lblAlgn val="ctr"/>
        <c:lblOffset val="100"/>
        <c:noMultiLvlLbl val="1"/>
      </c:catAx>
      <c:valAx>
        <c:axId val="23928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4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77-4270-9FF4-F820864D541B}"/>
            </c:ext>
          </c:extLst>
        </c:ser>
        <c:dLbls>
          <c:showLegendKey val="0"/>
          <c:showVal val="0"/>
          <c:showCatName val="0"/>
          <c:showSerName val="0"/>
          <c:showPercent val="0"/>
          <c:showBubbleSize val="0"/>
        </c:dLbls>
        <c:gapWidth val="180"/>
        <c:overlap val="-90"/>
        <c:axId val="239285472"/>
        <c:axId val="239285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77-4270-9FF4-F820864D541B}"/>
            </c:ext>
          </c:extLst>
        </c:ser>
        <c:dLbls>
          <c:showLegendKey val="0"/>
          <c:showVal val="0"/>
          <c:showCatName val="0"/>
          <c:showSerName val="0"/>
          <c:showPercent val="0"/>
          <c:showBubbleSize val="0"/>
        </c:dLbls>
        <c:marker val="1"/>
        <c:smooth val="0"/>
        <c:axId val="239285472"/>
        <c:axId val="239285864"/>
      </c:lineChart>
      <c:catAx>
        <c:axId val="239285472"/>
        <c:scaling>
          <c:orientation val="minMax"/>
        </c:scaling>
        <c:delete val="0"/>
        <c:axPos val="b"/>
        <c:numFmt formatCode="ge" sourceLinked="1"/>
        <c:majorTickMark val="none"/>
        <c:minorTickMark val="none"/>
        <c:tickLblPos val="none"/>
        <c:crossAx val="239285864"/>
        <c:crosses val="autoZero"/>
        <c:auto val="0"/>
        <c:lblAlgn val="ctr"/>
        <c:lblOffset val="100"/>
        <c:noMultiLvlLbl val="1"/>
      </c:catAx>
      <c:valAx>
        <c:axId val="239285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FE-48CC-8DB8-0F025B4377AC}"/>
            </c:ext>
          </c:extLst>
        </c:ser>
        <c:dLbls>
          <c:showLegendKey val="0"/>
          <c:showVal val="0"/>
          <c:showCatName val="0"/>
          <c:showSerName val="0"/>
          <c:showPercent val="0"/>
          <c:showBubbleSize val="0"/>
        </c:dLbls>
        <c:gapWidth val="180"/>
        <c:overlap val="-90"/>
        <c:axId val="239286648"/>
        <c:axId val="41544064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FE-48CC-8DB8-0F025B4377AC}"/>
            </c:ext>
          </c:extLst>
        </c:ser>
        <c:dLbls>
          <c:showLegendKey val="0"/>
          <c:showVal val="0"/>
          <c:showCatName val="0"/>
          <c:showSerName val="0"/>
          <c:showPercent val="0"/>
          <c:showBubbleSize val="0"/>
        </c:dLbls>
        <c:marker val="1"/>
        <c:smooth val="0"/>
        <c:axId val="239286648"/>
        <c:axId val="415440648"/>
      </c:lineChart>
      <c:catAx>
        <c:axId val="239286648"/>
        <c:scaling>
          <c:orientation val="minMax"/>
        </c:scaling>
        <c:delete val="0"/>
        <c:axPos val="b"/>
        <c:numFmt formatCode="ge" sourceLinked="1"/>
        <c:majorTickMark val="none"/>
        <c:minorTickMark val="none"/>
        <c:tickLblPos val="none"/>
        <c:crossAx val="415440648"/>
        <c:crosses val="autoZero"/>
        <c:auto val="0"/>
        <c:lblAlgn val="ctr"/>
        <c:lblOffset val="100"/>
        <c:noMultiLvlLbl val="1"/>
      </c:catAx>
      <c:valAx>
        <c:axId val="41544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286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69-4159-8583-4D416BCFC428}"/>
            </c:ext>
          </c:extLst>
        </c:ser>
        <c:dLbls>
          <c:showLegendKey val="0"/>
          <c:showVal val="0"/>
          <c:showCatName val="0"/>
          <c:showSerName val="0"/>
          <c:showPercent val="0"/>
          <c:showBubbleSize val="0"/>
        </c:dLbls>
        <c:gapWidth val="180"/>
        <c:overlap val="-90"/>
        <c:axId val="415441432"/>
        <c:axId val="41544182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69-4159-8583-4D416BCFC428}"/>
            </c:ext>
          </c:extLst>
        </c:ser>
        <c:dLbls>
          <c:showLegendKey val="0"/>
          <c:showVal val="0"/>
          <c:showCatName val="0"/>
          <c:showSerName val="0"/>
          <c:showPercent val="0"/>
          <c:showBubbleSize val="0"/>
        </c:dLbls>
        <c:marker val="1"/>
        <c:smooth val="0"/>
        <c:axId val="415441432"/>
        <c:axId val="415441824"/>
      </c:lineChart>
      <c:catAx>
        <c:axId val="415441432"/>
        <c:scaling>
          <c:orientation val="minMax"/>
        </c:scaling>
        <c:delete val="0"/>
        <c:axPos val="b"/>
        <c:numFmt formatCode="ge" sourceLinked="1"/>
        <c:majorTickMark val="none"/>
        <c:minorTickMark val="none"/>
        <c:tickLblPos val="none"/>
        <c:crossAx val="415441824"/>
        <c:crosses val="autoZero"/>
        <c:auto val="0"/>
        <c:lblAlgn val="ctr"/>
        <c:lblOffset val="100"/>
        <c:noMultiLvlLbl val="1"/>
      </c:catAx>
      <c:valAx>
        <c:axId val="41544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44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04-4860-B83A-884FAB0C6193}"/>
            </c:ext>
          </c:extLst>
        </c:ser>
        <c:dLbls>
          <c:showLegendKey val="0"/>
          <c:showVal val="0"/>
          <c:showCatName val="0"/>
          <c:showSerName val="0"/>
          <c:showPercent val="0"/>
          <c:showBubbleSize val="0"/>
        </c:dLbls>
        <c:gapWidth val="180"/>
        <c:overlap val="-90"/>
        <c:axId val="238699152"/>
        <c:axId val="2386995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04-4860-B83A-884FAB0C619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4204-4860-B83A-884FAB0C6193}"/>
            </c:ext>
          </c:extLst>
        </c:ser>
        <c:dLbls>
          <c:showLegendKey val="0"/>
          <c:showVal val="0"/>
          <c:showCatName val="0"/>
          <c:showSerName val="0"/>
          <c:showPercent val="0"/>
          <c:showBubbleSize val="0"/>
        </c:dLbls>
        <c:marker val="1"/>
        <c:smooth val="0"/>
        <c:axId val="238699152"/>
        <c:axId val="238699544"/>
      </c:lineChart>
      <c:catAx>
        <c:axId val="238699152"/>
        <c:scaling>
          <c:orientation val="minMax"/>
        </c:scaling>
        <c:delete val="0"/>
        <c:axPos val="b"/>
        <c:numFmt formatCode="ge" sourceLinked="1"/>
        <c:majorTickMark val="none"/>
        <c:minorTickMark val="none"/>
        <c:tickLblPos val="none"/>
        <c:crossAx val="238699544"/>
        <c:crosses val="autoZero"/>
        <c:auto val="0"/>
        <c:lblAlgn val="ctr"/>
        <c:lblOffset val="100"/>
        <c:noMultiLvlLbl val="1"/>
      </c:catAx>
      <c:valAx>
        <c:axId val="238699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69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E8-4709-B9C6-AB9BFE8FA33F}"/>
            </c:ext>
          </c:extLst>
        </c:ser>
        <c:dLbls>
          <c:showLegendKey val="0"/>
          <c:showVal val="0"/>
          <c:showCatName val="0"/>
          <c:showSerName val="0"/>
          <c:showPercent val="0"/>
          <c:showBubbleSize val="0"/>
        </c:dLbls>
        <c:gapWidth val="180"/>
        <c:overlap val="-90"/>
        <c:axId val="415442608"/>
        <c:axId val="41544300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E8-4709-B9C6-AB9BFE8FA33F}"/>
            </c:ext>
          </c:extLst>
        </c:ser>
        <c:dLbls>
          <c:showLegendKey val="0"/>
          <c:showVal val="0"/>
          <c:showCatName val="0"/>
          <c:showSerName val="0"/>
          <c:showPercent val="0"/>
          <c:showBubbleSize val="0"/>
        </c:dLbls>
        <c:marker val="1"/>
        <c:smooth val="0"/>
        <c:axId val="415442608"/>
        <c:axId val="415443000"/>
      </c:lineChart>
      <c:catAx>
        <c:axId val="415442608"/>
        <c:scaling>
          <c:orientation val="minMax"/>
        </c:scaling>
        <c:delete val="0"/>
        <c:axPos val="b"/>
        <c:numFmt formatCode="ge" sourceLinked="1"/>
        <c:majorTickMark val="none"/>
        <c:minorTickMark val="none"/>
        <c:tickLblPos val="none"/>
        <c:crossAx val="415443000"/>
        <c:crosses val="autoZero"/>
        <c:auto val="0"/>
        <c:lblAlgn val="ctr"/>
        <c:lblOffset val="100"/>
        <c:noMultiLvlLbl val="1"/>
      </c:catAx>
      <c:valAx>
        <c:axId val="41544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44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16086.8</c:v>
                </c:pt>
                <c:pt idx="1">
                  <c:v>18455.5</c:v>
                </c:pt>
                <c:pt idx="2">
                  <c:v>16177.4</c:v>
                </c:pt>
                <c:pt idx="3">
                  <c:v>9339.9</c:v>
                </c:pt>
                <c:pt idx="4">
                  <c:v>9737.6</c:v>
                </c:pt>
              </c:numCache>
            </c:numRef>
          </c:val>
          <c:extLst xmlns:c16r2="http://schemas.microsoft.com/office/drawing/2015/06/chart">
            <c:ext xmlns:c16="http://schemas.microsoft.com/office/drawing/2014/chart" uri="{C3380CC4-5D6E-409C-BE32-E72D297353CC}">
              <c16:uniqueId val="{00000000-8168-473E-8B36-406E3A6489DC}"/>
            </c:ext>
          </c:extLst>
        </c:ser>
        <c:dLbls>
          <c:showLegendKey val="0"/>
          <c:showVal val="0"/>
          <c:showCatName val="0"/>
          <c:showSerName val="0"/>
          <c:showPercent val="0"/>
          <c:showBubbleSize val="0"/>
        </c:dLbls>
        <c:gapWidth val="180"/>
        <c:overlap val="-90"/>
        <c:axId val="238700328"/>
        <c:axId val="2387007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8168-473E-8B36-406E3A6489DC}"/>
            </c:ext>
          </c:extLst>
        </c:ser>
        <c:dLbls>
          <c:showLegendKey val="0"/>
          <c:showVal val="0"/>
          <c:showCatName val="0"/>
          <c:showSerName val="0"/>
          <c:showPercent val="0"/>
          <c:showBubbleSize val="0"/>
        </c:dLbls>
        <c:marker val="1"/>
        <c:smooth val="0"/>
        <c:axId val="238700328"/>
        <c:axId val="238700720"/>
      </c:lineChart>
      <c:catAx>
        <c:axId val="238700328"/>
        <c:scaling>
          <c:orientation val="minMax"/>
        </c:scaling>
        <c:delete val="0"/>
        <c:axPos val="b"/>
        <c:numFmt formatCode="ge" sourceLinked="1"/>
        <c:majorTickMark val="none"/>
        <c:minorTickMark val="none"/>
        <c:tickLblPos val="none"/>
        <c:crossAx val="238700720"/>
        <c:crosses val="autoZero"/>
        <c:auto val="0"/>
        <c:lblAlgn val="ctr"/>
        <c:lblOffset val="100"/>
        <c:noMultiLvlLbl val="1"/>
      </c:catAx>
      <c:valAx>
        <c:axId val="23870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700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1020</c:v>
                </c:pt>
                <c:pt idx="1">
                  <c:v>8251</c:v>
                </c:pt>
                <c:pt idx="2">
                  <c:v>13679</c:v>
                </c:pt>
                <c:pt idx="3">
                  <c:v>65618</c:v>
                </c:pt>
                <c:pt idx="4">
                  <c:v>30763</c:v>
                </c:pt>
              </c:numCache>
            </c:numRef>
          </c:val>
          <c:extLst xmlns:c16r2="http://schemas.microsoft.com/office/drawing/2015/06/chart">
            <c:ext xmlns:c16="http://schemas.microsoft.com/office/drawing/2014/chart" uri="{C3380CC4-5D6E-409C-BE32-E72D297353CC}">
              <c16:uniqueId val="{00000000-CF94-47AF-8F91-ECED88690BBF}"/>
            </c:ext>
          </c:extLst>
        </c:ser>
        <c:dLbls>
          <c:showLegendKey val="0"/>
          <c:showVal val="0"/>
          <c:showCatName val="0"/>
          <c:showSerName val="0"/>
          <c:showPercent val="0"/>
          <c:showBubbleSize val="0"/>
        </c:dLbls>
        <c:gapWidth val="180"/>
        <c:overlap val="-90"/>
        <c:axId val="239111256"/>
        <c:axId val="23911164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F94-47AF-8F91-ECED88690BBF}"/>
            </c:ext>
          </c:extLst>
        </c:ser>
        <c:dLbls>
          <c:showLegendKey val="0"/>
          <c:showVal val="0"/>
          <c:showCatName val="0"/>
          <c:showSerName val="0"/>
          <c:showPercent val="0"/>
          <c:showBubbleSize val="0"/>
        </c:dLbls>
        <c:marker val="1"/>
        <c:smooth val="0"/>
        <c:axId val="239111256"/>
        <c:axId val="239111648"/>
      </c:lineChart>
      <c:catAx>
        <c:axId val="239111256"/>
        <c:scaling>
          <c:orientation val="minMax"/>
        </c:scaling>
        <c:delete val="0"/>
        <c:axPos val="b"/>
        <c:numFmt formatCode="ge" sourceLinked="1"/>
        <c:majorTickMark val="none"/>
        <c:minorTickMark val="none"/>
        <c:tickLblPos val="none"/>
        <c:crossAx val="239111648"/>
        <c:crosses val="autoZero"/>
        <c:auto val="0"/>
        <c:lblAlgn val="ctr"/>
        <c:lblOffset val="100"/>
        <c:noMultiLvlLbl val="1"/>
      </c:catAx>
      <c:valAx>
        <c:axId val="2391116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1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85.8</c:v>
                </c:pt>
                <c:pt idx="1">
                  <c:v>80.2</c:v>
                </c:pt>
                <c:pt idx="2">
                  <c:v>84.4</c:v>
                </c:pt>
                <c:pt idx="3">
                  <c:v>70.599999999999994</c:v>
                </c:pt>
                <c:pt idx="4">
                  <c:v>68.099999999999994</c:v>
                </c:pt>
              </c:numCache>
            </c:numRef>
          </c:val>
          <c:extLst xmlns:c16r2="http://schemas.microsoft.com/office/drawing/2015/06/chart">
            <c:ext xmlns:c16="http://schemas.microsoft.com/office/drawing/2014/chart" uri="{C3380CC4-5D6E-409C-BE32-E72D297353CC}">
              <c16:uniqueId val="{00000000-8F94-4C0F-9F12-2492950E0FB3}"/>
            </c:ext>
          </c:extLst>
        </c:ser>
        <c:dLbls>
          <c:showLegendKey val="0"/>
          <c:showVal val="0"/>
          <c:showCatName val="0"/>
          <c:showSerName val="0"/>
          <c:showPercent val="0"/>
          <c:showBubbleSize val="0"/>
        </c:dLbls>
        <c:gapWidth val="180"/>
        <c:overlap val="-90"/>
        <c:axId val="239112432"/>
        <c:axId val="2391128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8F94-4C0F-9F12-2492950E0FB3}"/>
            </c:ext>
          </c:extLst>
        </c:ser>
        <c:dLbls>
          <c:showLegendKey val="0"/>
          <c:showVal val="0"/>
          <c:showCatName val="0"/>
          <c:showSerName val="0"/>
          <c:showPercent val="0"/>
          <c:showBubbleSize val="0"/>
        </c:dLbls>
        <c:marker val="1"/>
        <c:smooth val="0"/>
        <c:axId val="239112432"/>
        <c:axId val="239112824"/>
      </c:lineChart>
      <c:catAx>
        <c:axId val="239112432"/>
        <c:scaling>
          <c:orientation val="minMax"/>
        </c:scaling>
        <c:delete val="0"/>
        <c:axPos val="b"/>
        <c:numFmt formatCode="ge" sourceLinked="1"/>
        <c:majorTickMark val="none"/>
        <c:minorTickMark val="none"/>
        <c:tickLblPos val="none"/>
        <c:crossAx val="239112824"/>
        <c:crosses val="autoZero"/>
        <c:auto val="0"/>
        <c:lblAlgn val="ctr"/>
        <c:lblOffset val="100"/>
        <c:noMultiLvlLbl val="1"/>
      </c:catAx>
      <c:valAx>
        <c:axId val="23911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1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100</c:v>
                </c:pt>
                <c:pt idx="1">
                  <c:v>100</c:v>
                </c:pt>
                <c:pt idx="2">
                  <c:v>100</c:v>
                </c:pt>
                <c:pt idx="3">
                  <c:v>0</c:v>
                </c:pt>
                <c:pt idx="4">
                  <c:v>0</c:v>
                </c:pt>
              </c:numCache>
            </c:numRef>
          </c:val>
          <c:extLst xmlns:c16r2="http://schemas.microsoft.com/office/drawing/2015/06/chart">
            <c:ext xmlns:c16="http://schemas.microsoft.com/office/drawing/2014/chart" uri="{C3380CC4-5D6E-409C-BE32-E72D297353CC}">
              <c16:uniqueId val="{00000000-1FE3-472D-9376-8D4717DE9DDE}"/>
            </c:ext>
          </c:extLst>
        </c:ser>
        <c:dLbls>
          <c:showLegendKey val="0"/>
          <c:showVal val="0"/>
          <c:showCatName val="0"/>
          <c:showSerName val="0"/>
          <c:showPercent val="0"/>
          <c:showBubbleSize val="0"/>
        </c:dLbls>
        <c:gapWidth val="180"/>
        <c:overlap val="-90"/>
        <c:axId val="239113608"/>
        <c:axId val="2391140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1FE3-472D-9376-8D4717DE9DDE}"/>
            </c:ext>
          </c:extLst>
        </c:ser>
        <c:dLbls>
          <c:showLegendKey val="0"/>
          <c:showVal val="0"/>
          <c:showCatName val="0"/>
          <c:showSerName val="0"/>
          <c:showPercent val="0"/>
          <c:showBubbleSize val="0"/>
        </c:dLbls>
        <c:marker val="1"/>
        <c:smooth val="0"/>
        <c:axId val="239113608"/>
        <c:axId val="239114000"/>
      </c:lineChart>
      <c:catAx>
        <c:axId val="239113608"/>
        <c:scaling>
          <c:orientation val="minMax"/>
        </c:scaling>
        <c:delete val="0"/>
        <c:axPos val="b"/>
        <c:numFmt formatCode="ge" sourceLinked="1"/>
        <c:majorTickMark val="none"/>
        <c:minorTickMark val="none"/>
        <c:tickLblPos val="none"/>
        <c:crossAx val="239114000"/>
        <c:crosses val="autoZero"/>
        <c:auto val="0"/>
        <c:lblAlgn val="ctr"/>
        <c:lblOffset val="100"/>
        <c:noMultiLvlLbl val="1"/>
      </c:catAx>
      <c:valAx>
        <c:axId val="23911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13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3.3</c:v>
                </c:pt>
                <c:pt idx="1">
                  <c:v>2.4</c:v>
                </c:pt>
                <c:pt idx="2">
                  <c:v>1.8</c:v>
                </c:pt>
                <c:pt idx="3">
                  <c:v>2.2000000000000002</c:v>
                </c:pt>
                <c:pt idx="4">
                  <c:v>2</c:v>
                </c:pt>
              </c:numCache>
            </c:numRef>
          </c:val>
          <c:extLst xmlns:c16r2="http://schemas.microsoft.com/office/drawing/2015/06/chart">
            <c:ext xmlns:c16="http://schemas.microsoft.com/office/drawing/2014/chart" uri="{C3380CC4-5D6E-409C-BE32-E72D297353CC}">
              <c16:uniqueId val="{00000000-C606-416A-BC78-DC7C61C11330}"/>
            </c:ext>
          </c:extLst>
        </c:ser>
        <c:dLbls>
          <c:showLegendKey val="0"/>
          <c:showVal val="0"/>
          <c:showCatName val="0"/>
          <c:showSerName val="0"/>
          <c:showPercent val="0"/>
          <c:showBubbleSize val="0"/>
        </c:dLbls>
        <c:gapWidth val="180"/>
        <c:overlap val="-90"/>
        <c:axId val="239114784"/>
        <c:axId val="2398637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C606-416A-BC78-DC7C61C11330}"/>
            </c:ext>
          </c:extLst>
        </c:ser>
        <c:dLbls>
          <c:showLegendKey val="0"/>
          <c:showVal val="0"/>
          <c:showCatName val="0"/>
          <c:showSerName val="0"/>
          <c:showPercent val="0"/>
          <c:showBubbleSize val="0"/>
        </c:dLbls>
        <c:marker val="1"/>
        <c:smooth val="0"/>
        <c:axId val="239114784"/>
        <c:axId val="239863784"/>
      </c:lineChart>
      <c:catAx>
        <c:axId val="239114784"/>
        <c:scaling>
          <c:orientation val="minMax"/>
        </c:scaling>
        <c:delete val="0"/>
        <c:axPos val="b"/>
        <c:numFmt formatCode="ge" sourceLinked="1"/>
        <c:majorTickMark val="none"/>
        <c:minorTickMark val="none"/>
        <c:tickLblPos val="none"/>
        <c:crossAx val="239863784"/>
        <c:crosses val="autoZero"/>
        <c:auto val="0"/>
        <c:lblAlgn val="ctr"/>
        <c:lblOffset val="100"/>
        <c:noMultiLvlLbl val="1"/>
      </c:catAx>
      <c:valAx>
        <c:axId val="23986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11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35-4872-80AF-F38E7B70B1BD}"/>
            </c:ext>
          </c:extLst>
        </c:ser>
        <c:dLbls>
          <c:showLegendKey val="0"/>
          <c:showVal val="0"/>
          <c:showCatName val="0"/>
          <c:showSerName val="0"/>
          <c:showPercent val="0"/>
          <c:showBubbleSize val="0"/>
        </c:dLbls>
        <c:gapWidth val="180"/>
        <c:overlap val="-90"/>
        <c:axId val="239864568"/>
        <c:axId val="23986496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35-4872-80AF-F38E7B70B1BD}"/>
            </c:ext>
          </c:extLst>
        </c:ser>
        <c:dLbls>
          <c:showLegendKey val="0"/>
          <c:showVal val="0"/>
          <c:showCatName val="0"/>
          <c:showSerName val="0"/>
          <c:showPercent val="0"/>
          <c:showBubbleSize val="0"/>
        </c:dLbls>
        <c:marker val="1"/>
        <c:smooth val="0"/>
        <c:axId val="239864568"/>
        <c:axId val="239864960"/>
      </c:lineChart>
      <c:catAx>
        <c:axId val="239864568"/>
        <c:scaling>
          <c:orientation val="minMax"/>
        </c:scaling>
        <c:delete val="0"/>
        <c:axPos val="b"/>
        <c:numFmt formatCode="ge" sourceLinked="1"/>
        <c:majorTickMark val="none"/>
        <c:minorTickMark val="none"/>
        <c:tickLblPos val="none"/>
        <c:crossAx val="239864960"/>
        <c:crosses val="autoZero"/>
        <c:auto val="0"/>
        <c:lblAlgn val="ctr"/>
        <c:lblOffset val="100"/>
        <c:noMultiLvlLbl val="1"/>
      </c:catAx>
      <c:valAx>
        <c:axId val="23986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864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20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20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20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20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20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20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20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20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20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20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20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204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204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204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204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072"/>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073"/>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074"/>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075"/>
                </a:ext>
              </a:extLst>
            </xdr:cNvPicPr>
          </xdr:nvPicPr>
          <xdr:blipFill>
            <a:blip xmlns:r="http://schemas.openxmlformats.org/officeDocument/2006/relationships" r:embed="rId45"/>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076"/>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077"/>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07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079"/>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080"/>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081"/>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082"/>
                </a:ext>
              </a:extLst>
            </xdr:cNvPicPr>
          </xdr:nvPicPr>
          <xdr:blipFill>
            <a:blip xmlns:r="http://schemas.openxmlformats.org/officeDocument/2006/relationships" r:embed="rId45"/>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083"/>
                </a:ext>
              </a:extLst>
            </xdr:cNvPicPr>
          </xdr:nvPicPr>
          <xdr:blipFill>
            <a:blip xmlns:r="http://schemas.openxmlformats.org/officeDocument/2006/relationships" r:embed="rId45"/>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084"/>
                </a:ext>
              </a:extLst>
            </xdr:cNvPicPr>
          </xdr:nvPicPr>
          <xdr:blipFill>
            <a:blip xmlns:r="http://schemas.openxmlformats.org/officeDocument/2006/relationships" r:embed="rId4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08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086"/>
                </a:ext>
              </a:extLst>
            </xdr:cNvPicPr>
          </xdr:nvPicPr>
          <xdr:blipFill>
            <a:blip xmlns:r="http://schemas.openxmlformats.org/officeDocument/2006/relationships" r:embed="rId45"/>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308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09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309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092"/>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09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09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09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0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09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30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30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31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1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31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10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10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f>データ!N6</f>
        <v>1</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f>データ!AB6</f>
        <v>33810</v>
      </c>
      <c r="G13" s="151"/>
      <c r="H13" s="150">
        <f>データ!AC6</f>
        <v>31599</v>
      </c>
      <c r="I13" s="151"/>
      <c r="J13" s="150">
        <f>データ!AD6</f>
        <v>33351</v>
      </c>
      <c r="K13" s="151"/>
      <c r="L13" s="150">
        <f>データ!AE6</f>
        <v>28825</v>
      </c>
      <c r="M13" s="151"/>
      <c r="N13" s="152">
        <f>データ!AF6</f>
        <v>27784</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33810</v>
      </c>
      <c r="G16" s="146"/>
      <c r="H16" s="146">
        <f>データ!AR6</f>
        <v>31599</v>
      </c>
      <c r="I16" s="146"/>
      <c r="J16" s="146">
        <f>データ!AS6</f>
        <v>33351</v>
      </c>
      <c r="K16" s="146"/>
      <c r="L16" s="146">
        <f>データ!AT6</f>
        <v>28825</v>
      </c>
      <c r="M16" s="146"/>
      <c r="N16" s="138">
        <f>データ!AU6</f>
        <v>27784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164083</v>
      </c>
      <c r="G19" s="136"/>
      <c r="H19" s="136"/>
      <c r="I19" s="136" t="str">
        <f>データ!AW6</f>
        <v>-</v>
      </c>
      <c r="J19" s="136"/>
      <c r="K19" s="136"/>
      <c r="L19" s="136">
        <f>データ!AX6</f>
        <v>164083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266</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268</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N0iE5o/Ba4u5rMfyNrUUZKbBKiFuIhebln6na/VgFtvzJFv39kX2AgpRBiwXheXg5Xm6oZ1zigonEpjr58Mmg==" saltValue="VLSjYlH/BLQsg/6khjcXi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c r="A6" s="49" t="s">
        <v>115</v>
      </c>
      <c r="B6" s="67" t="str">
        <f>B7</f>
        <v>2017</v>
      </c>
      <c r="C6" s="67" t="str">
        <f t="shared" ref="C6:AX6" si="6">C7</f>
        <v>102032</v>
      </c>
      <c r="D6" s="67" t="str">
        <f t="shared" si="6"/>
        <v>47</v>
      </c>
      <c r="E6" s="67" t="str">
        <f t="shared" si="6"/>
        <v>04</v>
      </c>
      <c r="F6" s="67" t="str">
        <f t="shared" si="6"/>
        <v>0</v>
      </c>
      <c r="G6" s="67" t="str">
        <f t="shared" si="6"/>
        <v>000</v>
      </c>
      <c r="H6" s="67" t="str">
        <f t="shared" si="6"/>
        <v>群馬県　桐生市</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平成30年3月31日　清掃センター発電所</v>
      </c>
      <c r="S6" s="71" t="str">
        <f t="shared" si="6"/>
        <v>-</v>
      </c>
      <c r="T6" s="67" t="str">
        <f t="shared" si="6"/>
        <v>無</v>
      </c>
      <c r="U6" s="71" t="str">
        <f t="shared" si="6"/>
        <v>日立造船株式会社</v>
      </c>
      <c r="V6" s="68" t="str">
        <f t="shared" si="6"/>
        <v>-</v>
      </c>
      <c r="W6" s="69" t="str">
        <f>W7</f>
        <v>-</v>
      </c>
      <c r="X6" s="69" t="str">
        <f t="shared" si="6"/>
        <v>-</v>
      </c>
      <c r="Y6" s="69" t="str">
        <f t="shared" si="6"/>
        <v>-</v>
      </c>
      <c r="Z6" s="69" t="str">
        <f t="shared" si="6"/>
        <v>-</v>
      </c>
      <c r="AA6" s="69" t="str">
        <f t="shared" si="6"/>
        <v>-</v>
      </c>
      <c r="AB6" s="69">
        <f t="shared" si="6"/>
        <v>33810</v>
      </c>
      <c r="AC6" s="69">
        <f t="shared" si="6"/>
        <v>31599</v>
      </c>
      <c r="AD6" s="69">
        <f t="shared" si="6"/>
        <v>33351</v>
      </c>
      <c r="AE6" s="69">
        <f t="shared" si="6"/>
        <v>28825</v>
      </c>
      <c r="AF6" s="69">
        <f t="shared" si="6"/>
        <v>27784</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33810</v>
      </c>
      <c r="AR6" s="69">
        <f t="shared" si="6"/>
        <v>31599</v>
      </c>
      <c r="AS6" s="69">
        <f t="shared" si="6"/>
        <v>33351</v>
      </c>
      <c r="AT6" s="69">
        <f t="shared" si="6"/>
        <v>28825</v>
      </c>
      <c r="AU6" s="69">
        <f t="shared" si="6"/>
        <v>27784</v>
      </c>
      <c r="AV6" s="69">
        <f t="shared" si="6"/>
        <v>164083</v>
      </c>
      <c r="AW6" s="69" t="str">
        <f t="shared" si="6"/>
        <v>-</v>
      </c>
      <c r="AX6" s="69">
        <f t="shared" si="6"/>
        <v>164083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c r="A7" s="49"/>
      <c r="B7" s="77" t="s">
        <v>116</v>
      </c>
      <c r="C7" s="77" t="s">
        <v>117</v>
      </c>
      <c r="D7" s="77" t="s">
        <v>118</v>
      </c>
      <c r="E7" s="77" t="s">
        <v>119</v>
      </c>
      <c r="F7" s="77" t="s">
        <v>120</v>
      </c>
      <c r="G7" s="77" t="s">
        <v>121</v>
      </c>
      <c r="H7" s="77" t="s">
        <v>122</v>
      </c>
      <c r="I7" s="77" t="s">
        <v>123</v>
      </c>
      <c r="J7" s="77" t="s">
        <v>124</v>
      </c>
      <c r="K7" s="77" t="s">
        <v>125</v>
      </c>
      <c r="L7" s="78" t="s">
        <v>126</v>
      </c>
      <c r="M7" s="79" t="s">
        <v>127</v>
      </c>
      <c r="N7" s="79">
        <v>1</v>
      </c>
      <c r="O7" s="80" t="s">
        <v>127</v>
      </c>
      <c r="P7" s="80" t="s">
        <v>127</v>
      </c>
      <c r="Q7" s="80" t="s">
        <v>127</v>
      </c>
      <c r="R7" s="81" t="s">
        <v>128</v>
      </c>
      <c r="S7" s="81" t="s">
        <v>127</v>
      </c>
      <c r="T7" s="82" t="s">
        <v>129</v>
      </c>
      <c r="U7" s="81" t="s">
        <v>130</v>
      </c>
      <c r="V7" s="78" t="s">
        <v>127</v>
      </c>
      <c r="W7" s="80" t="s">
        <v>127</v>
      </c>
      <c r="X7" s="80" t="s">
        <v>127</v>
      </c>
      <c r="Y7" s="80" t="s">
        <v>127</v>
      </c>
      <c r="Z7" s="80" t="s">
        <v>127</v>
      </c>
      <c r="AA7" s="80" t="s">
        <v>127</v>
      </c>
      <c r="AB7" s="80">
        <v>33810</v>
      </c>
      <c r="AC7" s="80">
        <v>31599</v>
      </c>
      <c r="AD7" s="80">
        <v>33351</v>
      </c>
      <c r="AE7" s="80">
        <v>28825</v>
      </c>
      <c r="AF7" s="80">
        <v>27784</v>
      </c>
      <c r="AG7" s="80" t="s">
        <v>127</v>
      </c>
      <c r="AH7" s="80" t="s">
        <v>127</v>
      </c>
      <c r="AI7" s="80" t="s">
        <v>127</v>
      </c>
      <c r="AJ7" s="80" t="s">
        <v>127</v>
      </c>
      <c r="AK7" s="80" t="s">
        <v>127</v>
      </c>
      <c r="AL7" s="80" t="s">
        <v>127</v>
      </c>
      <c r="AM7" s="80" t="s">
        <v>127</v>
      </c>
      <c r="AN7" s="80" t="s">
        <v>127</v>
      </c>
      <c r="AO7" s="80" t="s">
        <v>127</v>
      </c>
      <c r="AP7" s="80" t="s">
        <v>127</v>
      </c>
      <c r="AQ7" s="80">
        <v>33810</v>
      </c>
      <c r="AR7" s="80">
        <v>31599</v>
      </c>
      <c r="AS7" s="80">
        <v>33351</v>
      </c>
      <c r="AT7" s="80">
        <v>28825</v>
      </c>
      <c r="AU7" s="80">
        <v>27784</v>
      </c>
      <c r="AV7" s="80">
        <v>164083</v>
      </c>
      <c r="AW7" s="80" t="s">
        <v>127</v>
      </c>
      <c r="AX7" s="80">
        <v>164083</v>
      </c>
      <c r="AY7" s="83">
        <v>99.5</v>
      </c>
      <c r="AZ7" s="83">
        <v>101.7</v>
      </c>
      <c r="BA7" s="83">
        <v>103.5</v>
      </c>
      <c r="BB7" s="83">
        <v>142.1</v>
      </c>
      <c r="BC7" s="83">
        <v>118.9</v>
      </c>
      <c r="BD7" s="83">
        <v>164.1</v>
      </c>
      <c r="BE7" s="83">
        <v>124.4</v>
      </c>
      <c r="BF7" s="83">
        <v>118.8</v>
      </c>
      <c r="BG7" s="83">
        <v>88.8</v>
      </c>
      <c r="BH7" s="83">
        <v>121.3</v>
      </c>
      <c r="BI7" s="83">
        <v>100</v>
      </c>
      <c r="BJ7" s="83">
        <v>2358.1</v>
      </c>
      <c r="BK7" s="83">
        <v>2450.3000000000002</v>
      </c>
      <c r="BL7" s="83">
        <v>2486.6999999999998</v>
      </c>
      <c r="BM7" s="83">
        <v>1530.1</v>
      </c>
      <c r="BN7" s="83">
        <v>1181.3</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16086.8</v>
      </c>
      <c r="CG7" s="83">
        <v>18455.5</v>
      </c>
      <c r="CH7" s="83">
        <v>16177.4</v>
      </c>
      <c r="CI7" s="83">
        <v>9339.9</v>
      </c>
      <c r="CJ7" s="83">
        <v>9737.6</v>
      </c>
      <c r="CK7" s="83">
        <v>11717.4</v>
      </c>
      <c r="CL7" s="83">
        <v>17642.5</v>
      </c>
      <c r="CM7" s="83">
        <v>18815.8</v>
      </c>
      <c r="CN7" s="83">
        <v>22847.9</v>
      </c>
      <c r="CO7" s="83">
        <v>19210.5</v>
      </c>
      <c r="CP7" s="80">
        <v>1020</v>
      </c>
      <c r="CQ7" s="80">
        <v>8251</v>
      </c>
      <c r="CR7" s="80">
        <v>13679</v>
      </c>
      <c r="CS7" s="80">
        <v>65618</v>
      </c>
      <c r="CT7" s="80">
        <v>30763</v>
      </c>
      <c r="CU7" s="80">
        <v>108538</v>
      </c>
      <c r="CV7" s="80">
        <v>58539</v>
      </c>
      <c r="CW7" s="80">
        <v>37685</v>
      </c>
      <c r="CX7" s="80">
        <v>2390</v>
      </c>
      <c r="CY7" s="80">
        <v>32739</v>
      </c>
      <c r="CZ7" s="80">
        <v>4660</v>
      </c>
      <c r="DA7" s="83">
        <v>85.8</v>
      </c>
      <c r="DB7" s="83">
        <v>80.2</v>
      </c>
      <c r="DC7" s="83">
        <v>84.4</v>
      </c>
      <c r="DD7" s="83">
        <v>70.599999999999994</v>
      </c>
      <c r="DE7" s="83">
        <v>68.099999999999994</v>
      </c>
      <c r="DF7" s="83">
        <v>35.9</v>
      </c>
      <c r="DG7" s="83">
        <v>35.299999999999997</v>
      </c>
      <c r="DH7" s="83">
        <v>32.299999999999997</v>
      </c>
      <c r="DI7" s="83">
        <v>35.799999999999997</v>
      </c>
      <c r="DJ7" s="83">
        <v>31.7</v>
      </c>
      <c r="DK7" s="83">
        <v>100</v>
      </c>
      <c r="DL7" s="83">
        <v>100</v>
      </c>
      <c r="DM7" s="83">
        <v>100</v>
      </c>
      <c r="DN7" s="83">
        <v>0</v>
      </c>
      <c r="DO7" s="83">
        <v>0</v>
      </c>
      <c r="DP7" s="83">
        <v>23</v>
      </c>
      <c r="DQ7" s="83">
        <v>14.6</v>
      </c>
      <c r="DR7" s="83">
        <v>17.3</v>
      </c>
      <c r="DS7" s="83">
        <v>14.6</v>
      </c>
      <c r="DT7" s="83">
        <v>11.9</v>
      </c>
      <c r="DU7" s="83">
        <v>3.3</v>
      </c>
      <c r="DV7" s="83">
        <v>2.4</v>
      </c>
      <c r="DW7" s="83">
        <v>1.8</v>
      </c>
      <c r="DX7" s="83">
        <v>2.2000000000000002</v>
      </c>
      <c r="DY7" s="83">
        <v>2</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v>4660</v>
      </c>
      <c r="GY7" s="83">
        <v>85.8</v>
      </c>
      <c r="GZ7" s="83">
        <v>80.2</v>
      </c>
      <c r="HA7" s="83">
        <v>84.4</v>
      </c>
      <c r="HB7" s="83">
        <v>70.599999999999994</v>
      </c>
      <c r="HC7" s="83">
        <v>68.099999999999994</v>
      </c>
      <c r="HD7" s="83">
        <v>48</v>
      </c>
      <c r="HE7" s="83">
        <v>48.9</v>
      </c>
      <c r="HF7" s="83">
        <v>47.8</v>
      </c>
      <c r="HG7" s="83">
        <v>53.5</v>
      </c>
      <c r="HH7" s="83">
        <v>62.3</v>
      </c>
      <c r="HI7" s="83">
        <v>100</v>
      </c>
      <c r="HJ7" s="83">
        <v>100</v>
      </c>
      <c r="HK7" s="83">
        <v>100</v>
      </c>
      <c r="HL7" s="83">
        <v>0</v>
      </c>
      <c r="HM7" s="83">
        <v>0</v>
      </c>
      <c r="HN7" s="83">
        <v>11.8</v>
      </c>
      <c r="HO7" s="83">
        <v>5.5</v>
      </c>
      <c r="HP7" s="83">
        <v>13.8</v>
      </c>
      <c r="HQ7" s="83">
        <v>9.4</v>
      </c>
      <c r="HR7" s="83">
        <v>8.1999999999999993</v>
      </c>
      <c r="HS7" s="83">
        <v>3.3</v>
      </c>
      <c r="HT7" s="83">
        <v>2.4</v>
      </c>
      <c r="HU7" s="83">
        <v>1.8</v>
      </c>
      <c r="HV7" s="83">
        <v>2.2000000000000002</v>
      </c>
      <c r="HW7" s="83">
        <v>2</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v>0</v>
      </c>
      <c r="IN7" s="83">
        <v>0</v>
      </c>
      <c r="IO7" s="83">
        <v>0</v>
      </c>
      <c r="IP7" s="83">
        <v>0</v>
      </c>
      <c r="IQ7" s="83">
        <v>0</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v>1</v>
      </c>
      <c r="MZ7" s="83">
        <v>1</v>
      </c>
      <c r="NA7" s="83">
        <v>1</v>
      </c>
      <c r="NB7" s="83">
        <v>1</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（最大出力合計4,660kW）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（最大出力合計4,660kW）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99.5</v>
      </c>
      <c r="AZ11" s="95">
        <f>AZ7</f>
        <v>101.7</v>
      </c>
      <c r="BA11" s="95">
        <f>BA7</f>
        <v>103.5</v>
      </c>
      <c r="BB11" s="95">
        <f>BB7</f>
        <v>142.1</v>
      </c>
      <c r="BC11" s="95">
        <f>BC7</f>
        <v>118.9</v>
      </c>
      <c r="BD11" s="84"/>
      <c r="BE11" s="84"/>
      <c r="BF11" s="84"/>
      <c r="BG11" s="84"/>
      <c r="BH11" s="84"/>
      <c r="BI11" s="94" t="s">
        <v>140</v>
      </c>
      <c r="BJ11" s="95">
        <f>BJ7</f>
        <v>2358.1</v>
      </c>
      <c r="BK11" s="95">
        <f>BK7</f>
        <v>2450.3000000000002</v>
      </c>
      <c r="BL11" s="95">
        <f>BL7</f>
        <v>2486.6999999999998</v>
      </c>
      <c r="BM11" s="95">
        <f>BM7</f>
        <v>1530.1</v>
      </c>
      <c r="BN11" s="95">
        <f>BN7</f>
        <v>1181.3</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16086.8</v>
      </c>
      <c r="CG11" s="95">
        <f>CG7</f>
        <v>18455.5</v>
      </c>
      <c r="CH11" s="95">
        <f>CH7</f>
        <v>16177.4</v>
      </c>
      <c r="CI11" s="95">
        <f>CI7</f>
        <v>9339.9</v>
      </c>
      <c r="CJ11" s="95">
        <f>CJ7</f>
        <v>9737.6</v>
      </c>
      <c r="CK11" s="84"/>
      <c r="CL11" s="84"/>
      <c r="CM11" s="84"/>
      <c r="CN11" s="84"/>
      <c r="CO11" s="94" t="s">
        <v>140</v>
      </c>
      <c r="CP11" s="96">
        <f>CP7</f>
        <v>1020</v>
      </c>
      <c r="CQ11" s="96">
        <f>CQ7</f>
        <v>8251</v>
      </c>
      <c r="CR11" s="96">
        <f>CR7</f>
        <v>13679</v>
      </c>
      <c r="CS11" s="96">
        <f>CS7</f>
        <v>65618</v>
      </c>
      <c r="CT11" s="96">
        <f>CT7</f>
        <v>30763</v>
      </c>
      <c r="CU11" s="84"/>
      <c r="CV11" s="84"/>
      <c r="CW11" s="84"/>
      <c r="CX11" s="84"/>
      <c r="CY11" s="84"/>
      <c r="CZ11" s="94" t="s">
        <v>141</v>
      </c>
      <c r="DA11" s="95">
        <f>DA7</f>
        <v>85.8</v>
      </c>
      <c r="DB11" s="95">
        <f>DB7</f>
        <v>80.2</v>
      </c>
      <c r="DC11" s="95">
        <f>DC7</f>
        <v>84.4</v>
      </c>
      <c r="DD11" s="95">
        <f>DD7</f>
        <v>70.599999999999994</v>
      </c>
      <c r="DE11" s="95">
        <f>DE7</f>
        <v>68.099999999999994</v>
      </c>
      <c r="DF11" s="84"/>
      <c r="DG11" s="84"/>
      <c r="DH11" s="84"/>
      <c r="DI11" s="84"/>
      <c r="DJ11" s="94" t="s">
        <v>142</v>
      </c>
      <c r="DK11" s="95">
        <f>DK7</f>
        <v>100</v>
      </c>
      <c r="DL11" s="95">
        <f>DL7</f>
        <v>100</v>
      </c>
      <c r="DM11" s="95">
        <f>DM7</f>
        <v>100</v>
      </c>
      <c r="DN11" s="95">
        <f>DN7</f>
        <v>0</v>
      </c>
      <c r="DO11" s="95">
        <f>DO7</f>
        <v>0</v>
      </c>
      <c r="DP11" s="84"/>
      <c r="DQ11" s="84"/>
      <c r="DR11" s="84"/>
      <c r="DS11" s="84"/>
      <c r="DT11" s="94" t="s">
        <v>140</v>
      </c>
      <c r="DU11" s="95">
        <f>DU7</f>
        <v>3.3</v>
      </c>
      <c r="DV11" s="95">
        <f>DV7</f>
        <v>2.4</v>
      </c>
      <c r="DW11" s="95">
        <f>DW7</f>
        <v>1.8</v>
      </c>
      <c r="DX11" s="95">
        <f>DX7</f>
        <v>2.2000000000000002</v>
      </c>
      <c r="DY11" s="95">
        <f>DY7</f>
        <v>2</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144</v>
      </c>
      <c r="GY11" s="95">
        <f>GY7</f>
        <v>85.8</v>
      </c>
      <c r="GZ11" s="95">
        <f>GZ7</f>
        <v>80.2</v>
      </c>
      <c r="HA11" s="95">
        <f>HA7</f>
        <v>84.4</v>
      </c>
      <c r="HB11" s="95">
        <f>HB7</f>
        <v>70.599999999999994</v>
      </c>
      <c r="HC11" s="95">
        <f>HC7</f>
        <v>68.099999999999994</v>
      </c>
      <c r="HD11" s="84"/>
      <c r="HE11" s="84"/>
      <c r="HF11" s="84"/>
      <c r="HG11" s="84"/>
      <c r="HH11" s="94" t="s">
        <v>140</v>
      </c>
      <c r="HI11" s="95">
        <f>HI7</f>
        <v>100</v>
      </c>
      <c r="HJ11" s="95">
        <f>HJ7</f>
        <v>100</v>
      </c>
      <c r="HK11" s="95">
        <f>HK7</f>
        <v>100</v>
      </c>
      <c r="HL11" s="95">
        <f>HL7</f>
        <v>0</v>
      </c>
      <c r="HM11" s="95">
        <f>HM7</f>
        <v>0</v>
      </c>
      <c r="HN11" s="84"/>
      <c r="HO11" s="84"/>
      <c r="HP11" s="84"/>
      <c r="HQ11" s="84"/>
      <c r="HR11" s="94" t="s">
        <v>140</v>
      </c>
      <c r="HS11" s="95">
        <f>HS7</f>
        <v>3.3</v>
      </c>
      <c r="HT11" s="95">
        <f>HT7</f>
        <v>2.4</v>
      </c>
      <c r="HU11" s="95">
        <f>HU7</f>
        <v>1.8</v>
      </c>
      <c r="HV11" s="95">
        <f>HV7</f>
        <v>2.2000000000000002</v>
      </c>
      <c r="HW11" s="95">
        <f>HW7</f>
        <v>2</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f>IM7</f>
        <v>0</v>
      </c>
      <c r="IN11" s="95">
        <f>IN7</f>
        <v>0</v>
      </c>
      <c r="IO11" s="95">
        <f>IO7</f>
        <v>0</v>
      </c>
      <c r="IP11" s="95">
        <f>IP7</f>
        <v>0</v>
      </c>
      <c r="IQ11" s="95">
        <f>IQ7</f>
        <v>0</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164.1</v>
      </c>
      <c r="AZ12" s="95">
        <f>BE7</f>
        <v>124.4</v>
      </c>
      <c r="BA12" s="95">
        <f>BF7</f>
        <v>118.8</v>
      </c>
      <c r="BB12" s="95">
        <f>BG7</f>
        <v>88.8</v>
      </c>
      <c r="BC12" s="95">
        <f>BH7</f>
        <v>121.3</v>
      </c>
      <c r="BD12" s="84"/>
      <c r="BE12" s="84"/>
      <c r="BF12" s="84"/>
      <c r="BG12" s="84"/>
      <c r="BH12" s="84"/>
      <c r="BI12" s="94" t="s">
        <v>146</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11717.4</v>
      </c>
      <c r="CG12" s="95">
        <f>CL7</f>
        <v>17642.5</v>
      </c>
      <c r="CH12" s="95">
        <f>CM7</f>
        <v>18815.8</v>
      </c>
      <c r="CI12" s="95">
        <f>CN7</f>
        <v>22847.9</v>
      </c>
      <c r="CJ12" s="95">
        <f>CO7</f>
        <v>19210.5</v>
      </c>
      <c r="CK12" s="84"/>
      <c r="CL12" s="84"/>
      <c r="CM12" s="84"/>
      <c r="CN12" s="84"/>
      <c r="CO12" s="94" t="s">
        <v>147</v>
      </c>
      <c r="CP12" s="96">
        <f>CU7</f>
        <v>108538</v>
      </c>
      <c r="CQ12" s="96">
        <f>CV7</f>
        <v>58539</v>
      </c>
      <c r="CR12" s="96">
        <f>CW7</f>
        <v>37685</v>
      </c>
      <c r="CS12" s="96">
        <f>CX7</f>
        <v>2390</v>
      </c>
      <c r="CT12" s="96">
        <f>CY7</f>
        <v>32739</v>
      </c>
      <c r="CU12" s="84"/>
      <c r="CV12" s="84"/>
      <c r="CW12" s="84"/>
      <c r="CX12" s="84"/>
      <c r="CY12" s="84"/>
      <c r="CZ12" s="94" t="s">
        <v>147</v>
      </c>
      <c r="DA12" s="95">
        <f>DF7</f>
        <v>35.9</v>
      </c>
      <c r="DB12" s="95">
        <f>DG7</f>
        <v>35.299999999999997</v>
      </c>
      <c r="DC12" s="95">
        <f>DH7</f>
        <v>32.299999999999997</v>
      </c>
      <c r="DD12" s="95">
        <f>DI7</f>
        <v>35.799999999999997</v>
      </c>
      <c r="DE12" s="95">
        <f>DJ7</f>
        <v>31.7</v>
      </c>
      <c r="DF12" s="84"/>
      <c r="DG12" s="84"/>
      <c r="DH12" s="84"/>
      <c r="DI12" s="84"/>
      <c r="DJ12" s="94" t="s">
        <v>147</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146</v>
      </c>
      <c r="EO12" s="95">
        <f>ET7</f>
        <v>61.5</v>
      </c>
      <c r="EP12" s="95">
        <f>EU7</f>
        <v>74.599999999999994</v>
      </c>
      <c r="EQ12" s="95">
        <f>EV7</f>
        <v>77.099999999999994</v>
      </c>
      <c r="ER12" s="95">
        <f>EW7</f>
        <v>79.8</v>
      </c>
      <c r="ES12" s="95">
        <f>EX7</f>
        <v>88</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147</v>
      </c>
      <c r="GY12" s="95">
        <f>IF($GY$8,HD7,"-")</f>
        <v>48</v>
      </c>
      <c r="GZ12" s="95">
        <f>IF($GY$8,HE7,"-")</f>
        <v>48.9</v>
      </c>
      <c r="HA12" s="95">
        <f>IF($GY$8,HF7,"-")</f>
        <v>47.8</v>
      </c>
      <c r="HB12" s="95">
        <f>IF($GY$8,HG7,"-")</f>
        <v>53.5</v>
      </c>
      <c r="HC12" s="95">
        <f>IF($GY$8,HH7,"-")</f>
        <v>62.3</v>
      </c>
      <c r="HD12" s="84"/>
      <c r="HE12" s="84"/>
      <c r="HF12" s="84"/>
      <c r="HG12" s="84"/>
      <c r="HH12" s="94" t="s">
        <v>147</v>
      </c>
      <c r="HI12" s="95">
        <f>IF($HI$8,HN7,"-")</f>
        <v>11.8</v>
      </c>
      <c r="HJ12" s="95">
        <f>IF($HI$8,HO7,"-")</f>
        <v>5.5</v>
      </c>
      <c r="HK12" s="95">
        <f>IF($HI$8,HP7,"-")</f>
        <v>13.8</v>
      </c>
      <c r="HL12" s="95">
        <f>IF($HI$8,HQ7,"-")</f>
        <v>9.4</v>
      </c>
      <c r="HM12" s="95">
        <f>IF($HI$8,HR7,"-")</f>
        <v>8.1999999999999993</v>
      </c>
      <c r="HN12" s="84"/>
      <c r="HO12" s="84"/>
      <c r="HP12" s="84"/>
      <c r="HQ12" s="84"/>
      <c r="HR12" s="94" t="s">
        <v>147</v>
      </c>
      <c r="HS12" s="95">
        <f>IF($HS$8,HX7,"-")</f>
        <v>21.2</v>
      </c>
      <c r="HT12" s="95">
        <f>IF($HS$8,HY7,"-")</f>
        <v>14.4</v>
      </c>
      <c r="HU12" s="95">
        <f>IF($HS$8,HZ7,"-")</f>
        <v>11.3</v>
      </c>
      <c r="HV12" s="95">
        <f>IF($HS$8,IA7,"-")</f>
        <v>0.5</v>
      </c>
      <c r="HW12" s="95">
        <f>IF($HS$8,IB7,"-")</f>
        <v>16.7</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f>IF($IM$8,IR7,"-")</f>
        <v>44.9</v>
      </c>
      <c r="IN12" s="95">
        <f>IF($IM$8,IS7,"-")</f>
        <v>55.8</v>
      </c>
      <c r="IO12" s="95">
        <f>IF($IM$8,IT7,"-")</f>
        <v>57.2</v>
      </c>
      <c r="IP12" s="95">
        <f>IF($IM$8,IU7,"-")</f>
        <v>54.1</v>
      </c>
      <c r="IQ12" s="95">
        <f>IF($IM$8,IV7,"-")</f>
        <v>58.2</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99.5</v>
      </c>
      <c r="AZ17" s="106">
        <f t="shared" ref="AZ17:BC17" si="9">IF(AZ7="-",NA(),AZ7)</f>
        <v>101.7</v>
      </c>
      <c r="BA17" s="106">
        <f t="shared" si="9"/>
        <v>103.5</v>
      </c>
      <c r="BB17" s="106">
        <f t="shared" si="9"/>
        <v>142.1</v>
      </c>
      <c r="BC17" s="106">
        <f t="shared" si="9"/>
        <v>118.9</v>
      </c>
      <c r="BD17" s="100"/>
      <c r="BE17" s="100"/>
      <c r="BF17" s="100"/>
      <c r="BG17" s="100"/>
      <c r="BH17" s="100"/>
      <c r="BI17" s="105" t="s">
        <v>162</v>
      </c>
      <c r="BJ17" s="106">
        <f>IF(BJ7="-",NA(),BJ7)</f>
        <v>2358.1</v>
      </c>
      <c r="BK17" s="106">
        <f t="shared" ref="BK17:BN17" si="10">IF(BK7="-",NA(),BK7)</f>
        <v>2450.3000000000002</v>
      </c>
      <c r="BL17" s="106">
        <f t="shared" si="10"/>
        <v>2486.6999999999998</v>
      </c>
      <c r="BM17" s="106">
        <f t="shared" si="10"/>
        <v>1530.1</v>
      </c>
      <c r="BN17" s="106">
        <f t="shared" si="10"/>
        <v>1181.3</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16086.8</v>
      </c>
      <c r="CG17" s="106">
        <f t="shared" ref="CG17:CJ17" si="12">IF(CG7="-",NA(),CG7)</f>
        <v>18455.5</v>
      </c>
      <c r="CH17" s="106">
        <f t="shared" si="12"/>
        <v>16177.4</v>
      </c>
      <c r="CI17" s="106">
        <f t="shared" si="12"/>
        <v>9339.9</v>
      </c>
      <c r="CJ17" s="106">
        <f t="shared" si="12"/>
        <v>9737.6</v>
      </c>
      <c r="CK17" s="100"/>
      <c r="CL17" s="100"/>
      <c r="CM17" s="100"/>
      <c r="CN17" s="100"/>
      <c r="CO17" s="105" t="s">
        <v>162</v>
      </c>
      <c r="CP17" s="107">
        <f>IF(CP7="-",NA(),CP7)</f>
        <v>1020</v>
      </c>
      <c r="CQ17" s="107">
        <f t="shared" ref="CQ17:CT17" si="13">IF(CQ7="-",NA(),CQ7)</f>
        <v>8251</v>
      </c>
      <c r="CR17" s="107">
        <f t="shared" si="13"/>
        <v>13679</v>
      </c>
      <c r="CS17" s="107">
        <f t="shared" si="13"/>
        <v>65618</v>
      </c>
      <c r="CT17" s="107">
        <f t="shared" si="13"/>
        <v>30763</v>
      </c>
      <c r="CU17" s="100"/>
      <c r="CV17" s="100"/>
      <c r="CW17" s="100"/>
      <c r="CX17" s="100"/>
      <c r="CY17" s="100"/>
      <c r="CZ17" s="105" t="s">
        <v>162</v>
      </c>
      <c r="DA17" s="106">
        <f>IF(DA7="-",NA(),DA7)</f>
        <v>85.8</v>
      </c>
      <c r="DB17" s="106">
        <f t="shared" ref="DB17:DE17" si="14">IF(DB7="-",NA(),DB7)</f>
        <v>80.2</v>
      </c>
      <c r="DC17" s="106">
        <f t="shared" si="14"/>
        <v>84.4</v>
      </c>
      <c r="DD17" s="106">
        <f t="shared" si="14"/>
        <v>70.599999999999994</v>
      </c>
      <c r="DE17" s="106">
        <f t="shared" si="14"/>
        <v>68.099999999999994</v>
      </c>
      <c r="DF17" s="100"/>
      <c r="DG17" s="100"/>
      <c r="DH17" s="100"/>
      <c r="DI17" s="100"/>
      <c r="DJ17" s="105" t="s">
        <v>162</v>
      </c>
      <c r="DK17" s="106">
        <f>IF(DK7="-",NA(),DK7)</f>
        <v>100</v>
      </c>
      <c r="DL17" s="106">
        <f t="shared" ref="DL17:DO17" si="15">IF(DL7="-",NA(),DL7)</f>
        <v>100</v>
      </c>
      <c r="DM17" s="106">
        <f t="shared" si="15"/>
        <v>100</v>
      </c>
      <c r="DN17" s="106">
        <f t="shared" si="15"/>
        <v>0</v>
      </c>
      <c r="DO17" s="106">
        <f t="shared" si="15"/>
        <v>0</v>
      </c>
      <c r="DP17" s="100"/>
      <c r="DQ17" s="100"/>
      <c r="DR17" s="100"/>
      <c r="DS17" s="100"/>
      <c r="DT17" s="105" t="s">
        <v>162</v>
      </c>
      <c r="DU17" s="106">
        <f>IF(DU7="-",NA(),DU7)</f>
        <v>3.3</v>
      </c>
      <c r="DV17" s="106">
        <f t="shared" ref="DV17:DY17" si="16">IF(DV7="-",NA(),DV7)</f>
        <v>2.4</v>
      </c>
      <c r="DW17" s="106">
        <f t="shared" si="16"/>
        <v>1.8</v>
      </c>
      <c r="DX17" s="106">
        <f t="shared" si="16"/>
        <v>2.2000000000000002</v>
      </c>
      <c r="DY17" s="106">
        <f t="shared" si="16"/>
        <v>2</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0</v>
      </c>
      <c r="EP17" s="106">
        <f t="shared" ref="EP17:ES17" si="18">IF(EP7="-",NA(),EP7)</f>
        <v>0</v>
      </c>
      <c r="EQ17" s="106">
        <f t="shared" si="18"/>
        <v>0</v>
      </c>
      <c r="ER17" s="106">
        <f t="shared" si="18"/>
        <v>0</v>
      </c>
      <c r="ES17" s="106">
        <f t="shared" si="18"/>
        <v>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f>IF(GY7="-",NA(),GY7)</f>
        <v>85.8</v>
      </c>
      <c r="GZ17" s="106">
        <f t="shared" ref="GZ17:HC17" si="24">IF(GZ7="-",NA(),GZ7)</f>
        <v>80.2</v>
      </c>
      <c r="HA17" s="106">
        <f t="shared" si="24"/>
        <v>84.4</v>
      </c>
      <c r="HB17" s="106">
        <f t="shared" si="24"/>
        <v>70.599999999999994</v>
      </c>
      <c r="HC17" s="106">
        <f t="shared" si="24"/>
        <v>68.099999999999994</v>
      </c>
      <c r="HD17" s="100"/>
      <c r="HE17" s="100"/>
      <c r="HF17" s="100"/>
      <c r="HG17" s="100"/>
      <c r="HH17" s="105" t="s">
        <v>162</v>
      </c>
      <c r="HI17" s="106">
        <f>IF(HI7="-",NA(),HI7)</f>
        <v>100</v>
      </c>
      <c r="HJ17" s="106">
        <f t="shared" ref="HJ17:HM17" si="25">IF(HJ7="-",NA(),HJ7)</f>
        <v>100</v>
      </c>
      <c r="HK17" s="106">
        <f t="shared" si="25"/>
        <v>100</v>
      </c>
      <c r="HL17" s="106">
        <f t="shared" si="25"/>
        <v>0</v>
      </c>
      <c r="HM17" s="106">
        <f t="shared" si="25"/>
        <v>0</v>
      </c>
      <c r="HN17" s="100"/>
      <c r="HO17" s="100"/>
      <c r="HP17" s="100"/>
      <c r="HQ17" s="100"/>
      <c r="HR17" s="105" t="s">
        <v>162</v>
      </c>
      <c r="HS17" s="106">
        <f>IF(HS7="-",NA(),HS7)</f>
        <v>3.3</v>
      </c>
      <c r="HT17" s="106">
        <f t="shared" ref="HT17:HW17" si="26">IF(HT7="-",NA(),HT7)</f>
        <v>2.4</v>
      </c>
      <c r="HU17" s="106">
        <f t="shared" si="26"/>
        <v>1.8</v>
      </c>
      <c r="HV17" s="106">
        <f t="shared" si="26"/>
        <v>2.2000000000000002</v>
      </c>
      <c r="HW17" s="106">
        <f t="shared" si="26"/>
        <v>2</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f>IF(IM7="-",NA(),IM7)</f>
        <v>0</v>
      </c>
      <c r="IN17" s="106">
        <f t="shared" ref="IN17:IQ17" si="28">IF(IN7="-",NA(),IN7)</f>
        <v>0</v>
      </c>
      <c r="IO17" s="106">
        <f t="shared" si="28"/>
        <v>0</v>
      </c>
      <c r="IP17" s="106">
        <f t="shared" si="28"/>
        <v>0</v>
      </c>
      <c r="IQ17" s="106">
        <f t="shared" si="28"/>
        <v>0</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164</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164</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164</v>
      </c>
      <c r="DK18" s="106">
        <f>IF(DP7="-",NA(),DP7)</f>
        <v>23</v>
      </c>
      <c r="DL18" s="106">
        <f t="shared" ref="DL18:DO18" si="45">IF(DQ7="-",NA(),DQ7)</f>
        <v>14.6</v>
      </c>
      <c r="DM18" s="106">
        <f t="shared" si="45"/>
        <v>17.3</v>
      </c>
      <c r="DN18" s="106">
        <f t="shared" si="45"/>
        <v>14.6</v>
      </c>
      <c r="DO18" s="106">
        <f t="shared" si="45"/>
        <v>11.9</v>
      </c>
      <c r="DP18" s="100"/>
      <c r="DQ18" s="100"/>
      <c r="DR18" s="100"/>
      <c r="DS18" s="100"/>
      <c r="DT18" s="105" t="s">
        <v>164</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f>IF(OR(NOT($GY$8),HD7="-"),NA(),HD7)</f>
        <v>48</v>
      </c>
      <c r="GZ18" s="106">
        <f>IF(OR(NOT($GY$8),HE7="-"),NA(),HE7)</f>
        <v>48.9</v>
      </c>
      <c r="HA18" s="106">
        <f>IF(OR(NOT($GY$8),HF7="-"),NA(),HF7)</f>
        <v>47.8</v>
      </c>
      <c r="HB18" s="106">
        <f>IF(OR(NOT($GY$8),HG7="-"),NA(),HG7)</f>
        <v>53.5</v>
      </c>
      <c r="HC18" s="106">
        <f>IF(OR(NOT($GY$8),HH7="-"),NA(),HH7)</f>
        <v>62.3</v>
      </c>
      <c r="HD18" s="100"/>
      <c r="HE18" s="100"/>
      <c r="HF18" s="100"/>
      <c r="HG18" s="100"/>
      <c r="HH18" s="105" t="s">
        <v>164</v>
      </c>
      <c r="HI18" s="106">
        <f>IF(OR(NOT($HI$8),HN7="-"),NA(),HN7)</f>
        <v>11.8</v>
      </c>
      <c r="HJ18" s="106">
        <f>IF(OR(NOT($HI$8),HO7="-"),NA(),HO7)</f>
        <v>5.5</v>
      </c>
      <c r="HK18" s="106">
        <f>IF(OR(NOT($HI$8),HP7="-"),NA(),HP7)</f>
        <v>13.8</v>
      </c>
      <c r="HL18" s="106">
        <f>IF(OR(NOT($HI$8),HQ7="-"),NA(),HQ7)</f>
        <v>9.4</v>
      </c>
      <c r="HM18" s="106">
        <f>IF(OR(NOT($HI$8),HR7="-"),NA(),HR7)</f>
        <v>8.1999999999999993</v>
      </c>
      <c r="HN18" s="100"/>
      <c r="HO18" s="100"/>
      <c r="HP18" s="100"/>
      <c r="HQ18" s="100"/>
      <c r="HR18" s="105" t="s">
        <v>164</v>
      </c>
      <c r="HS18" s="106">
        <f>IF(OR(NOT($HS$8),HX7="-"),NA(),HX7)</f>
        <v>21.2</v>
      </c>
      <c r="HT18" s="106">
        <f>IF(OR(NOT($HS$8),HY7="-"),NA(),HY7)</f>
        <v>14.4</v>
      </c>
      <c r="HU18" s="106">
        <f>IF(OR(NOT($HS$8),HZ7="-"),NA(),HZ7)</f>
        <v>11.3</v>
      </c>
      <c r="HV18" s="106">
        <f>IF(OR(NOT($HS$8),IA7="-"),NA(),IA7)</f>
        <v>0.5</v>
      </c>
      <c r="HW18" s="106">
        <f>IF(OR(NOT($HS$8),IB7="-"),NA(),IB7)</f>
        <v>16.7</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f>IF(OR(NOT($IM$8),IR7="-"),NA(),IR7)</f>
        <v>44.9</v>
      </c>
      <c r="IN18" s="106">
        <f>IF(OR(NOT($IM$8),IS7="-"),NA(),IS7)</f>
        <v>55.8</v>
      </c>
      <c r="IO18" s="106">
        <f>IF(OR(NOT($IM$8),IT7="-"),NA(),IT7)</f>
        <v>57.2</v>
      </c>
      <c r="IP18" s="106">
        <f>IF(OR(NOT($IM$8),IU7="-"),NA(),IU7)</f>
        <v>54.1</v>
      </c>
      <c r="IQ18" s="106">
        <f>IF(OR(NOT($IM$8),IV7="-"),NA(),IV7)</f>
        <v>58.2</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166</v>
      </c>
      <c r="C20" s="196"/>
      <c r="D20" s="100"/>
    </row>
    <row r="21" spans="1:374">
      <c r="A21" s="97">
        <f t="shared" si="7"/>
        <v>7</v>
      </c>
      <c r="B21" s="196" t="s">
        <v>167</v>
      </c>
      <c r="C21" s="196"/>
      <c r="D21" s="100"/>
    </row>
    <row r="22" spans="1:374">
      <c r="A22" s="97">
        <f t="shared" si="7"/>
        <v>8</v>
      </c>
      <c r="B22" s="196" t="s">
        <v>168</v>
      </c>
      <c r="C22" s="196"/>
      <c r="D22" s="100"/>
      <c r="E22" s="197" t="s">
        <v>169</v>
      </c>
      <c r="F22" s="198"/>
      <c r="G22" s="198"/>
      <c r="H22" s="198"/>
      <c r="I22" s="199"/>
    </row>
    <row r="23" spans="1:374">
      <c r="A23" s="97">
        <f t="shared" si="7"/>
        <v>9</v>
      </c>
      <c r="B23" s="196" t="s">
        <v>170</v>
      </c>
      <c r="C23" s="196"/>
      <c r="D23" s="100"/>
      <c r="E23" s="200"/>
      <c r="F23" s="201"/>
      <c r="G23" s="201"/>
      <c r="H23" s="201"/>
      <c r="I23" s="202"/>
    </row>
    <row r="24" spans="1:374">
      <c r="A24" s="97">
        <f t="shared" si="7"/>
        <v>10</v>
      </c>
      <c r="B24" s="196" t="s">
        <v>171</v>
      </c>
      <c r="C24" s="196"/>
      <c r="D24" s="100"/>
      <c r="E24" s="200"/>
      <c r="F24" s="201"/>
      <c r="G24" s="201"/>
      <c r="H24" s="201"/>
      <c r="I24" s="202"/>
    </row>
    <row r="25" spans="1:374">
      <c r="A25" s="97">
        <f t="shared" si="7"/>
        <v>11</v>
      </c>
      <c r="B25" s="196" t="s">
        <v>172</v>
      </c>
      <c r="C25" s="196"/>
      <c r="D25" s="100"/>
      <c r="E25" s="200"/>
      <c r="F25" s="201"/>
      <c r="G25" s="201"/>
      <c r="H25" s="201"/>
      <c r="I25" s="202"/>
    </row>
    <row r="26" spans="1:374">
      <c r="A26" s="97">
        <f t="shared" si="7"/>
        <v>12</v>
      </c>
      <c r="B26" s="196" t="s">
        <v>173</v>
      </c>
      <c r="C26" s="196"/>
      <c r="D26" s="100"/>
      <c r="E26" s="200"/>
      <c r="F26" s="201"/>
      <c r="G26" s="201"/>
      <c r="H26" s="201"/>
      <c r="I26" s="202"/>
    </row>
    <row r="27" spans="1:374">
      <c r="A27" s="97">
        <f t="shared" si="7"/>
        <v>13</v>
      </c>
      <c r="B27" s="196" t="s">
        <v>174</v>
      </c>
      <c r="C27" s="196"/>
      <c r="D27" s="100"/>
      <c r="E27" s="200"/>
      <c r="F27" s="201"/>
      <c r="G27" s="201"/>
      <c r="H27" s="201"/>
      <c r="I27" s="202"/>
    </row>
    <row r="28" spans="1:374">
      <c r="A28" s="97">
        <f t="shared" si="7"/>
        <v>14</v>
      </c>
      <c r="B28" s="196" t="s">
        <v>175</v>
      </c>
      <c r="C28" s="196"/>
      <c r="D28" s="100"/>
      <c r="E28" s="200"/>
      <c r="F28" s="201"/>
      <c r="G28" s="201"/>
      <c r="H28" s="201"/>
      <c r="I28" s="202"/>
    </row>
    <row r="29" spans="1:374">
      <c r="A29" s="97">
        <f t="shared" si="7"/>
        <v>15</v>
      </c>
      <c r="B29" s="196" t="s">
        <v>176</v>
      </c>
      <c r="C29" s="196"/>
      <c r="D29" s="100"/>
      <c r="E29" s="200"/>
      <c r="F29" s="201"/>
      <c r="G29" s="201"/>
      <c r="H29" s="201"/>
      <c r="I29" s="202"/>
    </row>
    <row r="30" spans="1:374">
      <c r="A30" s="97">
        <f t="shared" si="7"/>
        <v>16</v>
      </c>
      <c r="B30" s="196" t="s">
        <v>177</v>
      </c>
      <c r="C30" s="196"/>
      <c r="D30" s="100"/>
      <c r="E30" s="200"/>
      <c r="F30" s="201"/>
      <c r="G30" s="201"/>
      <c r="H30" s="201"/>
      <c r="I30" s="202"/>
    </row>
    <row r="31" spans="1:374">
      <c r="A31" s="97">
        <f t="shared" si="7"/>
        <v>17</v>
      </c>
      <c r="B31" s="196" t="s">
        <v>178</v>
      </c>
      <c r="C31" s="196"/>
      <c r="D31" s="100"/>
      <c r="E31" s="200"/>
      <c r="F31" s="201"/>
      <c r="G31" s="201"/>
      <c r="H31" s="201"/>
      <c r="I31" s="202"/>
    </row>
    <row r="32" spans="1:374">
      <c r="A32" s="97">
        <f t="shared" si="7"/>
        <v>18</v>
      </c>
      <c r="B32" s="196" t="s">
        <v>179</v>
      </c>
      <c r="C32" s="196"/>
      <c r="D32" s="100"/>
      <c r="E32" s="200"/>
      <c r="F32" s="201"/>
      <c r="G32" s="201"/>
      <c r="H32" s="201"/>
      <c r="I32" s="202"/>
    </row>
    <row r="33" spans="1:16">
      <c r="A33" s="97">
        <f t="shared" si="7"/>
        <v>19</v>
      </c>
      <c r="B33" s="196" t="s">
        <v>180</v>
      </c>
      <c r="C33" s="196"/>
      <c r="D33" s="100"/>
      <c r="E33" s="200"/>
      <c r="F33" s="201"/>
      <c r="G33" s="201"/>
      <c r="H33" s="201"/>
      <c r="I33" s="202"/>
    </row>
    <row r="34" spans="1:16">
      <c r="A34" s="97">
        <f t="shared" si="7"/>
        <v>20</v>
      </c>
      <c r="B34" s="196" t="s">
        <v>181</v>
      </c>
      <c r="C34" s="196"/>
      <c r="D34" s="100"/>
      <c r="E34" s="200"/>
      <c r="F34" s="201"/>
      <c r="G34" s="201"/>
      <c r="H34" s="201"/>
      <c r="I34" s="202"/>
    </row>
    <row r="35" spans="1:16" ht="25.5" customHeight="1">
      <c r="E35" s="203"/>
      <c r="F35" s="204"/>
      <c r="G35" s="204"/>
      <c r="H35" s="204"/>
      <c r="I35" s="205"/>
    </row>
    <row r="36" spans="1:16">
      <c r="A36" t="s">
        <v>182</v>
      </c>
      <c r="B36" t="s">
        <v>183</v>
      </c>
    </row>
    <row r="37" spans="1:16">
      <c r="A37" t="s">
        <v>184</v>
      </c>
      <c r="B37" t="s">
        <v>185</v>
      </c>
      <c r="L37" s="197" t="s">
        <v>169</v>
      </c>
      <c r="M37" s="198"/>
      <c r="N37" s="198"/>
      <c r="O37" s="198"/>
      <c r="P37" s="199"/>
    </row>
    <row r="38" spans="1:16">
      <c r="A38" t="s">
        <v>186</v>
      </c>
      <c r="B38" t="s">
        <v>187</v>
      </c>
      <c r="L38" s="200"/>
      <c r="M38" s="201"/>
      <c r="N38" s="201"/>
      <c r="O38" s="201"/>
      <c r="P38" s="202"/>
    </row>
    <row r="39" spans="1:16">
      <c r="A39" t="s">
        <v>188</v>
      </c>
      <c r="B39" t="s">
        <v>189</v>
      </c>
      <c r="L39" s="200"/>
      <c r="M39" s="201"/>
      <c r="N39" s="201"/>
      <c r="O39" s="201"/>
      <c r="P39" s="202"/>
    </row>
    <row r="40" spans="1:16">
      <c r="A40" t="s">
        <v>190</v>
      </c>
      <c r="B40" t="s">
        <v>191</v>
      </c>
      <c r="L40" s="200"/>
      <c r="M40" s="201"/>
      <c r="N40" s="201"/>
      <c r="O40" s="201"/>
      <c r="P40" s="202"/>
    </row>
    <row r="41" spans="1:16">
      <c r="A41" t="s">
        <v>192</v>
      </c>
      <c r="B41" t="s">
        <v>193</v>
      </c>
      <c r="L41" s="200"/>
      <c r="M41" s="201"/>
      <c r="N41" s="201"/>
      <c r="O41" s="201"/>
      <c r="P41" s="202"/>
    </row>
    <row r="42" spans="1:16">
      <c r="A42" t="s">
        <v>194</v>
      </c>
      <c r="B42" t="s">
        <v>195</v>
      </c>
      <c r="L42" s="200"/>
      <c r="M42" s="201"/>
      <c r="N42" s="201"/>
      <c r="O42" s="201"/>
      <c r="P42" s="202"/>
    </row>
    <row r="43" spans="1:16">
      <c r="A43" t="s">
        <v>196</v>
      </c>
      <c r="B43" t="s">
        <v>197</v>
      </c>
      <c r="L43" s="200"/>
      <c r="M43" s="201"/>
      <c r="N43" s="201"/>
      <c r="O43" s="201"/>
      <c r="P43" s="202"/>
    </row>
    <row r="44" spans="1:16">
      <c r="A44" t="s">
        <v>198</v>
      </c>
      <c r="B44" t="s">
        <v>199</v>
      </c>
      <c r="L44" s="200"/>
      <c r="M44" s="201"/>
      <c r="N44" s="201"/>
      <c r="O44" s="201"/>
      <c r="P44" s="202"/>
    </row>
    <row r="45" spans="1:16">
      <c r="A45" t="s">
        <v>200</v>
      </c>
      <c r="B45" t="s">
        <v>201</v>
      </c>
      <c r="L45" s="200"/>
      <c r="M45" s="201"/>
      <c r="N45" s="201"/>
      <c r="O45" s="201"/>
      <c r="P45" s="202"/>
    </row>
    <row r="46" spans="1:16">
      <c r="A46" t="s">
        <v>202</v>
      </c>
      <c r="B46" t="s">
        <v>203</v>
      </c>
      <c r="L46" s="200"/>
      <c r="M46" s="201"/>
      <c r="N46" s="201"/>
      <c r="O46" s="201"/>
      <c r="P46" s="202"/>
    </row>
    <row r="47" spans="1:16">
      <c r="A47" t="s">
        <v>204</v>
      </c>
      <c r="B47" t="s">
        <v>205</v>
      </c>
      <c r="L47" s="200"/>
      <c r="M47" s="201"/>
      <c r="N47" s="201"/>
      <c r="O47" s="201"/>
      <c r="P47" s="202"/>
    </row>
    <row r="48" spans="1:16">
      <c r="A48" t="s">
        <v>206</v>
      </c>
      <c r="B48" t="s">
        <v>207</v>
      </c>
      <c r="L48" s="200"/>
      <c r="M48" s="201"/>
      <c r="N48" s="201"/>
      <c r="O48" s="201"/>
      <c r="P48" s="202"/>
    </row>
    <row r="49" spans="1:16">
      <c r="A49" t="s">
        <v>208</v>
      </c>
      <c r="B49" t="s">
        <v>209</v>
      </c>
      <c r="L49" s="200"/>
      <c r="M49" s="201"/>
      <c r="N49" s="201"/>
      <c r="O49" s="201"/>
      <c r="P49" s="202"/>
    </row>
    <row r="50" spans="1:16" ht="26.25" customHeight="1">
      <c r="A50" t="s">
        <v>210</v>
      </c>
      <c r="B50" t="s">
        <v>211</v>
      </c>
      <c r="L50" s="203"/>
      <c r="M50" s="204"/>
      <c r="N50" s="204"/>
      <c r="O50" s="204"/>
      <c r="P50" s="205"/>
    </row>
    <row r="51" spans="1:16">
      <c r="A51" t="s">
        <v>212</v>
      </c>
      <c r="B51" t="s">
        <v>213</v>
      </c>
    </row>
    <row r="52" spans="1:16">
      <c r="A52" t="s">
        <v>214</v>
      </c>
      <c r="B52" t="s">
        <v>215</v>
      </c>
    </row>
    <row r="53" spans="1:16">
      <c r="A53" t="s">
        <v>216</v>
      </c>
      <c r="B53" t="s">
        <v>217</v>
      </c>
    </row>
    <row r="54" spans="1:16">
      <c r="A54" t="s">
        <v>218</v>
      </c>
      <c r="B54" t="s">
        <v>219</v>
      </c>
    </row>
    <row r="55" spans="1:16">
      <c r="A55" t="s">
        <v>220</v>
      </c>
      <c r="B55" t="s">
        <v>221</v>
      </c>
    </row>
    <row r="56" spans="1:16">
      <c r="A56" t="s">
        <v>222</v>
      </c>
      <c r="B56" t="s">
        <v>223</v>
      </c>
    </row>
    <row r="57" spans="1:16">
      <c r="A57" t="s">
        <v>224</v>
      </c>
      <c r="B57" t="s">
        <v>225</v>
      </c>
    </row>
    <row r="58" spans="1:16">
      <c r="A58" t="s">
        <v>226</v>
      </c>
      <c r="B58" t="s">
        <v>227</v>
      </c>
    </row>
    <row r="59" spans="1:16">
      <c r="A59" t="s">
        <v>228</v>
      </c>
      <c r="B59" t="s">
        <v>229</v>
      </c>
    </row>
    <row r="60" spans="1:16">
      <c r="A60" t="s">
        <v>230</v>
      </c>
      <c r="B60" t="s">
        <v>231</v>
      </c>
    </row>
    <row r="61" spans="1:16">
      <c r="A61" t="s">
        <v>232</v>
      </c>
      <c r="B61" t="s">
        <v>233</v>
      </c>
    </row>
    <row r="62" spans="1:16">
      <c r="A62" t="s">
        <v>234</v>
      </c>
      <c r="B62" t="s">
        <v>235</v>
      </c>
    </row>
    <row r="63" spans="1:16">
      <c r="A63" t="s">
        <v>236</v>
      </c>
      <c r="B63" t="s">
        <v>237</v>
      </c>
    </row>
    <row r="64" spans="1:16">
      <c r="A64" t="s">
        <v>238</v>
      </c>
      <c r="B64" t="s">
        <v>239</v>
      </c>
    </row>
    <row r="65" spans="1:2">
      <c r="A65" t="s">
        <v>240</v>
      </c>
      <c r="B65" t="s">
        <v>241</v>
      </c>
    </row>
    <row r="66" spans="1:2">
      <c r="A66" t="s">
        <v>242</v>
      </c>
      <c r="B66" t="s">
        <v>243</v>
      </c>
    </row>
    <row r="67" spans="1:2">
      <c r="A67" t="s">
        <v>244</v>
      </c>
      <c r="B67" t="s">
        <v>243</v>
      </c>
    </row>
    <row r="68" spans="1:2">
      <c r="A68" t="s">
        <v>245</v>
      </c>
      <c r="B68" t="s">
        <v>243</v>
      </c>
    </row>
    <row r="69" spans="1:2">
      <c r="A69" t="s">
        <v>246</v>
      </c>
      <c r="B69" t="s">
        <v>243</v>
      </c>
    </row>
    <row r="70" spans="1:2">
      <c r="A70" t="s">
        <v>247</v>
      </c>
      <c r="B70" t="s">
        <v>243</v>
      </c>
    </row>
    <row r="71" spans="1:2">
      <c r="A71" t="s">
        <v>248</v>
      </c>
      <c r="B71" t="s">
        <v>243</v>
      </c>
    </row>
    <row r="72" spans="1:2">
      <c r="A72" t="s">
        <v>249</v>
      </c>
      <c r="B72" t="s">
        <v>243</v>
      </c>
    </row>
    <row r="73" spans="1:2">
      <c r="A73" t="s">
        <v>250</v>
      </c>
      <c r="B73" t="s">
        <v>243</v>
      </c>
    </row>
    <row r="74" spans="1:2">
      <c r="A74" t="s">
        <v>251</v>
      </c>
      <c r="B74" t="s">
        <v>243</v>
      </c>
    </row>
    <row r="75" spans="1:2">
      <c r="A75" t="s">
        <v>252</v>
      </c>
      <c r="B75" t="s">
        <v>243</v>
      </c>
    </row>
    <row r="76" spans="1:2">
      <c r="A76" t="s">
        <v>253</v>
      </c>
      <c r="B76" t="s">
        <v>243</v>
      </c>
    </row>
    <row r="77" spans="1:2">
      <c r="A77" t="s">
        <v>254</v>
      </c>
      <c r="B77" t="s">
        <v>243</v>
      </c>
    </row>
    <row r="78" spans="1:2">
      <c r="A78" t="s">
        <v>255</v>
      </c>
      <c r="B78" t="s">
        <v>243</v>
      </c>
    </row>
    <row r="79" spans="1:2">
      <c r="A79" t="s">
        <v>256</v>
      </c>
      <c r="B79" t="s">
        <v>243</v>
      </c>
    </row>
    <row r="80" spans="1:2">
      <c r="A80" t="s">
        <v>257</v>
      </c>
      <c r="B80" t="s">
        <v>243</v>
      </c>
    </row>
    <row r="81" spans="1:2">
      <c r="A81" t="s">
        <v>258</v>
      </c>
      <c r="B81" t="s">
        <v>243</v>
      </c>
    </row>
    <row r="82" spans="1:2">
      <c r="A82" t="s">
        <v>259</v>
      </c>
      <c r="B82" t="s">
        <v>243</v>
      </c>
    </row>
    <row r="83" spans="1:2">
      <c r="A83" t="s">
        <v>260</v>
      </c>
      <c r="B83" t="s">
        <v>243</v>
      </c>
    </row>
    <row r="84" spans="1:2">
      <c r="A84" t="s">
        <v>261</v>
      </c>
      <c r="B84" t="s">
        <v>243</v>
      </c>
    </row>
    <row r="85" spans="1:2">
      <c r="A85" t="s">
        <v>262</v>
      </c>
      <c r="B85" t="s">
        <v>243</v>
      </c>
    </row>
    <row r="86" spans="1:2">
      <c r="A86" t="s">
        <v>263</v>
      </c>
      <c r="B86" t="s">
        <v>264</v>
      </c>
    </row>
    <row r="87" spans="1:2">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2019-02-12T00:15:04Z</cp:lastPrinted>
  <dcterms:created xsi:type="dcterms:W3CDTF">2018-12-13T02:08:53Z</dcterms:created>
  <dcterms:modified xsi:type="dcterms:W3CDTF">2019-02-12T00:15:11Z</dcterms:modified>
  <cp:category/>
</cp:coreProperties>
</file>