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6○沼田市\"/>
    </mc:Choice>
  </mc:AlternateContent>
  <workbookProtection workbookAlgorithmName="SHA-512" workbookHashValue="jwq04JiYrumZt9jS8D0BhJVXBAABujMo9TUm4VZmvNaUuIE6iN+w0rHt6V6KrMkdk4vEmHnNatZo+fwSCu3Ycw==" workbookSaltValue="8fejykMk7Tp9UMMDykAWA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GN8" i="5" s="1"/>
  <c r="L6" i="5"/>
  <c r="N3" i="4" s="1"/>
  <c r="K6" i="5"/>
  <c r="J6" i="5"/>
  <c r="I6" i="5"/>
  <c r="B3" i="4" s="1"/>
  <c r="H6" i="5"/>
  <c r="B1" i="4" s="1"/>
  <c r="G6" i="5"/>
  <c r="F6" i="5"/>
  <c r="E6" i="5"/>
  <c r="D6" i="5"/>
  <c r="C6" i="5"/>
  <c r="B6" i="5"/>
  <c r="F10" i="5" s="1"/>
  <c r="MA3" i="5"/>
  <c r="LQ3" i="5"/>
  <c r="LG3" i="5"/>
  <c r="MK3" i="5" s="1"/>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J3" i="4"/>
  <c r="F3"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<sst xmlns="http://schemas.openxmlformats.org/spreadsheetml/2006/main" count="1145" uniqueCount="270">
  <si>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</si>
  <si>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</si>
  <si>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</si>
  <si>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</si>
  <si>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</si>
  <si>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</si>
  <si>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</si>
  <si>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</si>
  <si>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</si>
  <si>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</si>
  <si>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</si>
  <si>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</si>
  <si>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</si>
  <si>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</si>
  <si>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</si>
  <si>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</si>
  <si>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</si>
  <si>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</si>
  <si>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</si>
  <si>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</si>
  <si>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</si>
  <si>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</si>
  <si>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</si>
  <si>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</si>
  <si>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</si>
  <si>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</si>
  <si>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</si>
  <si>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</si>
  <si>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</si>
  <si>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</si>
  <si>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</si>
  <si>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</si>
  <si>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</si>
  <si>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</si>
  <si>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</si>
  <si>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</si>
  <si>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</si>
  <si>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</si>
  <si>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</si>
  <si>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</si>
  <si>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</si>
  <si>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</si>
  <si>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</si>
  <si>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</si>
  <si>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</si>
  <si>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</si>
  <si>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</si>
  <si>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</si>
  <si>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</si>
  <si>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</si>
  <si>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</si>
  <si>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</si>
  <si>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</si>
  <si>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</si>
  <si>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</si>
  <si>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</si>
  <si>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</si>
  <si>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</si>
  <si>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</si>
  <si>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</si>
  <si>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</si>
  <si>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</si>
  <si>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</si>
  <si>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</si>
  <si>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</si>
  <si>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</si>
  <si>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</si>
  <si>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</si>
  <si>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</si>
  <si>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</si>
  <si>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</si>
  <si>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</si>
  <si>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</si>
  <si>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</si>
  <si>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</si>
  <si>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</si>
  <si>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</si>
  <si>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</si>
  <si>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</si>
  <si>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</si>
  <si>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</si>
  <si>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</si>
  <si>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</si>
  <si>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</si>
  <si>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</si>
  <si>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</si>
  <si>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</si>
  <si>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</si>
  <si>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</si>
  <si>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</si>
  <si>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</si>
  <si>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</si>
  <si>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</si>
  <si>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</si>
  <si>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</si>
  <si>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</si>
  <si>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</si>
  <si>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</si>
  <si>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</si>
  <si>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</si>
  <si>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</si>
  <si>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</si>
  <si>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</si>
  <si>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</si>
  <si>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</si>
  <si>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</si>
  <si>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</si>
  <si>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</si>
  <si>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</si>
  <si>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</si>
  <si>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</si>
  <si>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</si>
  <si>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</si>
  <si>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</si>
  <si>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</si>
  <si>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</si>
  <si>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102067</t>
  </si>
  <si>
    <t>47</t>
  </si>
  <si>
    <t>04</t>
  </si>
  <si>
    <t>0</t>
  </si>
  <si>
    <t>000</t>
  </si>
  <si>
    <t>群馬県　沼田市</t>
  </si>
  <si>
    <t>法非適用</t>
  </si>
  <si>
    <t>電気事業</t>
  </si>
  <si>
    <t>非設置</t>
  </si>
  <si>
    <t>該当数値なし</t>
  </si>
  <si>
    <t>-</t>
  </si>
  <si>
    <t>平成49年6月14日　沼田市佐山太陽光発電所</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</si>
  <si>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</si>
  <si>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</si>
  <si>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</si>
  <si>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</si>
  <si>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</si>
  <si>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</si>
  <si>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</si>
  <si>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</si>
  <si>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</si>
  <si>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</si>
  <si>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</si>
  <si>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</si>
  <si>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</si>
  <si>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</si>
  <si>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</si>
  <si>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</si>
  <si>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</si>
  <si>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</si>
  <si>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</si>
  <si>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</si>
  <si>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</si>
  <si>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</si>
  <si>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</si>
  <si>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</si>
  <si>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</si>
  <si>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</si>
  <si>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</si>
  <si>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</si>
  <si>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</si>
  <si>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</si>
  <si>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</si>
  <si>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</si>
  <si>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</si>
  <si>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</si>
  <si>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</si>
  <si>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</si>
  <si>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</si>
  <si>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</si>
  <si>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</si>
  <si>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</si>
  <si>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</si>
  <si>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</si>
  <si>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</si>
  <si>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</si>
  <si>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</si>
  <si>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</si>
  <si>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</si>
  <si>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</si>
  <si>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</si>
  <si>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</si>
  <si>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</si>
  <si>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</si>
  <si>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</si>
  <si>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</si>
  <si>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</si>
  <si>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</si>
  <si>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</si>
  <si>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</si>
  <si>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</si>
  <si>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</si>
  <si>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</si>
  <si>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</si>
  <si>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</si>
  <si>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</si>
  <si>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</si>
  <si>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</si>
  <si>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</si>
  <si>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</si>
  <si>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</si>
  <si>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</si>
  <si>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</si>
  <si>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</si>
  <si>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</si>
  <si>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</si>
  <si>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</si>
  <si>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</si>
  <si>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</si>
  <si>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</si>
  <si>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</si>
  <si>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</si>
  <si>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</si>
  <si>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</si>
  <si>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</si>
  <si>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</si>
  <si>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</si>
  <si>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</si>
  <si>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</si>
  <si>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</si>
  <si>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</si>
  <si>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</si>
  <si>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</si>
  <si>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</si>
  <si>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</si>
  <si>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</si>
  <si>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</si>
  <si>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</si>
  <si>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</si>
  <si>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</si>
  <si>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</si>
  <si>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</si>
  <si>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</si>
  <si>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</si>
  <si>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</si>
  <si>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</si>
  <si>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</si>
  <si>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</si>
  <si>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</si>
  <si>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</si>
  <si>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</si>
  <si>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</si>
  <si>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</si>
  <si>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</si>
  <si>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</si>
  <si>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</si>
  <si>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</si>
  <si>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</si>
  <si>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</si>
  <si>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</si>
  <si>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</si>
  <si>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</si>
  <si>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</si>
  <si>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</si>
  <si>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</si>
  <si>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</si>
  <si>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</si>
  <si>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</si>
  <si>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</si>
  <si>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</si>
  <si>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</si>
  <si>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</si>
  <si>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</si>
  <si>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</si>
  <si>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</si>
  <si>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</si>
  <si>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</si>
  <si>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</si>
  <si>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</si>
  <si>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</si>
  <si>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電気事業により生じた利益剰余金は、設備の適正管理、将来の更新等に必要な資金に充てるため沼田市電気事業基金に積み立てることを基本としています。
沼田市電気事業基金への積立て　2,033千円
</t>
    <phoneticPr fontId="5"/>
  </si>
  <si>
    <t>平成３２年度までに経営戦略の策定を目指す中で、これまでの発電状況等を検証しながら、財務状況を整理・把握し、効果的・効率的な施設の運営に努めます。また、将来の設備更新・撤去を踏まえた計画的な基金の積立てを行います。</t>
    <rPh sb="0" eb="2">
      <t>ヘイセイ</t>
    </rPh>
    <rPh sb="4" eb="6">
      <t>ネンド</t>
    </rPh>
    <rPh sb="9" eb="11">
      <t>ケイエイ</t>
    </rPh>
    <rPh sb="11" eb="13">
      <t>センリャク</t>
    </rPh>
    <rPh sb="14" eb="16">
      <t>サクテイ</t>
    </rPh>
    <rPh sb="17" eb="19">
      <t>メザ</t>
    </rPh>
    <rPh sb="20" eb="21">
      <t>ナカ</t>
    </rPh>
    <rPh sb="28" eb="30">
      <t>ハツデン</t>
    </rPh>
    <rPh sb="30" eb="32">
      <t>ジョウキョウ</t>
    </rPh>
    <rPh sb="32" eb="33">
      <t>トウ</t>
    </rPh>
    <rPh sb="34" eb="36">
      <t>ケンショウ</t>
    </rPh>
    <rPh sb="46" eb="48">
      <t>セイリ</t>
    </rPh>
    <rPh sb="53" eb="56">
      <t>コウカテキ</t>
    </rPh>
    <rPh sb="57" eb="60">
      <t>コウリツテキ</t>
    </rPh>
    <rPh sb="61" eb="63">
      <t>シセツ</t>
    </rPh>
    <rPh sb="64" eb="66">
      <t>ウンエイ</t>
    </rPh>
    <rPh sb="67" eb="68">
      <t>ツト</t>
    </rPh>
    <rPh sb="75" eb="77">
      <t>ショウライ</t>
    </rPh>
    <rPh sb="78" eb="80">
      <t>セツビ</t>
    </rPh>
    <rPh sb="80" eb="82">
      <t>コウシン</t>
    </rPh>
    <rPh sb="83" eb="85">
      <t>テッキョ</t>
    </rPh>
    <rPh sb="86" eb="87">
      <t>フ</t>
    </rPh>
    <rPh sb="90" eb="93">
      <t>ケイカクテキ</t>
    </rPh>
    <rPh sb="94" eb="96">
      <t>キキン</t>
    </rPh>
    <rPh sb="97" eb="99">
      <t>ツミタテ</t>
    </rPh>
    <rPh sb="101" eb="102">
      <t>オコナ</t>
    </rPh>
    <phoneticPr fontId="5"/>
  </si>
  <si>
    <t>設備利用率の数値が平均値を下回っているのは、発電初年度であり発電量が１年分に満たないことによります。企業債残高対料金収入比率が平均値を大幅に上回っているのは、償還開始前であることによるもので、平成３０年度から元金の償還が開始することで数値は減少していきます。売電収入における固定価格買取制度（ＦＩＴ）収入割合は１００％であり、今後２０年間は一定の収入が確保できるものと考えます。一方で、ＦＩＴ適用期間終了後は大幅に収入が減少するリスクを抱えているため、事業廃止を含め期間満了までに方針を検討する必要があります。</t>
    <rPh sb="0" eb="2">
      <t>セツビ</t>
    </rPh>
    <rPh sb="2" eb="5">
      <t>リヨウリツ</t>
    </rPh>
    <rPh sb="6" eb="8">
      <t>スウチ</t>
    </rPh>
    <rPh sb="9" eb="11">
      <t>ヘイキン</t>
    </rPh>
    <rPh sb="11" eb="12">
      <t>チ</t>
    </rPh>
    <rPh sb="13" eb="15">
      <t>シタマワ</t>
    </rPh>
    <rPh sb="24" eb="27">
      <t>ショネンド</t>
    </rPh>
    <rPh sb="30" eb="33">
      <t>ハツデンリョウ</t>
    </rPh>
    <rPh sb="35" eb="37">
      <t>ネンブン</t>
    </rPh>
    <rPh sb="38" eb="39">
      <t>ミ</t>
    </rPh>
    <rPh sb="50" eb="53">
      <t>キギョウサイ</t>
    </rPh>
    <rPh sb="53" eb="55">
      <t>ザンダカ</t>
    </rPh>
    <rPh sb="55" eb="56">
      <t>タイ</t>
    </rPh>
    <rPh sb="56" eb="58">
      <t>リョウキン</t>
    </rPh>
    <rPh sb="58" eb="60">
      <t>シュウニュウ</t>
    </rPh>
    <rPh sb="60" eb="62">
      <t>ヒリツ</t>
    </rPh>
    <rPh sb="63" eb="66">
      <t>ヘイキンチ</t>
    </rPh>
    <rPh sb="67" eb="69">
      <t>オオハバ</t>
    </rPh>
    <rPh sb="70" eb="72">
      <t>ウワマワ</t>
    </rPh>
    <rPh sb="81" eb="83">
      <t>カイシ</t>
    </rPh>
    <rPh sb="83" eb="84">
      <t>マエ</t>
    </rPh>
    <rPh sb="96" eb="98">
      <t>ヘイセイ</t>
    </rPh>
    <rPh sb="100" eb="102">
      <t>ネンド</t>
    </rPh>
    <rPh sb="104" eb="106">
      <t>ガンキン</t>
    </rPh>
    <rPh sb="107" eb="109">
      <t>ショウカン</t>
    </rPh>
    <rPh sb="110" eb="112">
      <t>カイシ</t>
    </rPh>
    <rPh sb="117" eb="119">
      <t>スウチ</t>
    </rPh>
    <rPh sb="120" eb="122">
      <t>ゲンショウ</t>
    </rPh>
    <rPh sb="129" eb="131">
      <t>バイデン</t>
    </rPh>
    <rPh sb="131" eb="133">
      <t>シュウニュウ</t>
    </rPh>
    <rPh sb="150" eb="152">
      <t>シュウニュウ</t>
    </rPh>
    <rPh sb="152" eb="154">
      <t>ワリアイ</t>
    </rPh>
    <rPh sb="163" eb="165">
      <t>コンゴ</t>
    </rPh>
    <rPh sb="189" eb="191">
      <t>イッポウ</t>
    </rPh>
    <rPh sb="196" eb="198">
      <t>テキヨウ</t>
    </rPh>
    <rPh sb="198" eb="200">
      <t>キカン</t>
    </rPh>
    <rPh sb="200" eb="202">
      <t>シュウリョウ</t>
    </rPh>
    <rPh sb="202" eb="203">
      <t>ゴ</t>
    </rPh>
    <rPh sb="204" eb="206">
      <t>オオハバ</t>
    </rPh>
    <rPh sb="207" eb="209">
      <t>シュウニュウ</t>
    </rPh>
    <rPh sb="210" eb="212">
      <t>ゲンショウ</t>
    </rPh>
    <rPh sb="218" eb="219">
      <t>カカ</t>
    </rPh>
    <rPh sb="226" eb="228">
      <t>ジギョウ</t>
    </rPh>
    <rPh sb="228" eb="230">
      <t>ハイシ</t>
    </rPh>
    <rPh sb="231" eb="232">
      <t>フク</t>
    </rPh>
    <rPh sb="233" eb="235">
      <t>キカン</t>
    </rPh>
    <rPh sb="235" eb="237">
      <t>マンリョウ</t>
    </rPh>
    <rPh sb="240" eb="242">
      <t>ホウシン</t>
    </rPh>
    <rPh sb="243" eb="245">
      <t>ケントウ</t>
    </rPh>
    <rPh sb="247" eb="249">
      <t>ヒツヨウ</t>
    </rPh>
    <phoneticPr fontId="5"/>
  </si>
  <si>
    <t>平成２９年５月に発電を開始し、新しい設備が順調に稼働したことで想定していた売電収入が得られ、収益的収支比率、営業収支比率ともに１００％を上回り、概ね良好な事業状態であります。平成３０年度からは地方債の償還が始まるため、現在の数値が少し下降することが予想されますが、引き続き健全な経営に努めます。</t>
    <rPh sb="6" eb="7">
      <t>ガツ</t>
    </rPh>
    <rPh sb="8" eb="10">
      <t>ハツデン</t>
    </rPh>
    <rPh sb="11" eb="13">
      <t>カイシ</t>
    </rPh>
    <rPh sb="15" eb="16">
      <t>アタラ</t>
    </rPh>
    <rPh sb="21" eb="23">
      <t>ジュンチョウ</t>
    </rPh>
    <rPh sb="24" eb="26">
      <t>カドウ</t>
    </rPh>
    <rPh sb="31" eb="33">
      <t>ソウテイ</t>
    </rPh>
    <rPh sb="37" eb="39">
      <t>バイデン</t>
    </rPh>
    <rPh sb="39" eb="41">
      <t>シュウニュウ</t>
    </rPh>
    <rPh sb="42" eb="43">
      <t>エ</t>
    </rPh>
    <rPh sb="46" eb="49">
      <t>シュウエキテキ</t>
    </rPh>
    <rPh sb="49" eb="51">
      <t>シュウシ</t>
    </rPh>
    <rPh sb="51" eb="53">
      <t>ヒリツ</t>
    </rPh>
    <rPh sb="54" eb="56">
      <t>エイギョウ</t>
    </rPh>
    <rPh sb="56" eb="58">
      <t>シュウシ</t>
    </rPh>
    <rPh sb="58" eb="60">
      <t>ヒリツ</t>
    </rPh>
    <rPh sb="68" eb="70">
      <t>ウワマワ</t>
    </rPh>
    <rPh sb="72" eb="73">
      <t>オオム</t>
    </rPh>
    <rPh sb="74" eb="76">
      <t>リョウコウ</t>
    </rPh>
    <rPh sb="77" eb="79">
      <t>ジギョウ</t>
    </rPh>
    <rPh sb="79" eb="81">
      <t>ジョウタイ</t>
    </rPh>
    <rPh sb="87" eb="89">
      <t>ヘイセイ</t>
    </rPh>
    <rPh sb="91" eb="93">
      <t>ネンド</t>
    </rPh>
    <rPh sb="96" eb="99">
      <t>チホウサイ</t>
    </rPh>
    <rPh sb="100" eb="102">
      <t>ショウカン</t>
    </rPh>
    <rPh sb="103" eb="104">
      <t>ハジ</t>
    </rPh>
    <rPh sb="109" eb="111">
      <t>ゲンザイ</t>
    </rPh>
    <rPh sb="112" eb="114">
      <t>スウチ</t>
    </rPh>
    <rPh sb="115" eb="116">
      <t>スコ</t>
    </rPh>
    <rPh sb="117" eb="119">
      <t>カコウ</t>
    </rPh>
    <rPh sb="124" eb="126">
      <t>ヨソウ</t>
    </rPh>
    <rPh sb="132" eb="133">
      <t>ヒ</t>
    </rPh>
    <rPh sb="134" eb="135">
      <t>ツヅ</t>
    </rPh>
    <rPh sb="136" eb="138">
      <t>ケンゼン</t>
    </rPh>
    <rPh sb="139" eb="141">
      <t>ケイエイ</t>
    </rPh>
    <rPh sb="142" eb="14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</si>
</sst>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#N/A</c:v>
                </c:pt>
                <c:pt idx="4">
                  <c:v>124.2</c:v>
                </c:pt>
              </c:numCache>
            </c:numRef>
          </c:val>
          <c:extLst xmlns:c16r2="http://schemas.microsoft.com/office/drawing/2015/06/chart">
            <c:ext xmlns:c16="http://schemas.microsoft.com/office/drawing/2014/chart" uri="{C3380CC4-5D6E-409C-BE32-E72D297353CC}">
              <c16:uniqueId val="{00000000-5A94-4338-AA8A-527F1D9A439E}"/>
            </c:ext>
          </c:extLst>
        </c:ser>
        <c:dLbls>
          <c:showLegendKey val="0"/>
          <c:showVal val="0"/>
          <c:showCatName val="0"/>
          <c:showSerName val="0"/>
          <c:showPercent val="0"/>
          <c:showBubbleSize val="0"/>
        </c:dLbls>
        <c:gapWidth val="180"/>
        <c:overlap val="-90"/>
        <c:axId val="155263896"/>
        <c:axId val="1552646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#N/A</c:v>
                </c:pt>
                <c:pt idx="4">
                  <c:v>121.3</c:v>
                </c:pt>
              </c:numCache>
            </c:numRef>
          </c:val>
          <c:smooth val="0"/>
          <c:extLst xmlns:c16r2="http://schemas.microsoft.com/office/drawing/2015/06/chart">
            <c:ext xmlns:c16="http://schemas.microsoft.com/office/drawing/2014/chart" uri="{C3380CC4-5D6E-409C-BE32-E72D297353CC}">
              <c16:uniqueId val="{00000001-5A94-4338-AA8A-527F1D9A439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A94-4338-AA8A-527F1D9A439E}"/>
            </c:ext>
          </c:extLst>
        </c:ser>
        <c:dLbls>
          <c:showLegendKey val="0"/>
          <c:showVal val="0"/>
          <c:showCatName val="0"/>
          <c:showSerName val="0"/>
          <c:showPercent val="0"/>
          <c:showBubbleSize val="0"/>
        </c:dLbls>
        <c:marker val="1"/>
        <c:smooth val="0"/>
        <c:axId val="155263896"/>
        <c:axId val="155264680"/>
      </c:lineChart>
      <c:catAx>
        <c:axId val="155263896"/>
        <c:scaling>
          <c:orientation val="minMax"/>
        </c:scaling>
        <c:delete val="0"/>
        <c:axPos val="b"/>
        <c:numFmt formatCode="ge" sourceLinked="1"/>
        <c:majorTickMark val="none"/>
        <c:minorTickMark val="none"/>
        <c:tickLblPos val="none"/>
        <c:crossAx val="155264680"/>
        <c:crosses val="autoZero"/>
        <c:auto val="0"/>
        <c:lblAlgn val="ctr"/>
        <c:lblOffset val="100"/>
        <c:noMultiLvlLbl val="1"/>
      </c:catAx>
      <c:valAx>
        <c:axId val="15526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263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5C38-450B-8B5C-47CD3D8B658F}"/>
            </c:ext>
          </c:extLst>
        </c:ser>
        <c:dLbls>
          <c:showLegendKey val="0"/>
          <c:showVal val="0"/>
          <c:showCatName val="0"/>
          <c:showSerName val="0"/>
          <c:showPercent val="0"/>
          <c:showBubbleSize val="0"/>
        </c:dLbls>
        <c:gapWidth val="180"/>
        <c:overlap val="-90"/>
        <c:axId val="234121144"/>
        <c:axId val="2341215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#N/A</c:v>
                </c:pt>
                <c:pt idx="4">
                  <c:v>88</c:v>
                </c:pt>
              </c:numCache>
            </c:numRef>
          </c:val>
          <c:smooth val="0"/>
          <c:extLst xmlns:c16r2="http://schemas.microsoft.com/office/drawing/2015/06/chart">
            <c:ext xmlns:c16="http://schemas.microsoft.com/office/drawing/2014/chart" uri="{C3380CC4-5D6E-409C-BE32-E72D297353CC}">
              <c16:uniqueId val="{00000001-5C38-450B-8B5C-47CD3D8B658F}"/>
            </c:ext>
          </c:extLst>
        </c:ser>
        <c:dLbls>
          <c:showLegendKey val="0"/>
          <c:showVal val="0"/>
          <c:showCatName val="0"/>
          <c:showSerName val="0"/>
          <c:showPercent val="0"/>
          <c:showBubbleSize val="0"/>
        </c:dLbls>
        <c:marker val="1"/>
        <c:smooth val="0"/>
        <c:axId val="234121144"/>
        <c:axId val="234121536"/>
      </c:lineChart>
      <c:catAx>
        <c:axId val="234121144"/>
        <c:scaling>
          <c:orientation val="minMax"/>
        </c:scaling>
        <c:delete val="0"/>
        <c:axPos val="b"/>
        <c:numFmt formatCode="ge" sourceLinked="1"/>
        <c:majorTickMark val="none"/>
        <c:minorTickMark val="none"/>
        <c:tickLblPos val="none"/>
        <c:crossAx val="234121536"/>
        <c:crosses val="autoZero"/>
        <c:auto val="0"/>
        <c:lblAlgn val="ctr"/>
        <c:lblOffset val="100"/>
        <c:noMultiLvlLbl val="1"/>
      </c:catAx>
      <c:valAx>
        <c:axId val="23412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121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4E-44D6-A955-74839DA79A5C}"/>
            </c:ext>
          </c:extLst>
        </c:ser>
        <c:dLbls>
          <c:showLegendKey val="0"/>
          <c:showVal val="0"/>
          <c:showCatName val="0"/>
          <c:showSerName val="0"/>
          <c:showPercent val="0"/>
          <c:showBubbleSize val="0"/>
        </c:dLbls>
        <c:gapWidth val="180"/>
        <c:overlap val="-90"/>
        <c:axId val="234122320"/>
        <c:axId val="234122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4E-44D6-A955-74839DA79A5C}"/>
            </c:ext>
          </c:extLst>
        </c:ser>
        <c:dLbls>
          <c:showLegendKey val="0"/>
          <c:showVal val="0"/>
          <c:showCatName val="0"/>
          <c:showSerName val="0"/>
          <c:showPercent val="0"/>
          <c:showBubbleSize val="0"/>
        </c:dLbls>
        <c:marker val="1"/>
        <c:smooth val="0"/>
        <c:axId val="234122320"/>
        <c:axId val="234122712"/>
      </c:lineChart>
      <c:catAx>
        <c:axId val="234122320"/>
        <c:scaling>
          <c:orientation val="minMax"/>
        </c:scaling>
        <c:delete val="0"/>
        <c:axPos val="b"/>
        <c:numFmt formatCode="ge" sourceLinked="1"/>
        <c:majorTickMark val="none"/>
        <c:minorTickMark val="none"/>
        <c:tickLblPos val="none"/>
        <c:crossAx val="234122712"/>
        <c:crosses val="autoZero"/>
        <c:auto val="0"/>
        <c:lblAlgn val="ctr"/>
        <c:lblOffset val="100"/>
        <c:noMultiLvlLbl val="1"/>
      </c:catAx>
      <c:valAx>
        <c:axId val="234122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12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E1-41BF-B13B-F3C75B147644}"/>
            </c:ext>
          </c:extLst>
        </c:ser>
        <c:dLbls>
          <c:showLegendKey val="0"/>
          <c:showVal val="0"/>
          <c:showCatName val="0"/>
          <c:showSerName val="0"/>
          <c:showPercent val="0"/>
          <c:showBubbleSize val="0"/>
        </c:dLbls>
        <c:gapWidth val="180"/>
        <c:overlap val="-90"/>
        <c:axId val="385526328"/>
        <c:axId val="3855267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E1-41BF-B13B-F3C75B147644}"/>
            </c:ext>
          </c:extLst>
        </c:ser>
        <c:dLbls>
          <c:showLegendKey val="0"/>
          <c:showVal val="0"/>
          <c:showCatName val="0"/>
          <c:showSerName val="0"/>
          <c:showPercent val="0"/>
          <c:showBubbleSize val="0"/>
        </c:dLbls>
        <c:marker val="1"/>
        <c:smooth val="0"/>
        <c:axId val="385526328"/>
        <c:axId val="385526720"/>
      </c:lineChart>
      <c:catAx>
        <c:axId val="385526328"/>
        <c:scaling>
          <c:orientation val="minMax"/>
        </c:scaling>
        <c:delete val="0"/>
        <c:axPos val="b"/>
        <c:numFmt formatCode="ge" sourceLinked="1"/>
        <c:majorTickMark val="none"/>
        <c:minorTickMark val="none"/>
        <c:tickLblPos val="none"/>
        <c:crossAx val="385526720"/>
        <c:crosses val="autoZero"/>
        <c:auto val="0"/>
        <c:lblAlgn val="ctr"/>
        <c:lblOffset val="100"/>
        <c:noMultiLvlLbl val="1"/>
      </c:catAx>
      <c:valAx>
        <c:axId val="38552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526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8-4E0A-BE83-82D577500F32}"/>
            </c:ext>
          </c:extLst>
        </c:ser>
        <c:dLbls>
          <c:showLegendKey val="0"/>
          <c:showVal val="0"/>
          <c:showCatName val="0"/>
          <c:showSerName val="0"/>
          <c:showPercent val="0"/>
          <c:showBubbleSize val="0"/>
        </c:dLbls>
        <c:gapWidth val="180"/>
        <c:overlap val="-90"/>
        <c:axId val="385527504"/>
        <c:axId val="456232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8-4E0A-BE83-82D577500F32}"/>
            </c:ext>
          </c:extLst>
        </c:ser>
        <c:dLbls>
          <c:showLegendKey val="0"/>
          <c:showVal val="0"/>
          <c:showCatName val="0"/>
          <c:showSerName val="0"/>
          <c:showPercent val="0"/>
          <c:showBubbleSize val="0"/>
        </c:dLbls>
        <c:marker val="1"/>
        <c:smooth val="0"/>
        <c:axId val="385527504"/>
        <c:axId val="456232768"/>
      </c:lineChart>
      <c:catAx>
        <c:axId val="385527504"/>
        <c:scaling>
          <c:orientation val="minMax"/>
        </c:scaling>
        <c:delete val="0"/>
        <c:axPos val="b"/>
        <c:numFmt formatCode="ge" sourceLinked="1"/>
        <c:majorTickMark val="none"/>
        <c:minorTickMark val="none"/>
        <c:tickLblPos val="none"/>
        <c:crossAx val="456232768"/>
        <c:crosses val="autoZero"/>
        <c:auto val="0"/>
        <c:lblAlgn val="ctr"/>
        <c:lblOffset val="100"/>
        <c:noMultiLvlLbl val="1"/>
      </c:catAx>
      <c:valAx>
        <c:axId val="45623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55275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EA-445A-A2FE-1C0EFF72D842}"/>
            </c:ext>
          </c:extLst>
        </c:ser>
        <c:dLbls>
          <c:showLegendKey val="0"/>
          <c:showVal val="0"/>
          <c:showCatName val="0"/>
          <c:showSerName val="0"/>
          <c:showPercent val="0"/>
          <c:showBubbleSize val="0"/>
        </c:dLbls>
        <c:gapWidth val="180"/>
        <c:overlap val="-90"/>
        <c:axId val="456233552"/>
        <c:axId val="4562339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EA-445A-A2FE-1C0EFF72D842}"/>
            </c:ext>
          </c:extLst>
        </c:ser>
        <c:dLbls>
          <c:showLegendKey val="0"/>
          <c:showVal val="0"/>
          <c:showCatName val="0"/>
          <c:showSerName val="0"/>
          <c:showPercent val="0"/>
          <c:showBubbleSize val="0"/>
        </c:dLbls>
        <c:marker val="1"/>
        <c:smooth val="0"/>
        <c:axId val="456233552"/>
        <c:axId val="456233944"/>
      </c:lineChart>
      <c:catAx>
        <c:axId val="456233552"/>
        <c:scaling>
          <c:orientation val="minMax"/>
        </c:scaling>
        <c:delete val="0"/>
        <c:axPos val="b"/>
        <c:numFmt formatCode="ge" sourceLinked="1"/>
        <c:majorTickMark val="none"/>
        <c:minorTickMark val="none"/>
        <c:tickLblPos val="none"/>
        <c:crossAx val="456233944"/>
        <c:crosses val="autoZero"/>
        <c:auto val="0"/>
        <c:lblAlgn val="ctr"/>
        <c:lblOffset val="100"/>
        <c:noMultiLvlLbl val="1"/>
      </c:catAx>
      <c:valAx>
        <c:axId val="45623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23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DD-4227-8007-FE11D7F6E388}"/>
            </c:ext>
          </c:extLst>
        </c:ser>
        <c:dLbls>
          <c:showLegendKey val="0"/>
          <c:showVal val="0"/>
          <c:showCatName val="0"/>
          <c:showSerName val="0"/>
          <c:showPercent val="0"/>
          <c:showBubbleSize val="0"/>
        </c:dLbls>
        <c:gapWidth val="180"/>
        <c:overlap val="-90"/>
        <c:axId val="107499504"/>
        <c:axId val="1074998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DD-4227-8007-FE11D7F6E388}"/>
            </c:ext>
          </c:extLst>
        </c:ser>
        <c:dLbls>
          <c:showLegendKey val="0"/>
          <c:showVal val="0"/>
          <c:showCatName val="0"/>
          <c:showSerName val="0"/>
          <c:showPercent val="0"/>
          <c:showBubbleSize val="0"/>
        </c:dLbls>
        <c:marker val="1"/>
        <c:smooth val="0"/>
        <c:axId val="107499504"/>
        <c:axId val="107499896"/>
      </c:lineChart>
      <c:catAx>
        <c:axId val="107499504"/>
        <c:scaling>
          <c:orientation val="minMax"/>
        </c:scaling>
        <c:delete val="0"/>
        <c:axPos val="b"/>
        <c:numFmt formatCode="ge" sourceLinked="1"/>
        <c:majorTickMark val="none"/>
        <c:minorTickMark val="none"/>
        <c:tickLblPos val="none"/>
        <c:crossAx val="107499896"/>
        <c:crosses val="autoZero"/>
        <c:auto val="0"/>
        <c:lblAlgn val="ctr"/>
        <c:lblOffset val="100"/>
        <c:noMultiLvlLbl val="1"/>
      </c:catAx>
      <c:valAx>
        <c:axId val="10749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9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25-4E08-BE7A-D7DE2F901ACB}"/>
            </c:ext>
          </c:extLst>
        </c:ser>
        <c:dLbls>
          <c:showLegendKey val="0"/>
          <c:showVal val="0"/>
          <c:showCatName val="0"/>
          <c:showSerName val="0"/>
          <c:showPercent val="0"/>
          <c:showBubbleSize val="0"/>
        </c:dLbls>
        <c:gapWidth val="180"/>
        <c:overlap val="-90"/>
        <c:axId val="107500680"/>
        <c:axId val="1075010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25-4E08-BE7A-D7DE2F901ACB}"/>
            </c:ext>
          </c:extLst>
        </c:ser>
        <c:dLbls>
          <c:showLegendKey val="0"/>
          <c:showVal val="0"/>
          <c:showCatName val="0"/>
          <c:showSerName val="0"/>
          <c:showPercent val="0"/>
          <c:showBubbleSize val="0"/>
        </c:dLbls>
        <c:marker val="1"/>
        <c:smooth val="0"/>
        <c:axId val="107500680"/>
        <c:axId val="107501072"/>
      </c:lineChart>
      <c:catAx>
        <c:axId val="107500680"/>
        <c:scaling>
          <c:orientation val="minMax"/>
        </c:scaling>
        <c:delete val="0"/>
        <c:axPos val="b"/>
        <c:numFmt formatCode="ge" sourceLinked="1"/>
        <c:majorTickMark val="none"/>
        <c:minorTickMark val="none"/>
        <c:tickLblPos val="none"/>
        <c:crossAx val="107501072"/>
        <c:crosses val="autoZero"/>
        <c:auto val="0"/>
        <c:lblAlgn val="ctr"/>
        <c:lblOffset val="100"/>
        <c:noMultiLvlLbl val="1"/>
      </c:catAx>
      <c:valAx>
        <c:axId val="10750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500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1F-4DA8-9041-9FD4C7208019}"/>
            </c:ext>
          </c:extLst>
        </c:ser>
        <c:dLbls>
          <c:showLegendKey val="0"/>
          <c:showVal val="0"/>
          <c:showCatName val="0"/>
          <c:showSerName val="0"/>
          <c:showPercent val="0"/>
          <c:showBubbleSize val="0"/>
        </c:dLbls>
        <c:gapWidth val="180"/>
        <c:overlap val="-90"/>
        <c:axId val="233453192"/>
        <c:axId val="2334535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1F-4DA8-9041-9FD4C7208019}"/>
            </c:ext>
          </c:extLst>
        </c:ser>
        <c:dLbls>
          <c:showLegendKey val="0"/>
          <c:showVal val="0"/>
          <c:showCatName val="0"/>
          <c:showSerName val="0"/>
          <c:showPercent val="0"/>
          <c:showBubbleSize val="0"/>
        </c:dLbls>
        <c:marker val="1"/>
        <c:smooth val="0"/>
        <c:axId val="233453192"/>
        <c:axId val="233453584"/>
      </c:lineChart>
      <c:catAx>
        <c:axId val="233453192"/>
        <c:scaling>
          <c:orientation val="minMax"/>
        </c:scaling>
        <c:delete val="0"/>
        <c:axPos val="b"/>
        <c:numFmt formatCode="ge" sourceLinked="1"/>
        <c:majorTickMark val="none"/>
        <c:minorTickMark val="none"/>
        <c:tickLblPos val="none"/>
        <c:crossAx val="233453584"/>
        <c:crosses val="autoZero"/>
        <c:auto val="0"/>
        <c:lblAlgn val="ctr"/>
        <c:lblOffset val="100"/>
        <c:noMultiLvlLbl val="1"/>
      </c:catAx>
      <c:valAx>
        <c:axId val="23345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453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00-46DA-A98B-90084D798A9F}"/>
            </c:ext>
          </c:extLst>
        </c:ser>
        <c:dLbls>
          <c:showLegendKey val="0"/>
          <c:showVal val="0"/>
          <c:showCatName val="0"/>
          <c:showSerName val="0"/>
          <c:showPercent val="0"/>
          <c:showBubbleSize val="0"/>
        </c:dLbls>
        <c:gapWidth val="180"/>
        <c:overlap val="-90"/>
        <c:axId val="156125024"/>
        <c:axId val="15612541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00-46DA-A98B-90084D798A9F}"/>
            </c:ext>
          </c:extLst>
        </c:ser>
        <c:dLbls>
          <c:showLegendKey val="0"/>
          <c:showVal val="0"/>
          <c:showCatName val="0"/>
          <c:showSerName val="0"/>
          <c:showPercent val="0"/>
          <c:showBubbleSize val="0"/>
        </c:dLbls>
        <c:marker val="1"/>
        <c:smooth val="0"/>
        <c:axId val="156125024"/>
        <c:axId val="156125416"/>
      </c:lineChart>
      <c:catAx>
        <c:axId val="156125024"/>
        <c:scaling>
          <c:orientation val="minMax"/>
        </c:scaling>
        <c:delete val="0"/>
        <c:axPos val="b"/>
        <c:numFmt formatCode="ge" sourceLinked="1"/>
        <c:majorTickMark val="none"/>
        <c:minorTickMark val="none"/>
        <c:tickLblPos val="none"/>
        <c:crossAx val="156125416"/>
        <c:crosses val="autoZero"/>
        <c:auto val="0"/>
        <c:lblAlgn val="ctr"/>
        <c:lblOffset val="100"/>
        <c:noMultiLvlLbl val="1"/>
      </c:catAx>
      <c:valAx>
        <c:axId val="15612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612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3D-44D2-9D79-1C0C5887CC06}"/>
            </c:ext>
          </c:extLst>
        </c:ser>
        <c:dLbls>
          <c:showLegendKey val="0"/>
          <c:showVal val="0"/>
          <c:showCatName val="0"/>
          <c:showSerName val="0"/>
          <c:showPercent val="0"/>
          <c:showBubbleSize val="0"/>
        </c:dLbls>
        <c:gapWidth val="180"/>
        <c:overlap val="-90"/>
        <c:axId val="156125808"/>
        <c:axId val="15612620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3D-44D2-9D79-1C0C5887CC06}"/>
            </c:ext>
          </c:extLst>
        </c:ser>
        <c:dLbls>
          <c:showLegendKey val="0"/>
          <c:showVal val="0"/>
          <c:showCatName val="0"/>
          <c:showSerName val="0"/>
          <c:showPercent val="0"/>
          <c:showBubbleSize val="0"/>
        </c:dLbls>
        <c:marker val="1"/>
        <c:smooth val="0"/>
        <c:axId val="156125808"/>
        <c:axId val="156126200"/>
      </c:lineChart>
      <c:catAx>
        <c:axId val="156125808"/>
        <c:scaling>
          <c:orientation val="minMax"/>
        </c:scaling>
        <c:delete val="0"/>
        <c:axPos val="b"/>
        <c:numFmt formatCode="ge" sourceLinked="1"/>
        <c:majorTickMark val="none"/>
        <c:minorTickMark val="none"/>
        <c:tickLblPos val="none"/>
        <c:crossAx val="156126200"/>
        <c:crosses val="autoZero"/>
        <c:auto val="0"/>
        <c:lblAlgn val="ctr"/>
        <c:lblOffset val="100"/>
        <c:noMultiLvlLbl val="1"/>
      </c:catAx>
      <c:valAx>
        <c:axId val="156126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6125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#N/A</c:v>
                </c:pt>
                <c:pt idx="4">
                  <c:v>926.7</c:v>
                </c:pt>
              </c:numCache>
            </c:numRef>
          </c:val>
          <c:extLst xmlns:c16r2="http://schemas.microsoft.com/office/drawing/2015/06/chart">
            <c:ext xmlns:c16="http://schemas.microsoft.com/office/drawing/2014/chart" uri="{C3380CC4-5D6E-409C-BE32-E72D297353CC}">
              <c16:uniqueId val="{00000000-5924-4809-B67B-9EB4FA94A01F}"/>
            </c:ext>
          </c:extLst>
        </c:ser>
        <c:dLbls>
          <c:showLegendKey val="0"/>
          <c:showVal val="0"/>
          <c:showCatName val="0"/>
          <c:showSerName val="0"/>
          <c:showPercent val="0"/>
          <c:showBubbleSize val="0"/>
        </c:dLbls>
        <c:gapWidth val="180"/>
        <c:overlap val="-90"/>
        <c:axId val="453806440"/>
        <c:axId val="4538068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#N/A</c:v>
                </c:pt>
                <c:pt idx="4">
                  <c:v>247.9</c:v>
                </c:pt>
              </c:numCache>
            </c:numRef>
          </c:val>
          <c:smooth val="0"/>
          <c:extLst xmlns:c16r2="http://schemas.microsoft.com/office/drawing/2015/06/chart">
            <c:ext xmlns:c16="http://schemas.microsoft.com/office/drawing/2014/chart" uri="{C3380CC4-5D6E-409C-BE32-E72D297353CC}">
              <c16:uniqueId val="{00000001-5924-4809-B67B-9EB4FA94A0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924-4809-B67B-9EB4FA94A01F}"/>
            </c:ext>
          </c:extLst>
        </c:ser>
        <c:dLbls>
          <c:showLegendKey val="0"/>
          <c:showVal val="0"/>
          <c:showCatName val="0"/>
          <c:showSerName val="0"/>
          <c:showPercent val="0"/>
          <c:showBubbleSize val="0"/>
        </c:dLbls>
        <c:marker val="1"/>
        <c:smooth val="0"/>
        <c:axId val="453806440"/>
        <c:axId val="453806832"/>
      </c:lineChart>
      <c:catAx>
        <c:axId val="453806440"/>
        <c:scaling>
          <c:orientation val="minMax"/>
        </c:scaling>
        <c:delete val="0"/>
        <c:axPos val="b"/>
        <c:numFmt formatCode="ge" sourceLinked="1"/>
        <c:majorTickMark val="none"/>
        <c:minorTickMark val="none"/>
        <c:tickLblPos val="none"/>
        <c:crossAx val="453806832"/>
        <c:crosses val="autoZero"/>
        <c:auto val="0"/>
        <c:lblAlgn val="ctr"/>
        <c:lblOffset val="100"/>
        <c:noMultiLvlLbl val="1"/>
      </c:catAx>
      <c:valAx>
        <c:axId val="45380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806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52-4061-9C8D-54E4CFDBAE9C}"/>
            </c:ext>
          </c:extLst>
        </c:ser>
        <c:dLbls>
          <c:showLegendKey val="0"/>
          <c:showVal val="0"/>
          <c:showCatName val="0"/>
          <c:showSerName val="0"/>
          <c:showPercent val="0"/>
          <c:showBubbleSize val="0"/>
        </c:dLbls>
        <c:gapWidth val="180"/>
        <c:overlap val="-90"/>
        <c:axId val="389264432"/>
        <c:axId val="38926482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52-4061-9C8D-54E4CFDBAE9C}"/>
            </c:ext>
          </c:extLst>
        </c:ser>
        <c:dLbls>
          <c:showLegendKey val="0"/>
          <c:showVal val="0"/>
          <c:showCatName val="0"/>
          <c:showSerName val="0"/>
          <c:showPercent val="0"/>
          <c:showBubbleSize val="0"/>
        </c:dLbls>
        <c:marker val="1"/>
        <c:smooth val="0"/>
        <c:axId val="389264432"/>
        <c:axId val="389264824"/>
      </c:lineChart>
      <c:catAx>
        <c:axId val="389264432"/>
        <c:scaling>
          <c:orientation val="minMax"/>
        </c:scaling>
        <c:delete val="0"/>
        <c:axPos val="b"/>
        <c:numFmt formatCode="ge" sourceLinked="1"/>
        <c:majorTickMark val="none"/>
        <c:minorTickMark val="none"/>
        <c:tickLblPos val="none"/>
        <c:crossAx val="389264824"/>
        <c:crosses val="autoZero"/>
        <c:auto val="0"/>
        <c:lblAlgn val="ctr"/>
        <c:lblOffset val="100"/>
        <c:noMultiLvlLbl val="1"/>
      </c:catAx>
      <c:valAx>
        <c:axId val="38926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26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AE-4D4C-87DA-2ABA7F22AFAB}"/>
            </c:ext>
          </c:extLst>
        </c:ser>
        <c:dLbls>
          <c:showLegendKey val="0"/>
          <c:showVal val="0"/>
          <c:showCatName val="0"/>
          <c:showSerName val="0"/>
          <c:showPercent val="0"/>
          <c:showBubbleSize val="0"/>
        </c:dLbls>
        <c:gapWidth val="180"/>
        <c:overlap val="-90"/>
        <c:axId val="389265608"/>
        <c:axId val="3892660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AE-4D4C-87DA-2ABA7F22AFAB}"/>
            </c:ext>
          </c:extLst>
        </c:ser>
        <c:dLbls>
          <c:showLegendKey val="0"/>
          <c:showVal val="0"/>
          <c:showCatName val="0"/>
          <c:showSerName val="0"/>
          <c:showPercent val="0"/>
          <c:showBubbleSize val="0"/>
        </c:dLbls>
        <c:marker val="1"/>
        <c:smooth val="0"/>
        <c:axId val="389265608"/>
        <c:axId val="389266000"/>
      </c:lineChart>
      <c:catAx>
        <c:axId val="389265608"/>
        <c:scaling>
          <c:orientation val="minMax"/>
        </c:scaling>
        <c:delete val="0"/>
        <c:axPos val="b"/>
        <c:numFmt formatCode="ge" sourceLinked="1"/>
        <c:majorTickMark val="none"/>
        <c:minorTickMark val="none"/>
        <c:tickLblPos val="none"/>
        <c:crossAx val="389266000"/>
        <c:crosses val="autoZero"/>
        <c:auto val="0"/>
        <c:lblAlgn val="ctr"/>
        <c:lblOffset val="100"/>
        <c:noMultiLvlLbl val="1"/>
      </c:catAx>
      <c:valAx>
        <c:axId val="38926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9265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9-4B81-93B5-C60F7E3D1197}"/>
            </c:ext>
          </c:extLst>
        </c:ser>
        <c:dLbls>
          <c:showLegendKey val="0"/>
          <c:showVal val="0"/>
          <c:showCatName val="0"/>
          <c:showSerName val="0"/>
          <c:showPercent val="0"/>
          <c:showBubbleSize val="0"/>
        </c:dLbls>
        <c:gapWidth val="180"/>
        <c:overlap val="-90"/>
        <c:axId val="236020720"/>
        <c:axId val="2360211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9-4B81-93B5-C60F7E3D1197}"/>
            </c:ext>
          </c:extLst>
        </c:ser>
        <c:dLbls>
          <c:showLegendKey val="0"/>
          <c:showVal val="0"/>
          <c:showCatName val="0"/>
          <c:showSerName val="0"/>
          <c:showPercent val="0"/>
          <c:showBubbleSize val="0"/>
        </c:dLbls>
        <c:marker val="1"/>
        <c:smooth val="0"/>
        <c:axId val="236020720"/>
        <c:axId val="236021112"/>
      </c:lineChart>
      <c:catAx>
        <c:axId val="236020720"/>
        <c:scaling>
          <c:orientation val="minMax"/>
        </c:scaling>
        <c:delete val="0"/>
        <c:axPos val="b"/>
        <c:numFmt formatCode="ge" sourceLinked="1"/>
        <c:majorTickMark val="none"/>
        <c:minorTickMark val="none"/>
        <c:tickLblPos val="none"/>
        <c:crossAx val="236021112"/>
        <c:crosses val="autoZero"/>
        <c:auto val="0"/>
        <c:lblAlgn val="ctr"/>
        <c:lblOffset val="100"/>
        <c:noMultiLvlLbl val="1"/>
      </c:catAx>
      <c:valAx>
        <c:axId val="236021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020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B7-4DB1-B82B-B31285B678DD}"/>
            </c:ext>
          </c:extLst>
        </c:ser>
        <c:dLbls>
          <c:showLegendKey val="0"/>
          <c:showVal val="0"/>
          <c:showCatName val="0"/>
          <c:showSerName val="0"/>
          <c:showPercent val="0"/>
          <c:showBubbleSize val="0"/>
        </c:dLbls>
        <c:gapWidth val="180"/>
        <c:overlap val="-90"/>
        <c:axId val="236021896"/>
        <c:axId val="2382253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B7-4DB1-B82B-B31285B678DD}"/>
            </c:ext>
          </c:extLst>
        </c:ser>
        <c:dLbls>
          <c:showLegendKey val="0"/>
          <c:showVal val="0"/>
          <c:showCatName val="0"/>
          <c:showSerName val="0"/>
          <c:showPercent val="0"/>
          <c:showBubbleSize val="0"/>
        </c:dLbls>
        <c:marker val="1"/>
        <c:smooth val="0"/>
        <c:axId val="236021896"/>
        <c:axId val="238225360"/>
      </c:lineChart>
      <c:catAx>
        <c:axId val="236021896"/>
        <c:scaling>
          <c:orientation val="minMax"/>
        </c:scaling>
        <c:delete val="0"/>
        <c:axPos val="b"/>
        <c:numFmt formatCode="ge" sourceLinked="1"/>
        <c:majorTickMark val="none"/>
        <c:minorTickMark val="none"/>
        <c:tickLblPos val="none"/>
        <c:crossAx val="238225360"/>
        <c:crosses val="autoZero"/>
        <c:auto val="0"/>
        <c:lblAlgn val="ctr"/>
        <c:lblOffset val="100"/>
        <c:noMultiLvlLbl val="1"/>
      </c:catAx>
      <c:valAx>
        <c:axId val="23822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021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D7-4BD9-9EE1-C1915694E268}"/>
            </c:ext>
          </c:extLst>
        </c:ser>
        <c:dLbls>
          <c:showLegendKey val="0"/>
          <c:showVal val="0"/>
          <c:showCatName val="0"/>
          <c:showSerName val="0"/>
          <c:showPercent val="0"/>
          <c:showBubbleSize val="0"/>
        </c:dLbls>
        <c:gapWidth val="180"/>
        <c:overlap val="-90"/>
        <c:axId val="238226144"/>
        <c:axId val="2382265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D7-4BD9-9EE1-C1915694E268}"/>
            </c:ext>
          </c:extLst>
        </c:ser>
        <c:dLbls>
          <c:showLegendKey val="0"/>
          <c:showVal val="0"/>
          <c:showCatName val="0"/>
          <c:showSerName val="0"/>
          <c:showPercent val="0"/>
          <c:showBubbleSize val="0"/>
        </c:dLbls>
        <c:marker val="1"/>
        <c:smooth val="0"/>
        <c:axId val="238226144"/>
        <c:axId val="238226536"/>
      </c:lineChart>
      <c:catAx>
        <c:axId val="238226144"/>
        <c:scaling>
          <c:orientation val="minMax"/>
        </c:scaling>
        <c:delete val="0"/>
        <c:axPos val="b"/>
        <c:numFmt formatCode="ge" sourceLinked="1"/>
        <c:majorTickMark val="none"/>
        <c:minorTickMark val="none"/>
        <c:tickLblPos val="none"/>
        <c:crossAx val="238226536"/>
        <c:crosses val="autoZero"/>
        <c:auto val="0"/>
        <c:lblAlgn val="ctr"/>
        <c:lblOffset val="100"/>
        <c:noMultiLvlLbl val="1"/>
      </c:catAx>
      <c:valAx>
        <c:axId val="23822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2261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AD-4911-87BE-9418E8DBAA92}"/>
            </c:ext>
          </c:extLst>
        </c:ser>
        <c:dLbls>
          <c:showLegendKey val="0"/>
          <c:showVal val="0"/>
          <c:showCatName val="0"/>
          <c:showSerName val="0"/>
          <c:showPercent val="0"/>
          <c:showBubbleSize val="0"/>
        </c:dLbls>
        <c:gapWidth val="180"/>
        <c:overlap val="-90"/>
        <c:axId val="444091424"/>
        <c:axId val="4440918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AD-4911-87BE-9418E8DBAA92}"/>
            </c:ext>
          </c:extLst>
        </c:ser>
        <c:dLbls>
          <c:showLegendKey val="0"/>
          <c:showVal val="0"/>
          <c:showCatName val="0"/>
          <c:showSerName val="0"/>
          <c:showPercent val="0"/>
          <c:showBubbleSize val="0"/>
        </c:dLbls>
        <c:marker val="1"/>
        <c:smooth val="0"/>
        <c:axId val="444091424"/>
        <c:axId val="444091816"/>
      </c:lineChart>
      <c:catAx>
        <c:axId val="444091424"/>
        <c:scaling>
          <c:orientation val="minMax"/>
        </c:scaling>
        <c:delete val="0"/>
        <c:axPos val="b"/>
        <c:numFmt formatCode="ge" sourceLinked="1"/>
        <c:majorTickMark val="none"/>
        <c:minorTickMark val="none"/>
        <c:tickLblPos val="none"/>
        <c:crossAx val="444091816"/>
        <c:crosses val="autoZero"/>
        <c:auto val="0"/>
        <c:lblAlgn val="ctr"/>
        <c:lblOffset val="100"/>
        <c:noMultiLvlLbl val="1"/>
      </c:catAx>
      <c:valAx>
        <c:axId val="444091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091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9.9</c:v>
                </c:pt>
              </c:numCache>
            </c:numRef>
          </c:val>
          <c:extLst xmlns:c16r2="http://schemas.microsoft.com/office/drawing/2015/06/chart">
            <c:ext xmlns:c16="http://schemas.microsoft.com/office/drawing/2014/chart" uri="{C3380CC4-5D6E-409C-BE32-E72D297353CC}">
              <c16:uniqueId val="{00000000-FD2E-4902-900C-41E73A47AAFD}"/>
            </c:ext>
          </c:extLst>
        </c:ser>
        <c:dLbls>
          <c:showLegendKey val="0"/>
          <c:showVal val="0"/>
          <c:showCatName val="0"/>
          <c:showSerName val="0"/>
          <c:showPercent val="0"/>
          <c:showBubbleSize val="0"/>
        </c:dLbls>
        <c:gapWidth val="180"/>
        <c:overlap val="-90"/>
        <c:axId val="444092600"/>
        <c:axId val="44409299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14.9</c:v>
                </c:pt>
              </c:numCache>
            </c:numRef>
          </c:val>
          <c:smooth val="0"/>
          <c:extLst xmlns:c16r2="http://schemas.microsoft.com/office/drawing/2015/06/chart">
            <c:ext xmlns:c16="http://schemas.microsoft.com/office/drawing/2014/chart" uri="{C3380CC4-5D6E-409C-BE32-E72D297353CC}">
              <c16:uniqueId val="{00000001-FD2E-4902-900C-41E73A47AAFD}"/>
            </c:ext>
          </c:extLst>
        </c:ser>
        <c:dLbls>
          <c:showLegendKey val="0"/>
          <c:showVal val="0"/>
          <c:showCatName val="0"/>
          <c:showSerName val="0"/>
          <c:showPercent val="0"/>
          <c:showBubbleSize val="0"/>
        </c:dLbls>
        <c:marker val="1"/>
        <c:smooth val="0"/>
        <c:axId val="444092600"/>
        <c:axId val="444092992"/>
      </c:lineChart>
      <c:catAx>
        <c:axId val="444092600"/>
        <c:scaling>
          <c:orientation val="minMax"/>
        </c:scaling>
        <c:delete val="0"/>
        <c:axPos val="b"/>
        <c:numFmt formatCode="ge" sourceLinked="1"/>
        <c:majorTickMark val="none"/>
        <c:minorTickMark val="none"/>
        <c:tickLblPos val="none"/>
        <c:crossAx val="444092992"/>
        <c:crosses val="autoZero"/>
        <c:auto val="0"/>
        <c:lblAlgn val="ctr"/>
        <c:lblOffset val="100"/>
        <c:noMultiLvlLbl val="1"/>
      </c:catAx>
      <c:valAx>
        <c:axId val="44409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092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5554-4E53-88CF-1AACDC1CB2EB}"/>
            </c:ext>
          </c:extLst>
        </c:ser>
        <c:dLbls>
          <c:showLegendKey val="0"/>
          <c:showVal val="0"/>
          <c:showCatName val="0"/>
          <c:showSerName val="0"/>
          <c:showPercent val="0"/>
          <c:showBubbleSize val="0"/>
        </c:dLbls>
        <c:gapWidth val="180"/>
        <c:overlap val="-90"/>
        <c:axId val="390293888"/>
        <c:axId val="3902942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0.3</c:v>
                </c:pt>
              </c:numCache>
            </c:numRef>
          </c:val>
          <c:smooth val="0"/>
          <c:extLst xmlns:c16r2="http://schemas.microsoft.com/office/drawing/2015/06/chart">
            <c:ext xmlns:c16="http://schemas.microsoft.com/office/drawing/2014/chart" uri="{C3380CC4-5D6E-409C-BE32-E72D297353CC}">
              <c16:uniqueId val="{00000001-5554-4E53-88CF-1AACDC1CB2EB}"/>
            </c:ext>
          </c:extLst>
        </c:ser>
        <c:dLbls>
          <c:showLegendKey val="0"/>
          <c:showVal val="0"/>
          <c:showCatName val="0"/>
          <c:showSerName val="0"/>
          <c:showPercent val="0"/>
          <c:showBubbleSize val="0"/>
        </c:dLbls>
        <c:marker val="1"/>
        <c:smooth val="0"/>
        <c:axId val="390293888"/>
        <c:axId val="390294280"/>
      </c:lineChart>
      <c:catAx>
        <c:axId val="390293888"/>
        <c:scaling>
          <c:orientation val="minMax"/>
        </c:scaling>
        <c:delete val="0"/>
        <c:axPos val="b"/>
        <c:numFmt formatCode="ge" sourceLinked="1"/>
        <c:majorTickMark val="none"/>
        <c:minorTickMark val="none"/>
        <c:tickLblPos val="none"/>
        <c:crossAx val="390294280"/>
        <c:crosses val="autoZero"/>
        <c:auto val="0"/>
        <c:lblAlgn val="ctr"/>
        <c:lblOffset val="100"/>
        <c:noMultiLvlLbl val="1"/>
      </c:catAx>
      <c:valAx>
        <c:axId val="390294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029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1014.2</c:v>
                </c:pt>
              </c:numCache>
            </c:numRef>
          </c:val>
          <c:extLst xmlns:c16r2="http://schemas.microsoft.com/office/drawing/2015/06/chart">
            <c:ext xmlns:c16="http://schemas.microsoft.com/office/drawing/2014/chart" uri="{C3380CC4-5D6E-409C-BE32-E72D297353CC}">
              <c16:uniqueId val="{00000000-BAB3-4339-B65C-D65EFE2E167A}"/>
            </c:ext>
          </c:extLst>
        </c:ser>
        <c:dLbls>
          <c:showLegendKey val="0"/>
          <c:showVal val="0"/>
          <c:showCatName val="0"/>
          <c:showSerName val="0"/>
          <c:showPercent val="0"/>
          <c:showBubbleSize val="0"/>
        </c:dLbls>
        <c:gapWidth val="180"/>
        <c:overlap val="-90"/>
        <c:axId val="390295064"/>
        <c:axId val="2349145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174.5</c:v>
                </c:pt>
              </c:numCache>
            </c:numRef>
          </c:val>
          <c:smooth val="0"/>
          <c:extLst xmlns:c16r2="http://schemas.microsoft.com/office/drawing/2015/06/chart">
            <c:ext xmlns:c16="http://schemas.microsoft.com/office/drawing/2014/chart" uri="{C3380CC4-5D6E-409C-BE32-E72D297353CC}">
              <c16:uniqueId val="{00000001-BAB3-4339-B65C-D65EFE2E167A}"/>
            </c:ext>
          </c:extLst>
        </c:ser>
        <c:dLbls>
          <c:showLegendKey val="0"/>
          <c:showVal val="0"/>
          <c:showCatName val="0"/>
          <c:showSerName val="0"/>
          <c:showPercent val="0"/>
          <c:showBubbleSize val="0"/>
        </c:dLbls>
        <c:marker val="1"/>
        <c:smooth val="0"/>
        <c:axId val="390295064"/>
        <c:axId val="234914560"/>
      </c:lineChart>
      <c:catAx>
        <c:axId val="390295064"/>
        <c:scaling>
          <c:orientation val="minMax"/>
        </c:scaling>
        <c:delete val="0"/>
        <c:axPos val="b"/>
        <c:numFmt formatCode="ge" sourceLinked="1"/>
        <c:majorTickMark val="none"/>
        <c:minorTickMark val="none"/>
        <c:tickLblPos val="none"/>
        <c:crossAx val="234914560"/>
        <c:crosses val="autoZero"/>
        <c:auto val="0"/>
        <c:lblAlgn val="ctr"/>
        <c:lblOffset val="100"/>
        <c:noMultiLvlLbl val="1"/>
      </c:catAx>
      <c:valAx>
        <c:axId val="23491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0295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D4-4B5A-8326-0ACBA7F098BC}"/>
            </c:ext>
          </c:extLst>
        </c:ser>
        <c:dLbls>
          <c:showLegendKey val="0"/>
          <c:showVal val="0"/>
          <c:showCatName val="0"/>
          <c:showSerName val="0"/>
          <c:showPercent val="0"/>
          <c:showBubbleSize val="0"/>
        </c:dLbls>
        <c:gapWidth val="180"/>
        <c:overlap val="-90"/>
        <c:axId val="234915344"/>
        <c:axId val="2349157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D4-4B5A-8326-0ACBA7F098BC}"/>
            </c:ext>
          </c:extLst>
        </c:ser>
        <c:dLbls>
          <c:showLegendKey val="0"/>
          <c:showVal val="0"/>
          <c:showCatName val="0"/>
          <c:showSerName val="0"/>
          <c:showPercent val="0"/>
          <c:showBubbleSize val="0"/>
        </c:dLbls>
        <c:marker val="1"/>
        <c:smooth val="0"/>
        <c:axId val="234915344"/>
        <c:axId val="234915736"/>
      </c:lineChart>
      <c:catAx>
        <c:axId val="234915344"/>
        <c:scaling>
          <c:orientation val="minMax"/>
        </c:scaling>
        <c:delete val="0"/>
        <c:axPos val="b"/>
        <c:numFmt formatCode="ge" sourceLinked="1"/>
        <c:majorTickMark val="none"/>
        <c:minorTickMark val="none"/>
        <c:tickLblPos val="none"/>
        <c:crossAx val="234915736"/>
        <c:crosses val="autoZero"/>
        <c:auto val="0"/>
        <c:lblAlgn val="ctr"/>
        <c:lblOffset val="100"/>
        <c:noMultiLvlLbl val="1"/>
      </c:catAx>
      <c:valAx>
        <c:axId val="234915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91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A0-4893-A9DC-272F919682D7}"/>
            </c:ext>
          </c:extLst>
        </c:ser>
        <c:dLbls>
          <c:showLegendKey val="0"/>
          <c:showVal val="0"/>
          <c:showCatName val="0"/>
          <c:showSerName val="0"/>
          <c:showPercent val="0"/>
          <c:showBubbleSize val="0"/>
        </c:dLbls>
        <c:gapWidth val="180"/>
        <c:overlap val="-90"/>
        <c:axId val="453807616"/>
        <c:axId val="4559440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A0-4893-A9DC-272F919682D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FA0-4893-A9DC-272F919682D7}"/>
            </c:ext>
          </c:extLst>
        </c:ser>
        <c:dLbls>
          <c:showLegendKey val="0"/>
          <c:showVal val="0"/>
          <c:showCatName val="0"/>
          <c:showSerName val="0"/>
          <c:showPercent val="0"/>
          <c:showBubbleSize val="0"/>
        </c:dLbls>
        <c:marker val="1"/>
        <c:smooth val="0"/>
        <c:axId val="453807616"/>
        <c:axId val="455944056"/>
      </c:lineChart>
      <c:catAx>
        <c:axId val="453807616"/>
        <c:scaling>
          <c:orientation val="minMax"/>
        </c:scaling>
        <c:delete val="0"/>
        <c:axPos val="b"/>
        <c:numFmt formatCode="ge" sourceLinked="1"/>
        <c:majorTickMark val="none"/>
        <c:minorTickMark val="none"/>
        <c:tickLblPos val="none"/>
        <c:crossAx val="455944056"/>
        <c:crosses val="autoZero"/>
        <c:auto val="0"/>
        <c:lblAlgn val="ctr"/>
        <c:lblOffset val="100"/>
        <c:noMultiLvlLbl val="1"/>
      </c:catAx>
      <c:valAx>
        <c:axId val="455944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807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AEFB-4925-AE21-D17324DDCE68}"/>
            </c:ext>
          </c:extLst>
        </c:ser>
        <c:dLbls>
          <c:showLegendKey val="0"/>
          <c:showVal val="0"/>
          <c:showCatName val="0"/>
          <c:showSerName val="0"/>
          <c:showPercent val="0"/>
          <c:showBubbleSize val="0"/>
        </c:dLbls>
        <c:gapWidth val="180"/>
        <c:overlap val="-90"/>
        <c:axId val="239522608"/>
        <c:axId val="23952300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98.3</c:v>
                </c:pt>
              </c:numCache>
            </c:numRef>
          </c:val>
          <c:smooth val="0"/>
          <c:extLst xmlns:c16r2="http://schemas.microsoft.com/office/drawing/2015/06/chart">
            <c:ext xmlns:c16="http://schemas.microsoft.com/office/drawing/2014/chart" uri="{C3380CC4-5D6E-409C-BE32-E72D297353CC}">
              <c16:uniqueId val="{00000001-AEFB-4925-AE21-D17324DDCE68}"/>
            </c:ext>
          </c:extLst>
        </c:ser>
        <c:dLbls>
          <c:showLegendKey val="0"/>
          <c:showVal val="0"/>
          <c:showCatName val="0"/>
          <c:showSerName val="0"/>
          <c:showPercent val="0"/>
          <c:showBubbleSize val="0"/>
        </c:dLbls>
        <c:marker val="1"/>
        <c:smooth val="0"/>
        <c:axId val="239522608"/>
        <c:axId val="239523000"/>
      </c:lineChart>
      <c:catAx>
        <c:axId val="239522608"/>
        <c:scaling>
          <c:orientation val="minMax"/>
        </c:scaling>
        <c:delete val="0"/>
        <c:axPos val="b"/>
        <c:numFmt formatCode="ge" sourceLinked="1"/>
        <c:majorTickMark val="none"/>
        <c:minorTickMark val="none"/>
        <c:tickLblPos val="none"/>
        <c:crossAx val="239523000"/>
        <c:crosses val="autoZero"/>
        <c:auto val="0"/>
        <c:lblAlgn val="ctr"/>
        <c:lblOffset val="100"/>
        <c:noMultiLvlLbl val="1"/>
      </c:catAx>
      <c:valAx>
        <c:axId val="23952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2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#N/A</c:v>
                </c:pt>
                <c:pt idx="4">
                  <c:v>31336</c:v>
                </c:pt>
              </c:numCache>
            </c:numRef>
          </c:val>
          <c:extLst xmlns:c16r2="http://schemas.microsoft.com/office/drawing/2015/06/chart">
            <c:ext xmlns:c16="http://schemas.microsoft.com/office/drawing/2014/chart" uri="{C3380CC4-5D6E-409C-BE32-E72D297353CC}">
              <c16:uniqueId val="{00000000-8A93-48D8-A5F4-483D3EE91176}"/>
            </c:ext>
          </c:extLst>
        </c:ser>
        <c:dLbls>
          <c:showLegendKey val="0"/>
          <c:showVal val="0"/>
          <c:showCatName val="0"/>
          <c:showSerName val="0"/>
          <c:showPercent val="0"/>
          <c:showBubbleSize val="0"/>
        </c:dLbls>
        <c:gapWidth val="180"/>
        <c:overlap val="-90"/>
        <c:axId val="455944840"/>
        <c:axId val="4559452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19210.5</c:v>
                </c:pt>
              </c:numCache>
            </c:numRef>
          </c:val>
          <c:smooth val="0"/>
          <c:extLst xmlns:c16r2="http://schemas.microsoft.com/office/drawing/2015/06/chart">
            <c:ext xmlns:c16="http://schemas.microsoft.com/office/drawing/2014/chart" uri="{C3380CC4-5D6E-409C-BE32-E72D297353CC}">
              <c16:uniqueId val="{00000001-8A93-48D8-A5F4-483D3EE91176}"/>
            </c:ext>
          </c:extLst>
        </c:ser>
        <c:dLbls>
          <c:showLegendKey val="0"/>
          <c:showVal val="0"/>
          <c:showCatName val="0"/>
          <c:showSerName val="0"/>
          <c:showPercent val="0"/>
          <c:showBubbleSize val="0"/>
        </c:dLbls>
        <c:marker val="1"/>
        <c:smooth val="0"/>
        <c:axId val="455944840"/>
        <c:axId val="455945232"/>
      </c:lineChart>
      <c:catAx>
        <c:axId val="455944840"/>
        <c:scaling>
          <c:orientation val="minMax"/>
        </c:scaling>
        <c:delete val="0"/>
        <c:axPos val="b"/>
        <c:numFmt formatCode="ge" sourceLinked="1"/>
        <c:majorTickMark val="none"/>
        <c:minorTickMark val="none"/>
        <c:tickLblPos val="none"/>
        <c:crossAx val="455945232"/>
        <c:crosses val="autoZero"/>
        <c:auto val="0"/>
        <c:lblAlgn val="ctr"/>
        <c:lblOffset val="100"/>
        <c:noMultiLvlLbl val="1"/>
      </c:catAx>
      <c:valAx>
        <c:axId val="45594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944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#N/A</c:v>
                </c:pt>
                <c:pt idx="4">
                  <c:v>3043</c:v>
                </c:pt>
              </c:numCache>
            </c:numRef>
          </c:val>
          <c:extLst xmlns:c16r2="http://schemas.microsoft.com/office/drawing/2015/06/chart">
            <c:ext xmlns:c16="http://schemas.microsoft.com/office/drawing/2014/chart" uri="{C3380CC4-5D6E-409C-BE32-E72D297353CC}">
              <c16:uniqueId val="{00000000-2632-4EED-B394-F10E46FF84AC}"/>
            </c:ext>
          </c:extLst>
        </c:ser>
        <c:dLbls>
          <c:showLegendKey val="0"/>
          <c:showVal val="0"/>
          <c:showCatName val="0"/>
          <c:showSerName val="0"/>
          <c:showPercent val="0"/>
          <c:showBubbleSize val="0"/>
        </c:dLbls>
        <c:gapWidth val="180"/>
        <c:overlap val="-90"/>
        <c:axId val="236431424"/>
        <c:axId val="23643181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32739</c:v>
                </c:pt>
              </c:numCache>
            </c:numRef>
          </c:val>
          <c:smooth val="0"/>
          <c:extLst xmlns:c16r2="http://schemas.microsoft.com/office/drawing/2015/06/chart">
            <c:ext xmlns:c16="http://schemas.microsoft.com/office/drawing/2014/chart" uri="{C3380CC4-5D6E-409C-BE32-E72D297353CC}">
              <c16:uniqueId val="{00000001-2632-4EED-B394-F10E46FF84AC}"/>
            </c:ext>
          </c:extLst>
        </c:ser>
        <c:dLbls>
          <c:showLegendKey val="0"/>
          <c:showVal val="0"/>
          <c:showCatName val="0"/>
          <c:showSerName val="0"/>
          <c:showPercent val="0"/>
          <c:showBubbleSize val="0"/>
        </c:dLbls>
        <c:marker val="1"/>
        <c:smooth val="0"/>
        <c:axId val="236431424"/>
        <c:axId val="236431816"/>
      </c:lineChart>
      <c:catAx>
        <c:axId val="236431424"/>
        <c:scaling>
          <c:orientation val="minMax"/>
        </c:scaling>
        <c:delete val="0"/>
        <c:axPos val="b"/>
        <c:numFmt formatCode="ge" sourceLinked="1"/>
        <c:majorTickMark val="none"/>
        <c:minorTickMark val="none"/>
        <c:tickLblPos val="none"/>
        <c:crossAx val="236431816"/>
        <c:crosses val="autoZero"/>
        <c:auto val="0"/>
        <c:lblAlgn val="ctr"/>
        <c:lblOffset val="100"/>
        <c:noMultiLvlLbl val="1"/>
      </c:catAx>
      <c:valAx>
        <c:axId val="2364318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431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#N/A</c:v>
                </c:pt>
                <c:pt idx="4">
                  <c:v>9.9</c:v>
                </c:pt>
              </c:numCache>
            </c:numRef>
          </c:val>
          <c:extLst xmlns:c16r2="http://schemas.microsoft.com/office/drawing/2015/06/chart">
            <c:ext xmlns:c16="http://schemas.microsoft.com/office/drawing/2014/chart" uri="{C3380CC4-5D6E-409C-BE32-E72D297353CC}">
              <c16:uniqueId val="{00000000-8029-463E-A953-25737CABD9EB}"/>
            </c:ext>
          </c:extLst>
        </c:ser>
        <c:dLbls>
          <c:showLegendKey val="0"/>
          <c:showVal val="0"/>
          <c:showCatName val="0"/>
          <c:showSerName val="0"/>
          <c:showPercent val="0"/>
          <c:showBubbleSize val="0"/>
        </c:dLbls>
        <c:gapWidth val="180"/>
        <c:overlap val="-90"/>
        <c:axId val="236432600"/>
        <c:axId val="23643299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#N/A</c:v>
                </c:pt>
                <c:pt idx="4">
                  <c:v>31.7</c:v>
                </c:pt>
              </c:numCache>
            </c:numRef>
          </c:val>
          <c:smooth val="0"/>
          <c:extLst xmlns:c16r2="http://schemas.microsoft.com/office/drawing/2015/06/chart">
            <c:ext xmlns:c16="http://schemas.microsoft.com/office/drawing/2014/chart" uri="{C3380CC4-5D6E-409C-BE32-E72D297353CC}">
              <c16:uniqueId val="{00000001-8029-463E-A953-25737CABD9EB}"/>
            </c:ext>
          </c:extLst>
        </c:ser>
        <c:dLbls>
          <c:showLegendKey val="0"/>
          <c:showVal val="0"/>
          <c:showCatName val="0"/>
          <c:showSerName val="0"/>
          <c:showPercent val="0"/>
          <c:showBubbleSize val="0"/>
        </c:dLbls>
        <c:marker val="1"/>
        <c:smooth val="0"/>
        <c:axId val="236432600"/>
        <c:axId val="236432992"/>
      </c:lineChart>
      <c:catAx>
        <c:axId val="236432600"/>
        <c:scaling>
          <c:orientation val="minMax"/>
        </c:scaling>
        <c:delete val="0"/>
        <c:axPos val="b"/>
        <c:numFmt formatCode="ge" sourceLinked="1"/>
        <c:majorTickMark val="none"/>
        <c:minorTickMark val="none"/>
        <c:tickLblPos val="none"/>
        <c:crossAx val="236432992"/>
        <c:crosses val="autoZero"/>
        <c:auto val="0"/>
        <c:lblAlgn val="ctr"/>
        <c:lblOffset val="100"/>
        <c:noMultiLvlLbl val="1"/>
      </c:catAx>
      <c:valAx>
        <c:axId val="23643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432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25F2-44F2-81F4-6C0822EE28C3}"/>
            </c:ext>
          </c:extLst>
        </c:ser>
        <c:dLbls>
          <c:showLegendKey val="0"/>
          <c:showVal val="0"/>
          <c:showCatName val="0"/>
          <c:showSerName val="0"/>
          <c:showPercent val="0"/>
          <c:showBubbleSize val="0"/>
        </c:dLbls>
        <c:gapWidth val="180"/>
        <c:overlap val="-90"/>
        <c:axId val="235990824"/>
        <c:axId val="2359912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#N/A</c:v>
                </c:pt>
                <c:pt idx="4">
                  <c:v>11.9</c:v>
                </c:pt>
              </c:numCache>
            </c:numRef>
          </c:val>
          <c:smooth val="0"/>
          <c:extLst xmlns:c16r2="http://schemas.microsoft.com/office/drawing/2015/06/chart">
            <c:ext xmlns:c16="http://schemas.microsoft.com/office/drawing/2014/chart" uri="{C3380CC4-5D6E-409C-BE32-E72D297353CC}">
              <c16:uniqueId val="{00000001-25F2-44F2-81F4-6C0822EE28C3}"/>
            </c:ext>
          </c:extLst>
        </c:ser>
        <c:dLbls>
          <c:showLegendKey val="0"/>
          <c:showVal val="0"/>
          <c:showCatName val="0"/>
          <c:showSerName val="0"/>
          <c:showPercent val="0"/>
          <c:showBubbleSize val="0"/>
        </c:dLbls>
        <c:marker val="1"/>
        <c:smooth val="0"/>
        <c:axId val="235990824"/>
        <c:axId val="235991216"/>
      </c:lineChart>
      <c:catAx>
        <c:axId val="235990824"/>
        <c:scaling>
          <c:orientation val="minMax"/>
        </c:scaling>
        <c:delete val="0"/>
        <c:axPos val="b"/>
        <c:numFmt formatCode="ge" sourceLinked="1"/>
        <c:majorTickMark val="none"/>
        <c:minorTickMark val="none"/>
        <c:tickLblPos val="none"/>
        <c:crossAx val="235991216"/>
        <c:crosses val="autoZero"/>
        <c:auto val="0"/>
        <c:lblAlgn val="ctr"/>
        <c:lblOffset val="100"/>
        <c:noMultiLvlLbl val="1"/>
      </c:catAx>
      <c:valAx>
        <c:axId val="23599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#N/A</c:v>
                </c:pt>
                <c:pt idx="4">
                  <c:v>1014.2</c:v>
                </c:pt>
              </c:numCache>
            </c:numRef>
          </c:val>
          <c:extLst xmlns:c16r2="http://schemas.microsoft.com/office/drawing/2015/06/chart">
            <c:ext xmlns:c16="http://schemas.microsoft.com/office/drawing/2014/chart" uri="{C3380CC4-5D6E-409C-BE32-E72D297353CC}">
              <c16:uniqueId val="{00000000-FC49-4AC5-8A26-BCD21852D159}"/>
            </c:ext>
          </c:extLst>
        </c:ser>
        <c:dLbls>
          <c:showLegendKey val="0"/>
          <c:showVal val="0"/>
          <c:showCatName val="0"/>
          <c:showSerName val="0"/>
          <c:showPercent val="0"/>
          <c:showBubbleSize val="0"/>
        </c:dLbls>
        <c:gapWidth val="180"/>
        <c:overlap val="-90"/>
        <c:axId val="235992000"/>
        <c:axId val="4552866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#N/A</c:v>
                </c:pt>
                <c:pt idx="4">
                  <c:v>132.80000000000001</c:v>
                </c:pt>
              </c:numCache>
            </c:numRef>
          </c:val>
          <c:smooth val="0"/>
          <c:extLst xmlns:c16r2="http://schemas.microsoft.com/office/drawing/2015/06/chart">
            <c:ext xmlns:c16="http://schemas.microsoft.com/office/drawing/2014/chart" uri="{C3380CC4-5D6E-409C-BE32-E72D297353CC}">
              <c16:uniqueId val="{00000001-FC49-4AC5-8A26-BCD21852D159}"/>
            </c:ext>
          </c:extLst>
        </c:ser>
        <c:dLbls>
          <c:showLegendKey val="0"/>
          <c:showVal val="0"/>
          <c:showCatName val="0"/>
          <c:showSerName val="0"/>
          <c:showPercent val="0"/>
          <c:showBubbleSize val="0"/>
        </c:dLbls>
        <c:marker val="1"/>
        <c:smooth val="0"/>
        <c:axId val="235992000"/>
        <c:axId val="455286632"/>
      </c:lineChart>
      <c:catAx>
        <c:axId val="235992000"/>
        <c:scaling>
          <c:orientation val="minMax"/>
        </c:scaling>
        <c:delete val="0"/>
        <c:axPos val="b"/>
        <c:numFmt formatCode="ge" sourceLinked="1"/>
        <c:majorTickMark val="none"/>
        <c:minorTickMark val="none"/>
        <c:tickLblPos val="none"/>
        <c:crossAx val="455286632"/>
        <c:crosses val="autoZero"/>
        <c:auto val="0"/>
        <c:lblAlgn val="ctr"/>
        <c:lblOffset val="100"/>
        <c:noMultiLvlLbl val="1"/>
      </c:catAx>
      <c:valAx>
        <c:axId val="455286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6E-441F-A0D1-630B29CEF2E1}"/>
            </c:ext>
          </c:extLst>
        </c:ser>
        <c:dLbls>
          <c:showLegendKey val="0"/>
          <c:showVal val="0"/>
          <c:showCatName val="0"/>
          <c:showSerName val="0"/>
          <c:showPercent val="0"/>
          <c:showBubbleSize val="0"/>
        </c:dLbls>
        <c:gapWidth val="180"/>
        <c:overlap val="-90"/>
        <c:axId val="455287416"/>
        <c:axId val="4552878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6E-441F-A0D1-630B29CEF2E1}"/>
            </c:ext>
          </c:extLst>
        </c:ser>
        <c:dLbls>
          <c:showLegendKey val="0"/>
          <c:showVal val="0"/>
          <c:showCatName val="0"/>
          <c:showSerName val="0"/>
          <c:showPercent val="0"/>
          <c:showBubbleSize val="0"/>
        </c:dLbls>
        <c:marker val="1"/>
        <c:smooth val="0"/>
        <c:axId val="455287416"/>
        <c:axId val="455287808"/>
      </c:lineChart>
      <c:catAx>
        <c:axId val="455287416"/>
        <c:scaling>
          <c:orientation val="minMax"/>
        </c:scaling>
        <c:delete val="0"/>
        <c:axPos val="b"/>
        <c:numFmt formatCode="ge" sourceLinked="1"/>
        <c:majorTickMark val="none"/>
        <c:minorTickMark val="none"/>
        <c:tickLblPos val="none"/>
        <c:crossAx val="455287808"/>
        <c:crosses val="autoZero"/>
        <c:auto val="0"/>
        <c:lblAlgn val="ctr"/>
        <c:lblOffset val="100"/>
        <c:noMultiLvlLbl val="1"/>
      </c:catAx>
      <c:valAx>
        <c:axId val="45528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52874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9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9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9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9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9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9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9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9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9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9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9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99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99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99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99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200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200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200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200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200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200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200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200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20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200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201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201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20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201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20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20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202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202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202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202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20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202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203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203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203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266</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t="str">
        <f>データ!AL6</f>
        <v>-</v>
      </c>
      <c r="G15" s="171"/>
      <c r="H15" s="171" t="str">
        <f>データ!AM6</f>
        <v>-</v>
      </c>
      <c r="I15" s="171"/>
      <c r="J15" s="171" t="str">
        <f>データ!AN6</f>
        <v>-</v>
      </c>
      <c r="K15" s="171"/>
      <c r="L15" s="171" t="str">
        <f>データ!AO6</f>
        <v>-</v>
      </c>
      <c r="M15" s="171"/>
      <c r="N15" s="172">
        <f>データ!AP6</f>
        <v>372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t="str">
        <f>データ!AQ6</f>
        <v>-</v>
      </c>
      <c r="G16" s="177"/>
      <c r="H16" s="177" t="str">
        <f>データ!AR6</f>
        <v>-</v>
      </c>
      <c r="I16" s="177"/>
      <c r="J16" s="177" t="str">
        <f>データ!AS6</f>
        <v>-</v>
      </c>
      <c r="K16" s="177"/>
      <c r="L16" s="177" t="str">
        <f>データ!AT6</f>
        <v>-</v>
      </c>
      <c r="M16" s="177"/>
      <c r="N16" s="166">
        <f>データ!AU6</f>
        <v>372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t="str">
        <f>データ!AV6</f>
        <v>-</v>
      </c>
      <c r="G19" s="180"/>
      <c r="H19" s="180"/>
      <c r="I19" s="180">
        <f>データ!AW6</f>
        <v>13402</v>
      </c>
      <c r="J19" s="180"/>
      <c r="K19" s="180"/>
      <c r="L19" s="180">
        <f>データ!AX6</f>
        <v>13402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267</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V869LnUmSb43OVoSiOM8rNhI1P0GsDkwFUpgplWRP5544GQ8vj0cN8qBP7X713jZkPEwIqnw8BLhu3rBtaTupg==" saltValue="zxf6tss7eaXvH+9iqdRFH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v>
      </c>
      <c r="S6" s="71" t="str">
        <f t="shared" si="6"/>
        <v>平成49年6月14日　沼田市佐山太陽光発電所</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f t="shared" si="6"/>
        <v>372</v>
      </c>
      <c r="AQ6" s="69" t="str">
        <f t="shared" si="6"/>
        <v>-</v>
      </c>
      <c r="AR6" s="69" t="str">
        <f t="shared" si="6"/>
        <v>-</v>
      </c>
      <c r="AS6" s="69" t="str">
        <f t="shared" si="6"/>
        <v>-</v>
      </c>
      <c r="AT6" s="69" t="str">
        <f t="shared" si="6"/>
        <v>-</v>
      </c>
      <c r="AU6" s="69">
        <f t="shared" si="6"/>
        <v>372</v>
      </c>
      <c r="AV6" s="69" t="str">
        <f t="shared" si="6"/>
        <v>-</v>
      </c>
      <c r="AW6" s="69">
        <f t="shared" si="6"/>
        <v>13402</v>
      </c>
      <c r="AX6" s="69">
        <f t="shared" si="6"/>
        <v>13402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126</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v>372</v>
      </c>
      <c r="AQ7" s="80" t="s">
        <v>126</v>
      </c>
      <c r="AR7" s="80" t="s">
        <v>126</v>
      </c>
      <c r="AS7" s="80" t="s">
        <v>126</v>
      </c>
      <c r="AT7" s="80" t="s">
        <v>126</v>
      </c>
      <c r="AU7" s="80">
        <v>372</v>
      </c>
      <c r="AV7" s="80" t="s">
        <v>126</v>
      </c>
      <c r="AW7" s="80">
        <v>13402</v>
      </c>
      <c r="AX7" s="80">
        <v>13402</v>
      </c>
      <c r="AY7" s="83" t="s">
        <v>126</v>
      </c>
      <c r="AZ7" s="83" t="s">
        <v>126</v>
      </c>
      <c r="BA7" s="83" t="s">
        <v>126</v>
      </c>
      <c r="BB7" s="83" t="s">
        <v>126</v>
      </c>
      <c r="BC7" s="83">
        <v>124.2</v>
      </c>
      <c r="BD7" s="83" t="s">
        <v>126</v>
      </c>
      <c r="BE7" s="83" t="s">
        <v>126</v>
      </c>
      <c r="BF7" s="83" t="s">
        <v>126</v>
      </c>
      <c r="BG7" s="83" t="s">
        <v>126</v>
      </c>
      <c r="BH7" s="83">
        <v>121.3</v>
      </c>
      <c r="BI7" s="83">
        <v>100</v>
      </c>
      <c r="BJ7" s="83" t="s">
        <v>126</v>
      </c>
      <c r="BK7" s="83" t="s">
        <v>126</v>
      </c>
      <c r="BL7" s="83" t="s">
        <v>126</v>
      </c>
      <c r="BM7" s="83" t="s">
        <v>126</v>
      </c>
      <c r="BN7" s="83">
        <v>926.7</v>
      </c>
      <c r="BO7" s="83" t="s">
        <v>126</v>
      </c>
      <c r="BP7" s="83" t="s">
        <v>126</v>
      </c>
      <c r="BQ7" s="83" t="s">
        <v>126</v>
      </c>
      <c r="BR7" s="83" t="s">
        <v>126</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t="s">
        <v>126</v>
      </c>
      <c r="CJ7" s="83">
        <v>31336</v>
      </c>
      <c r="CK7" s="83" t="s">
        <v>126</v>
      </c>
      <c r="CL7" s="83" t="s">
        <v>126</v>
      </c>
      <c r="CM7" s="83" t="s">
        <v>126</v>
      </c>
      <c r="CN7" s="83" t="s">
        <v>126</v>
      </c>
      <c r="CO7" s="83">
        <v>19210.5</v>
      </c>
      <c r="CP7" s="80" t="s">
        <v>126</v>
      </c>
      <c r="CQ7" s="80" t="s">
        <v>126</v>
      </c>
      <c r="CR7" s="80" t="s">
        <v>126</v>
      </c>
      <c r="CS7" s="80" t="s">
        <v>126</v>
      </c>
      <c r="CT7" s="80">
        <v>3043</v>
      </c>
      <c r="CU7" s="80" t="s">
        <v>126</v>
      </c>
      <c r="CV7" s="80" t="s">
        <v>126</v>
      </c>
      <c r="CW7" s="80" t="s">
        <v>126</v>
      </c>
      <c r="CX7" s="80" t="s">
        <v>126</v>
      </c>
      <c r="CY7" s="80">
        <v>32739</v>
      </c>
      <c r="CZ7" s="80">
        <v>429</v>
      </c>
      <c r="DA7" s="83" t="s">
        <v>126</v>
      </c>
      <c r="DB7" s="83" t="s">
        <v>126</v>
      </c>
      <c r="DC7" s="83" t="s">
        <v>126</v>
      </c>
      <c r="DD7" s="83" t="s">
        <v>126</v>
      </c>
      <c r="DE7" s="83">
        <v>9.9</v>
      </c>
      <c r="DF7" s="83" t="s">
        <v>126</v>
      </c>
      <c r="DG7" s="83" t="s">
        <v>126</v>
      </c>
      <c r="DH7" s="83" t="s">
        <v>126</v>
      </c>
      <c r="DI7" s="83" t="s">
        <v>126</v>
      </c>
      <c r="DJ7" s="83">
        <v>31.7</v>
      </c>
      <c r="DK7" s="83" t="s">
        <v>126</v>
      </c>
      <c r="DL7" s="83" t="s">
        <v>126</v>
      </c>
      <c r="DM7" s="83" t="s">
        <v>126</v>
      </c>
      <c r="DN7" s="83" t="s">
        <v>126</v>
      </c>
      <c r="DO7" s="83">
        <v>0</v>
      </c>
      <c r="DP7" s="83" t="s">
        <v>126</v>
      </c>
      <c r="DQ7" s="83" t="s">
        <v>126</v>
      </c>
      <c r="DR7" s="83" t="s">
        <v>126</v>
      </c>
      <c r="DS7" s="83" t="s">
        <v>126</v>
      </c>
      <c r="DT7" s="83">
        <v>11.9</v>
      </c>
      <c r="DU7" s="83" t="s">
        <v>126</v>
      </c>
      <c r="DV7" s="83" t="s">
        <v>126</v>
      </c>
      <c r="DW7" s="83" t="s">
        <v>126</v>
      </c>
      <c r="DX7" s="83" t="s">
        <v>126</v>
      </c>
      <c r="DY7" s="83">
        <v>1014.2</v>
      </c>
      <c r="DZ7" s="83" t="s">
        <v>126</v>
      </c>
      <c r="EA7" s="83" t="s">
        <v>126</v>
      </c>
      <c r="EB7" s="83" t="s">
        <v>126</v>
      </c>
      <c r="EC7" s="83" t="s">
        <v>126</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t="s">
        <v>126</v>
      </c>
      <c r="ES7" s="83">
        <v>100</v>
      </c>
      <c r="ET7" s="83" t="s">
        <v>126</v>
      </c>
      <c r="EU7" s="83" t="s">
        <v>126</v>
      </c>
      <c r="EV7" s="83" t="s">
        <v>126</v>
      </c>
      <c r="EW7" s="83" t="s">
        <v>126</v>
      </c>
      <c r="EX7" s="83">
        <v>88</v>
      </c>
      <c r="EY7" s="80" t="s">
        <v>126</v>
      </c>
      <c r="EZ7" s="83" t="s">
        <v>126</v>
      </c>
      <c r="FA7" s="83" t="s">
        <v>126</v>
      </c>
      <c r="FB7" s="83" t="s">
        <v>126</v>
      </c>
      <c r="FC7" s="83" t="s">
        <v>126</v>
      </c>
      <c r="FD7" s="83" t="s">
        <v>126</v>
      </c>
      <c r="FE7" s="83" t="s">
        <v>126</v>
      </c>
      <c r="FF7" s="83" t="s">
        <v>126</v>
      </c>
      <c r="FG7" s="83" t="s">
        <v>126</v>
      </c>
      <c r="FH7" s="83" t="s">
        <v>126</v>
      </c>
      <c r="FI7" s="83">
        <v>57.3</v>
      </c>
      <c r="FJ7" s="83" t="s">
        <v>126</v>
      </c>
      <c r="FK7" s="83" t="s">
        <v>126</v>
      </c>
      <c r="FL7" s="83" t="s">
        <v>126</v>
      </c>
      <c r="FM7" s="83" t="s">
        <v>126</v>
      </c>
      <c r="FN7" s="83" t="s">
        <v>126</v>
      </c>
      <c r="FO7" s="83" t="s">
        <v>126</v>
      </c>
      <c r="FP7" s="83" t="s">
        <v>126</v>
      </c>
      <c r="FQ7" s="83" t="s">
        <v>126</v>
      </c>
      <c r="FR7" s="83" t="s">
        <v>126</v>
      </c>
      <c r="FS7" s="83">
        <v>4.2</v>
      </c>
      <c r="FT7" s="83" t="s">
        <v>126</v>
      </c>
      <c r="FU7" s="83" t="s">
        <v>126</v>
      </c>
      <c r="FV7" s="83" t="s">
        <v>126</v>
      </c>
      <c r="FW7" s="83" t="s">
        <v>126</v>
      </c>
      <c r="FX7" s="83" t="s">
        <v>126</v>
      </c>
      <c r="FY7" s="83" t="s">
        <v>126</v>
      </c>
      <c r="FZ7" s="83" t="s">
        <v>126</v>
      </c>
      <c r="GA7" s="83" t="s">
        <v>126</v>
      </c>
      <c r="GB7" s="83" t="s">
        <v>126</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t="s">
        <v>126</v>
      </c>
      <c r="GU7" s="83" t="s">
        <v>126</v>
      </c>
      <c r="GV7" s="83" t="s">
        <v>126</v>
      </c>
      <c r="GW7" s="83">
        <v>92</v>
      </c>
      <c r="GX7" s="80" t="s">
        <v>126</v>
      </c>
      <c r="GY7" s="83" t="s">
        <v>126</v>
      </c>
      <c r="GZ7" s="83" t="s">
        <v>126</v>
      </c>
      <c r="HA7" s="83" t="s">
        <v>126</v>
      </c>
      <c r="HB7" s="83" t="s">
        <v>126</v>
      </c>
      <c r="HC7" s="83" t="s">
        <v>126</v>
      </c>
      <c r="HD7" s="83" t="s">
        <v>126</v>
      </c>
      <c r="HE7" s="83" t="s">
        <v>126</v>
      </c>
      <c r="HF7" s="83" t="s">
        <v>126</v>
      </c>
      <c r="HG7" s="83" t="s">
        <v>126</v>
      </c>
      <c r="HH7" s="83">
        <v>62.3</v>
      </c>
      <c r="HI7" s="83" t="s">
        <v>126</v>
      </c>
      <c r="HJ7" s="83" t="s">
        <v>126</v>
      </c>
      <c r="HK7" s="83" t="s">
        <v>126</v>
      </c>
      <c r="HL7" s="83" t="s">
        <v>126</v>
      </c>
      <c r="HM7" s="83" t="s">
        <v>126</v>
      </c>
      <c r="HN7" s="83" t="s">
        <v>126</v>
      </c>
      <c r="HO7" s="83" t="s">
        <v>126</v>
      </c>
      <c r="HP7" s="83" t="s">
        <v>126</v>
      </c>
      <c r="HQ7" s="83" t="s">
        <v>126</v>
      </c>
      <c r="HR7" s="83">
        <v>8.1999999999999993</v>
      </c>
      <c r="HS7" s="83" t="s">
        <v>126</v>
      </c>
      <c r="HT7" s="83" t="s">
        <v>126</v>
      </c>
      <c r="HU7" s="83" t="s">
        <v>126</v>
      </c>
      <c r="HV7" s="83" t="s">
        <v>126</v>
      </c>
      <c r="HW7" s="83" t="s">
        <v>126</v>
      </c>
      <c r="HX7" s="83" t="s">
        <v>126</v>
      </c>
      <c r="HY7" s="83" t="s">
        <v>126</v>
      </c>
      <c r="HZ7" s="83" t="s">
        <v>126</v>
      </c>
      <c r="IA7" s="83" t="s">
        <v>126</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t="s">
        <v>126</v>
      </c>
      <c r="IV7" s="83">
        <v>58.2</v>
      </c>
      <c r="IW7" s="80" t="s">
        <v>126</v>
      </c>
      <c r="IX7" s="83" t="s">
        <v>126</v>
      </c>
      <c r="IY7" s="83" t="s">
        <v>126</v>
      </c>
      <c r="IZ7" s="83" t="s">
        <v>126</v>
      </c>
      <c r="JA7" s="83" t="s">
        <v>126</v>
      </c>
      <c r="JB7" s="83" t="s">
        <v>126</v>
      </c>
      <c r="JC7" s="83" t="s">
        <v>126</v>
      </c>
      <c r="JD7" s="83" t="s">
        <v>126</v>
      </c>
      <c r="JE7" s="83" t="s">
        <v>126</v>
      </c>
      <c r="JF7" s="83" t="s">
        <v>126</v>
      </c>
      <c r="JG7" s="83">
        <v>17.899999999999999</v>
      </c>
      <c r="JH7" s="83" t="s">
        <v>126</v>
      </c>
      <c r="JI7" s="83" t="s">
        <v>126</v>
      </c>
      <c r="JJ7" s="83" t="s">
        <v>126</v>
      </c>
      <c r="JK7" s="83" t="s">
        <v>126</v>
      </c>
      <c r="JL7" s="83" t="s">
        <v>126</v>
      </c>
      <c r="JM7" s="83" t="s">
        <v>126</v>
      </c>
      <c r="JN7" s="83" t="s">
        <v>126</v>
      </c>
      <c r="JO7" s="83" t="s">
        <v>126</v>
      </c>
      <c r="JP7" s="83" t="s">
        <v>126</v>
      </c>
      <c r="JQ7" s="83">
        <v>34.5</v>
      </c>
      <c r="JR7" s="83" t="s">
        <v>126</v>
      </c>
      <c r="JS7" s="83" t="s">
        <v>126</v>
      </c>
      <c r="JT7" s="83" t="s">
        <v>126</v>
      </c>
      <c r="JU7" s="83" t="s">
        <v>126</v>
      </c>
      <c r="JV7" s="83" t="s">
        <v>126</v>
      </c>
      <c r="JW7" s="83" t="s">
        <v>126</v>
      </c>
      <c r="JX7" s="83" t="s">
        <v>126</v>
      </c>
      <c r="JY7" s="83" t="s">
        <v>126</v>
      </c>
      <c r="JZ7" s="83" t="s">
        <v>126</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t="s">
        <v>126</v>
      </c>
      <c r="KU7" s="83">
        <v>98.8</v>
      </c>
      <c r="KV7" s="80">
        <v>429</v>
      </c>
      <c r="KW7" s="83" t="s">
        <v>126</v>
      </c>
      <c r="KX7" s="83" t="s">
        <v>126</v>
      </c>
      <c r="KY7" s="83" t="s">
        <v>126</v>
      </c>
      <c r="KZ7" s="83" t="s">
        <v>126</v>
      </c>
      <c r="LA7" s="83">
        <v>9.9</v>
      </c>
      <c r="LB7" s="83" t="s">
        <v>126</v>
      </c>
      <c r="LC7" s="83" t="s">
        <v>126</v>
      </c>
      <c r="LD7" s="83" t="s">
        <v>126</v>
      </c>
      <c r="LE7" s="83" t="s">
        <v>126</v>
      </c>
      <c r="LF7" s="83">
        <v>14.9</v>
      </c>
      <c r="LG7" s="83" t="s">
        <v>126</v>
      </c>
      <c r="LH7" s="83" t="s">
        <v>126</v>
      </c>
      <c r="LI7" s="83" t="s">
        <v>126</v>
      </c>
      <c r="LJ7" s="83" t="s">
        <v>126</v>
      </c>
      <c r="LK7" s="83">
        <v>0</v>
      </c>
      <c r="LL7" s="83" t="s">
        <v>126</v>
      </c>
      <c r="LM7" s="83" t="s">
        <v>126</v>
      </c>
      <c r="LN7" s="83" t="s">
        <v>126</v>
      </c>
      <c r="LO7" s="83" t="s">
        <v>126</v>
      </c>
      <c r="LP7" s="83">
        <v>0.3</v>
      </c>
      <c r="LQ7" s="83" t="s">
        <v>126</v>
      </c>
      <c r="LR7" s="83" t="s">
        <v>126</v>
      </c>
      <c r="LS7" s="83" t="s">
        <v>126</v>
      </c>
      <c r="LT7" s="83" t="s">
        <v>126</v>
      </c>
      <c r="LU7" s="83">
        <v>1014.2</v>
      </c>
      <c r="LV7" s="83" t="s">
        <v>126</v>
      </c>
      <c r="LW7" s="83" t="s">
        <v>126</v>
      </c>
      <c r="LX7" s="83" t="s">
        <v>126</v>
      </c>
      <c r="LY7" s="83" t="s">
        <v>126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v>100</v>
      </c>
      <c r="MP7" s="83" t="s">
        <v>126</v>
      </c>
      <c r="MQ7" s="83" t="s">
        <v>126</v>
      </c>
      <c r="MR7" s="83" t="s">
        <v>126</v>
      </c>
      <c r="MS7" s="83" t="s">
        <v>126</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（最大出力合計429kW）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t="str">
        <f>BB7</f>
        <v>-</v>
      </c>
      <c r="BC11" s="95">
        <f>BC7</f>
        <v>124.2</v>
      </c>
      <c r="BD11" s="84"/>
      <c r="BE11" s="84"/>
      <c r="BF11" s="84"/>
      <c r="BG11" s="84"/>
      <c r="BH11" s="84"/>
      <c r="BI11" s="94" t="s">
        <v>139</v>
      </c>
      <c r="BJ11" s="95" t="str">
        <f>BJ7</f>
        <v>-</v>
      </c>
      <c r="BK11" s="95" t="str">
        <f>BK7</f>
        <v>-</v>
      </c>
      <c r="BL11" s="95" t="str">
        <f>BL7</f>
        <v>-</v>
      </c>
      <c r="BM11" s="95" t="str">
        <f>BM7</f>
        <v>-</v>
      </c>
      <c r="BN11" s="95">
        <f>BN7</f>
        <v>926.7</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140</v>
      </c>
      <c r="CF11" s="95" t="str">
        <f>CF7</f>
        <v>-</v>
      </c>
      <c r="CG11" s="95" t="str">
        <f>CG7</f>
        <v>-</v>
      </c>
      <c r="CH11" s="95" t="str">
        <f>CH7</f>
        <v>-</v>
      </c>
      <c r="CI11" s="95" t="str">
        <f>CI7</f>
        <v>-</v>
      </c>
      <c r="CJ11" s="95">
        <f>CJ7</f>
        <v>31336</v>
      </c>
      <c r="CK11" s="84"/>
      <c r="CL11" s="84"/>
      <c r="CM11" s="84"/>
      <c r="CN11" s="84"/>
      <c r="CO11" s="94" t="s">
        <v>139</v>
      </c>
      <c r="CP11" s="96" t="str">
        <f>CP7</f>
        <v>-</v>
      </c>
      <c r="CQ11" s="96" t="str">
        <f>CQ7</f>
        <v>-</v>
      </c>
      <c r="CR11" s="96" t="str">
        <f>CR7</f>
        <v>-</v>
      </c>
      <c r="CS11" s="96" t="str">
        <f>CS7</f>
        <v>-</v>
      </c>
      <c r="CT11" s="96">
        <f>CT7</f>
        <v>3043</v>
      </c>
      <c r="CU11" s="84"/>
      <c r="CV11" s="84"/>
      <c r="CW11" s="84"/>
      <c r="CX11" s="84"/>
      <c r="CY11" s="84"/>
      <c r="CZ11" s="94" t="s">
        <v>139</v>
      </c>
      <c r="DA11" s="95" t="str">
        <f>DA7</f>
        <v>-</v>
      </c>
      <c r="DB11" s="95" t="str">
        <f>DB7</f>
        <v>-</v>
      </c>
      <c r="DC11" s="95" t="str">
        <f>DC7</f>
        <v>-</v>
      </c>
      <c r="DD11" s="95" t="str">
        <f>DD7</f>
        <v>-</v>
      </c>
      <c r="DE11" s="95">
        <f>DE7</f>
        <v>9.9</v>
      </c>
      <c r="DF11" s="84"/>
      <c r="DG11" s="84"/>
      <c r="DH11" s="84"/>
      <c r="DI11" s="84"/>
      <c r="DJ11" s="94" t="s">
        <v>139</v>
      </c>
      <c r="DK11" s="95" t="str">
        <f>DK7</f>
        <v>-</v>
      </c>
      <c r="DL11" s="95" t="str">
        <f>DL7</f>
        <v>-</v>
      </c>
      <c r="DM11" s="95" t="str">
        <f>DM7</f>
        <v>-</v>
      </c>
      <c r="DN11" s="95" t="str">
        <f>DN7</f>
        <v>-</v>
      </c>
      <c r="DO11" s="95">
        <f>DO7</f>
        <v>0</v>
      </c>
      <c r="DP11" s="84"/>
      <c r="DQ11" s="84"/>
      <c r="DR11" s="84"/>
      <c r="DS11" s="84"/>
      <c r="DT11" s="94" t="s">
        <v>139</v>
      </c>
      <c r="DU11" s="95" t="str">
        <f>DU7</f>
        <v>-</v>
      </c>
      <c r="DV11" s="95" t="str">
        <f>DV7</f>
        <v>-</v>
      </c>
      <c r="DW11" s="95" t="str">
        <f>DW7</f>
        <v>-</v>
      </c>
      <c r="DX11" s="95" t="str">
        <f>DX7</f>
        <v>-</v>
      </c>
      <c r="DY11" s="95">
        <f>DY7</f>
        <v>1014.2</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139</v>
      </c>
      <c r="EO11" s="95" t="str">
        <f>EO7</f>
        <v>-</v>
      </c>
      <c r="EP11" s="95" t="str">
        <f>EP7</f>
        <v>-</v>
      </c>
      <c r="EQ11" s="95" t="str">
        <f>EQ7</f>
        <v>-</v>
      </c>
      <c r="ER11" s="95" t="str">
        <f>ER7</f>
        <v>-</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f>LA7</f>
        <v>9.9</v>
      </c>
      <c r="LB11" s="84"/>
      <c r="LC11" s="84"/>
      <c r="LD11" s="84"/>
      <c r="LE11" s="84"/>
      <c r="LF11" s="94" t="s">
        <v>139</v>
      </c>
      <c r="LG11" s="95" t="str">
        <f>LG7</f>
        <v>-</v>
      </c>
      <c r="LH11" s="95" t="str">
        <f>LH7</f>
        <v>-</v>
      </c>
      <c r="LI11" s="95" t="str">
        <f>LI7</f>
        <v>-</v>
      </c>
      <c r="LJ11" s="95" t="str">
        <f>LJ7</f>
        <v>-</v>
      </c>
      <c r="LK11" s="95">
        <f>LK7</f>
        <v>0</v>
      </c>
      <c r="LL11" s="84"/>
      <c r="LM11" s="84"/>
      <c r="LN11" s="84"/>
      <c r="LO11" s="84"/>
      <c r="LP11" s="94" t="s">
        <v>139</v>
      </c>
      <c r="LQ11" s="95" t="str">
        <f>LQ7</f>
        <v>-</v>
      </c>
      <c r="LR11" s="95" t="str">
        <f>LR7</f>
        <v>-</v>
      </c>
      <c r="LS11" s="95" t="str">
        <f>LS7</f>
        <v>-</v>
      </c>
      <c r="LT11" s="95" t="str">
        <f>LT7</f>
        <v>-</v>
      </c>
      <c r="LU11" s="95">
        <f>LU7</f>
        <v>1014.2</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t="str">
        <f>BF7</f>
        <v>-</v>
      </c>
      <c r="BB12" s="95" t="str">
        <f>BG7</f>
        <v>-</v>
      </c>
      <c r="BC12" s="95">
        <f>BH7</f>
        <v>121.3</v>
      </c>
      <c r="BD12" s="84"/>
      <c r="BE12" s="84"/>
      <c r="BF12" s="84"/>
      <c r="BG12" s="84"/>
      <c r="BH12" s="84"/>
      <c r="BI12" s="94" t="s">
        <v>144</v>
      </c>
      <c r="BJ12" s="95" t="str">
        <f>BO7</f>
        <v>-</v>
      </c>
      <c r="BK12" s="95" t="str">
        <f>BP7</f>
        <v>-</v>
      </c>
      <c r="BL12" s="95" t="str">
        <f>BQ7</f>
        <v>-</v>
      </c>
      <c r="BM12" s="95" t="str">
        <f>BR7</f>
        <v>-</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t="str">
        <f>CM7</f>
        <v>-</v>
      </c>
      <c r="CI12" s="95" t="str">
        <f>CN7</f>
        <v>-</v>
      </c>
      <c r="CJ12" s="95">
        <f>CO7</f>
        <v>19210.5</v>
      </c>
      <c r="CK12" s="84"/>
      <c r="CL12" s="84"/>
      <c r="CM12" s="84"/>
      <c r="CN12" s="84"/>
      <c r="CO12" s="94" t="s">
        <v>144</v>
      </c>
      <c r="CP12" s="96" t="str">
        <f>CU7</f>
        <v>-</v>
      </c>
      <c r="CQ12" s="96" t="str">
        <f>CV7</f>
        <v>-</v>
      </c>
      <c r="CR12" s="96" t="str">
        <f>CW7</f>
        <v>-</v>
      </c>
      <c r="CS12" s="96" t="str">
        <f>CX7</f>
        <v>-</v>
      </c>
      <c r="CT12" s="96">
        <f>CY7</f>
        <v>32739</v>
      </c>
      <c r="CU12" s="84"/>
      <c r="CV12" s="84"/>
      <c r="CW12" s="84"/>
      <c r="CX12" s="84"/>
      <c r="CY12" s="84"/>
      <c r="CZ12" s="94" t="s">
        <v>145</v>
      </c>
      <c r="DA12" s="95" t="str">
        <f>DF7</f>
        <v>-</v>
      </c>
      <c r="DB12" s="95" t="str">
        <f>DG7</f>
        <v>-</v>
      </c>
      <c r="DC12" s="95" t="str">
        <f>DH7</f>
        <v>-</v>
      </c>
      <c r="DD12" s="95" t="str">
        <f>DI7</f>
        <v>-</v>
      </c>
      <c r="DE12" s="95">
        <f>DJ7</f>
        <v>31.7</v>
      </c>
      <c r="DF12" s="84"/>
      <c r="DG12" s="84"/>
      <c r="DH12" s="84"/>
      <c r="DI12" s="84"/>
      <c r="DJ12" s="94" t="s">
        <v>144</v>
      </c>
      <c r="DK12" s="95" t="str">
        <f>DP7</f>
        <v>-</v>
      </c>
      <c r="DL12" s="95" t="str">
        <f>DQ7</f>
        <v>-</v>
      </c>
      <c r="DM12" s="95" t="str">
        <f>DR7</f>
        <v>-</v>
      </c>
      <c r="DN12" s="95" t="str">
        <f>DS7</f>
        <v>-</v>
      </c>
      <c r="DO12" s="95">
        <f>DT7</f>
        <v>11.9</v>
      </c>
      <c r="DP12" s="84"/>
      <c r="DQ12" s="84"/>
      <c r="DR12" s="84"/>
      <c r="DS12" s="84"/>
      <c r="DT12" s="94" t="s">
        <v>144</v>
      </c>
      <c r="DU12" s="95" t="str">
        <f>DZ7</f>
        <v>-</v>
      </c>
      <c r="DV12" s="95" t="str">
        <f>EA7</f>
        <v>-</v>
      </c>
      <c r="DW12" s="95" t="str">
        <f>EB7</f>
        <v>-</v>
      </c>
      <c r="DX12" s="95" t="str">
        <f>EC7</f>
        <v>-</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t="str">
        <f>EV7</f>
        <v>-</v>
      </c>
      <c r="ER12" s="95" t="str">
        <f>EW7</f>
        <v>-</v>
      </c>
      <c r="ES12" s="95">
        <f>EX7</f>
        <v>88</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f>IF($KW$8,LF7,"-")</f>
        <v>14.9</v>
      </c>
      <c r="LB12" s="84"/>
      <c r="LC12" s="84"/>
      <c r="LD12" s="84"/>
      <c r="LE12" s="84"/>
      <c r="LF12" s="94" t="s">
        <v>144</v>
      </c>
      <c r="LG12" s="95" t="str">
        <f>IF($LG$8,LL7,"-")</f>
        <v>-</v>
      </c>
      <c r="LH12" s="95" t="str">
        <f>IF($LG$8,LM7,"-")</f>
        <v>-</v>
      </c>
      <c r="LI12" s="95" t="str">
        <f>IF($LG$8,LN7,"-")</f>
        <v>-</v>
      </c>
      <c r="LJ12" s="95" t="str">
        <f>IF($LG$8,LO7,"-")</f>
        <v>-</v>
      </c>
      <c r="LK12" s="95">
        <f>IF($LG$8,LP7,"-")</f>
        <v>0.3</v>
      </c>
      <c r="LL12" s="84"/>
      <c r="LM12" s="84"/>
      <c r="LN12" s="84"/>
      <c r="LO12" s="84"/>
      <c r="LP12" s="94" t="s">
        <v>146</v>
      </c>
      <c r="LQ12" s="95" t="str">
        <f>IF($LQ$8,LV7,"-")</f>
        <v>-</v>
      </c>
      <c r="LR12" s="95" t="str">
        <f>IF($LQ$8,LW7,"-")</f>
        <v>-</v>
      </c>
      <c r="LS12" s="95" t="str">
        <f>IF($LQ$8,LX7,"-")</f>
        <v>-</v>
      </c>
      <c r="LT12" s="95" t="str">
        <f>IF($LQ$8,LY7,"-")</f>
        <v>-</v>
      </c>
      <c r="LU12" s="95">
        <f>IF($LQ$8,LZ7,"-")</f>
        <v>174.5</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t="e">
        <f>IF(AY7="-",NA(),AY7)</f>
        <v>#N/A</v>
      </c>
      <c r="AZ17" s="106" t="e">
        <f t="shared" ref="AZ17:BC17" si="9">IF(AZ7="-",NA(),AZ7)</f>
        <v>#N/A</v>
      </c>
      <c r="BA17" s="106" t="e">
        <f t="shared" si="9"/>
        <v>#N/A</v>
      </c>
      <c r="BB17" s="106" t="e">
        <f t="shared" si="9"/>
        <v>#N/A</v>
      </c>
      <c r="BC17" s="106">
        <f t="shared" si="9"/>
        <v>124.2</v>
      </c>
      <c r="BD17" s="100"/>
      <c r="BE17" s="100"/>
      <c r="BF17" s="100"/>
      <c r="BG17" s="100"/>
      <c r="BH17" s="100"/>
      <c r="BI17" s="105" t="s">
        <v>161</v>
      </c>
      <c r="BJ17" s="106" t="e">
        <f>IF(BJ7="-",NA(),BJ7)</f>
        <v>#N/A</v>
      </c>
      <c r="BK17" s="106" t="e">
        <f t="shared" ref="BK17:BN17" si="10">IF(BK7="-",NA(),BK7)</f>
        <v>#N/A</v>
      </c>
      <c r="BL17" s="106" t="e">
        <f t="shared" si="10"/>
        <v>#N/A</v>
      </c>
      <c r="BM17" s="106" t="e">
        <f t="shared" si="10"/>
        <v>#N/A</v>
      </c>
      <c r="BN17" s="106">
        <f t="shared" si="10"/>
        <v>926.7</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t="e">
        <f>IF(CF7="-",NA(),CF7)</f>
        <v>#N/A</v>
      </c>
      <c r="CG17" s="106" t="e">
        <f t="shared" ref="CG17:CJ17" si="12">IF(CG7="-",NA(),CG7)</f>
        <v>#N/A</v>
      </c>
      <c r="CH17" s="106" t="e">
        <f t="shared" si="12"/>
        <v>#N/A</v>
      </c>
      <c r="CI17" s="106" t="e">
        <f t="shared" si="12"/>
        <v>#N/A</v>
      </c>
      <c r="CJ17" s="106">
        <f t="shared" si="12"/>
        <v>31336</v>
      </c>
      <c r="CK17" s="100"/>
      <c r="CL17" s="100"/>
      <c r="CM17" s="100"/>
      <c r="CN17" s="100"/>
      <c r="CO17" s="105" t="s">
        <v>161</v>
      </c>
      <c r="CP17" s="107" t="e">
        <f>IF(CP7="-",NA(),CP7)</f>
        <v>#N/A</v>
      </c>
      <c r="CQ17" s="107" t="e">
        <f t="shared" ref="CQ17:CT17" si="13">IF(CQ7="-",NA(),CQ7)</f>
        <v>#N/A</v>
      </c>
      <c r="CR17" s="107" t="e">
        <f t="shared" si="13"/>
        <v>#N/A</v>
      </c>
      <c r="CS17" s="107" t="e">
        <f t="shared" si="13"/>
        <v>#N/A</v>
      </c>
      <c r="CT17" s="107">
        <f t="shared" si="13"/>
        <v>3043</v>
      </c>
      <c r="CU17" s="100"/>
      <c r="CV17" s="100"/>
      <c r="CW17" s="100"/>
      <c r="CX17" s="100"/>
      <c r="CY17" s="100"/>
      <c r="CZ17" s="105" t="s">
        <v>161</v>
      </c>
      <c r="DA17" s="106" t="e">
        <f>IF(DA7="-",NA(),DA7)</f>
        <v>#N/A</v>
      </c>
      <c r="DB17" s="106" t="e">
        <f t="shared" ref="DB17:DE17" si="14">IF(DB7="-",NA(),DB7)</f>
        <v>#N/A</v>
      </c>
      <c r="DC17" s="106" t="e">
        <f t="shared" si="14"/>
        <v>#N/A</v>
      </c>
      <c r="DD17" s="106" t="e">
        <f t="shared" si="14"/>
        <v>#N/A</v>
      </c>
      <c r="DE17" s="106">
        <f t="shared" si="14"/>
        <v>9.9</v>
      </c>
      <c r="DF17" s="100"/>
      <c r="DG17" s="100"/>
      <c r="DH17" s="100"/>
      <c r="DI17" s="100"/>
      <c r="DJ17" s="105" t="s">
        <v>161</v>
      </c>
      <c r="DK17" s="106" t="e">
        <f>IF(DK7="-",NA(),DK7)</f>
        <v>#N/A</v>
      </c>
      <c r="DL17" s="106" t="e">
        <f t="shared" ref="DL17:DO17" si="15">IF(DL7="-",NA(),DL7)</f>
        <v>#N/A</v>
      </c>
      <c r="DM17" s="106" t="e">
        <f t="shared" si="15"/>
        <v>#N/A</v>
      </c>
      <c r="DN17" s="106" t="e">
        <f t="shared" si="15"/>
        <v>#N/A</v>
      </c>
      <c r="DO17" s="106">
        <f t="shared" si="15"/>
        <v>0</v>
      </c>
      <c r="DP17" s="100"/>
      <c r="DQ17" s="100"/>
      <c r="DR17" s="100"/>
      <c r="DS17" s="100"/>
      <c r="DT17" s="105" t="s">
        <v>161</v>
      </c>
      <c r="DU17" s="106" t="e">
        <f>IF(DU7="-",NA(),DU7)</f>
        <v>#N/A</v>
      </c>
      <c r="DV17" s="106" t="e">
        <f t="shared" ref="DV17:DY17" si="16">IF(DV7="-",NA(),DV7)</f>
        <v>#N/A</v>
      </c>
      <c r="DW17" s="106" t="e">
        <f t="shared" si="16"/>
        <v>#N/A</v>
      </c>
      <c r="DX17" s="106" t="e">
        <f t="shared" si="16"/>
        <v>#N/A</v>
      </c>
      <c r="DY17" s="106">
        <f t="shared" si="16"/>
        <v>1014.2</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t="e">
        <f>IF(KW7="-",NA(),KW7)</f>
        <v>#N/A</v>
      </c>
      <c r="KX17" s="106" t="e">
        <f t="shared" ref="KX17:LA17" si="34">IF(KX7="-",NA(),KX7)</f>
        <v>#N/A</v>
      </c>
      <c r="KY17" s="106" t="e">
        <f t="shared" si="34"/>
        <v>#N/A</v>
      </c>
      <c r="KZ17" s="106" t="e">
        <f t="shared" si="34"/>
        <v>#N/A</v>
      </c>
      <c r="LA17" s="106">
        <f t="shared" si="34"/>
        <v>9.9</v>
      </c>
      <c r="LB17" s="100"/>
      <c r="LC17" s="100"/>
      <c r="LD17" s="100"/>
      <c r="LE17" s="100"/>
      <c r="LF17" s="105" t="s">
        <v>161</v>
      </c>
      <c r="LG17" s="106" t="e">
        <f>IF(LG7="-",NA(),LG7)</f>
        <v>#N/A</v>
      </c>
      <c r="LH17" s="106" t="e">
        <f t="shared" ref="LH17:LK17" si="35">IF(LH7="-",NA(),LH7)</f>
        <v>#N/A</v>
      </c>
      <c r="LI17" s="106" t="e">
        <f t="shared" si="35"/>
        <v>#N/A</v>
      </c>
      <c r="LJ17" s="106" t="e">
        <f t="shared" si="35"/>
        <v>#N/A</v>
      </c>
      <c r="LK17" s="106">
        <f t="shared" si="35"/>
        <v>0</v>
      </c>
      <c r="LL17" s="100"/>
      <c r="LM17" s="100"/>
      <c r="LN17" s="100"/>
      <c r="LO17" s="100"/>
      <c r="LP17" s="105" t="s">
        <v>161</v>
      </c>
      <c r="LQ17" s="106" t="e">
        <f>IF(LQ7="-",NA(),LQ7)</f>
        <v>#N/A</v>
      </c>
      <c r="LR17" s="106" t="e">
        <f t="shared" ref="LR17:LU17" si="36">IF(LR7="-",NA(),LR7)</f>
        <v>#N/A</v>
      </c>
      <c r="LS17" s="106" t="e">
        <f t="shared" si="36"/>
        <v>#N/A</v>
      </c>
      <c r="LT17" s="106" t="e">
        <f t="shared" si="36"/>
        <v>#N/A</v>
      </c>
      <c r="LU17" s="106">
        <f t="shared" si="36"/>
        <v>1014.2</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t="e">
        <f>IF(BD7="-",NA(),BD7)</f>
        <v>#N/A</v>
      </c>
      <c r="AZ18" s="106" t="e">
        <f t="shared" ref="AZ18:BC18" si="39">IF(BE7="-",NA(),BE7)</f>
        <v>#N/A</v>
      </c>
      <c r="BA18" s="106" t="e">
        <f t="shared" si="39"/>
        <v>#N/A</v>
      </c>
      <c r="BB18" s="106" t="e">
        <f t="shared" si="39"/>
        <v>#N/A</v>
      </c>
      <c r="BC18" s="106">
        <f t="shared" si="39"/>
        <v>121.3</v>
      </c>
      <c r="BD18" s="100"/>
      <c r="BE18" s="100"/>
      <c r="BF18" s="100"/>
      <c r="BG18" s="100"/>
      <c r="BH18" s="100"/>
      <c r="BI18" s="105" t="s">
        <v>163</v>
      </c>
      <c r="BJ18" s="106" t="e">
        <f>IF(BO7="-",NA(),BO7)</f>
        <v>#N/A</v>
      </c>
      <c r="BK18" s="106" t="e">
        <f t="shared" ref="BK18:BN18" si="40">IF(BP7="-",NA(),BP7)</f>
        <v>#N/A</v>
      </c>
      <c r="BL18" s="106" t="e">
        <f t="shared" si="40"/>
        <v>#N/A</v>
      </c>
      <c r="BM18" s="106" t="e">
        <f t="shared" si="40"/>
        <v>#N/A</v>
      </c>
      <c r="BN18" s="106">
        <f t="shared" si="40"/>
        <v>247.9</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t="e">
        <f>IF(CK7="-",NA(),CK7)</f>
        <v>#N/A</v>
      </c>
      <c r="CG18" s="106" t="e">
        <f t="shared" ref="CG18:CJ18" si="42">IF(CL7="-",NA(),CL7)</f>
        <v>#N/A</v>
      </c>
      <c r="CH18" s="106" t="e">
        <f t="shared" si="42"/>
        <v>#N/A</v>
      </c>
      <c r="CI18" s="106" t="e">
        <f t="shared" si="42"/>
        <v>#N/A</v>
      </c>
      <c r="CJ18" s="106">
        <f t="shared" si="42"/>
        <v>19210.5</v>
      </c>
      <c r="CK18" s="100"/>
      <c r="CL18" s="100"/>
      <c r="CM18" s="100"/>
      <c r="CN18" s="100"/>
      <c r="CO18" s="105" t="s">
        <v>163</v>
      </c>
      <c r="CP18" s="107" t="e">
        <f>IF(CU7="-",NA(),CU7)</f>
        <v>#N/A</v>
      </c>
      <c r="CQ18" s="107" t="e">
        <f t="shared" ref="CQ18:CT18" si="43">IF(CV7="-",NA(),CV7)</f>
        <v>#N/A</v>
      </c>
      <c r="CR18" s="107" t="e">
        <f t="shared" si="43"/>
        <v>#N/A</v>
      </c>
      <c r="CS18" s="107" t="e">
        <f t="shared" si="43"/>
        <v>#N/A</v>
      </c>
      <c r="CT18" s="107">
        <f t="shared" si="43"/>
        <v>32739</v>
      </c>
      <c r="CU18" s="100"/>
      <c r="CV18" s="100"/>
      <c r="CW18" s="100"/>
      <c r="CX18" s="100"/>
      <c r="CY18" s="100"/>
      <c r="CZ18" s="105" t="s">
        <v>163</v>
      </c>
      <c r="DA18" s="106" t="e">
        <f>IF(DF7="-",NA(),DF7)</f>
        <v>#N/A</v>
      </c>
      <c r="DB18" s="106" t="e">
        <f t="shared" ref="DB18:DE18" si="44">IF(DG7="-",NA(),DG7)</f>
        <v>#N/A</v>
      </c>
      <c r="DC18" s="106" t="e">
        <f t="shared" si="44"/>
        <v>#N/A</v>
      </c>
      <c r="DD18" s="106" t="e">
        <f t="shared" si="44"/>
        <v>#N/A</v>
      </c>
      <c r="DE18" s="106">
        <f t="shared" si="44"/>
        <v>31.7</v>
      </c>
      <c r="DF18" s="100"/>
      <c r="DG18" s="100"/>
      <c r="DH18" s="100"/>
      <c r="DI18" s="100"/>
      <c r="DJ18" s="105" t="s">
        <v>163</v>
      </c>
      <c r="DK18" s="106" t="e">
        <f>IF(DP7="-",NA(),DP7)</f>
        <v>#N/A</v>
      </c>
      <c r="DL18" s="106" t="e">
        <f t="shared" ref="DL18:DO18" si="45">IF(DQ7="-",NA(),DQ7)</f>
        <v>#N/A</v>
      </c>
      <c r="DM18" s="106" t="e">
        <f t="shared" si="45"/>
        <v>#N/A</v>
      </c>
      <c r="DN18" s="106" t="e">
        <f t="shared" si="45"/>
        <v>#N/A</v>
      </c>
      <c r="DO18" s="106">
        <f t="shared" si="45"/>
        <v>11.9</v>
      </c>
      <c r="DP18" s="100"/>
      <c r="DQ18" s="100"/>
      <c r="DR18" s="100"/>
      <c r="DS18" s="100"/>
      <c r="DT18" s="105" t="s">
        <v>163</v>
      </c>
      <c r="DU18" s="106" t="e">
        <f>IF(DZ7="-",NA(),DZ7)</f>
        <v>#N/A</v>
      </c>
      <c r="DV18" s="106" t="e">
        <f t="shared" ref="DV18:DY18" si="46">IF(EA7="-",NA(),EA7)</f>
        <v>#N/A</v>
      </c>
      <c r="DW18" s="106" t="e">
        <f t="shared" si="46"/>
        <v>#N/A</v>
      </c>
      <c r="DX18" s="106" t="e">
        <f t="shared" si="46"/>
        <v>#N/A</v>
      </c>
      <c r="DY18" s="106">
        <f t="shared" si="46"/>
        <v>132.80000000000001</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t="e">
        <f>IF(ET7="-",NA(),ET7)</f>
        <v>#N/A</v>
      </c>
      <c r="EP18" s="106" t="e">
        <f t="shared" ref="EP18:ES18" si="48">IF(EU7="-",NA(),EU7)</f>
        <v>#N/A</v>
      </c>
      <c r="EQ18" s="106" t="e">
        <f t="shared" si="48"/>
        <v>#N/A</v>
      </c>
      <c r="ER18" s="106" t="e">
        <f t="shared" si="48"/>
        <v>#N/A</v>
      </c>
      <c r="ES18" s="106">
        <f t="shared" si="48"/>
        <v>88</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f>IF(OR(NOT($KW$8),LF7="-"),NA(),LF7)</f>
        <v>14.9</v>
      </c>
      <c r="LB18" s="100"/>
      <c r="LC18" s="100"/>
      <c r="LD18" s="100"/>
      <c r="LE18" s="100"/>
      <c r="LF18" s="105" t="s">
        <v>163</v>
      </c>
      <c r="LG18" s="106" t="e">
        <f>IF(OR(NOT($LG$8),LL7="-"),NA(),LL7)</f>
        <v>#N/A</v>
      </c>
      <c r="LH18" s="106" t="e">
        <f>IF(OR(NOT($LG$8),LM7="-"),NA(),LM7)</f>
        <v>#N/A</v>
      </c>
      <c r="LI18" s="106" t="e">
        <f>IF(OR(NOT($LG$8),LN7="-"),NA(),LN7)</f>
        <v>#N/A</v>
      </c>
      <c r="LJ18" s="106" t="e">
        <f>IF(OR(NOT($LG$8),LO7="-"),NA(),LO7)</f>
        <v>#N/A</v>
      </c>
      <c r="LK18" s="106">
        <f>IF(OR(NOT($LG$8),LP7="-"),NA(),LP7)</f>
        <v>0.3</v>
      </c>
      <c r="LL18" s="100"/>
      <c r="LM18" s="100"/>
      <c r="LN18" s="100"/>
      <c r="LO18" s="100"/>
      <c r="LP18" s="105" t="s">
        <v>163</v>
      </c>
      <c r="LQ18" s="106" t="e">
        <f>IF(OR(NOT($LQ$8),LV7="-"),NA(),LV7)</f>
        <v>#N/A</v>
      </c>
      <c r="LR18" s="106" t="e">
        <f>IF(OR(NOT($LQ$8),LW7="-"),NA(),LW7)</f>
        <v>#N/A</v>
      </c>
      <c r="LS18" s="106" t="e">
        <f>IF(OR(NOT($LQ$8),LX7="-"),NA(),LX7)</f>
        <v>#N/A</v>
      </c>
      <c r="LT18" s="106" t="e">
        <f>IF(OR(NOT($LQ$8),LY7="-"),NA(),LY7)</f>
        <v>#N/A</v>
      </c>
      <c r="LU18" s="106">
        <f>IF(OR(NOT($LQ$8),LZ7="-"),NA(),LZ7)</f>
        <v>174.5</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166</v>
      </c>
      <c r="C20" s="196"/>
      <c r="D20" s="100"/>
    </row>
    <row r="21" spans="1:374">
      <c r="A21" s="97">
        <f t="shared" si="7"/>
        <v>7</v>
      </c>
      <c r="B21" s="196" t="s">
        <v>167</v>
      </c>
      <c r="C21" s="196"/>
      <c r="D21" s="100"/>
    </row>
    <row r="22" spans="1:374">
      <c r="A22" s="97">
        <f t="shared" si="7"/>
        <v>8</v>
      </c>
      <c r="B22" s="196" t="s">
        <v>168</v>
      </c>
      <c r="C22" s="196"/>
      <c r="D22" s="100"/>
      <c r="E22" s="198" t="s">
        <v>169</v>
      </c>
      <c r="F22" s="199"/>
      <c r="G22" s="199"/>
      <c r="H22" s="199"/>
      <c r="I22" s="200"/>
    </row>
    <row r="23" spans="1:374">
      <c r="A23" s="97">
        <f t="shared" si="7"/>
        <v>9</v>
      </c>
      <c r="B23" s="196" t="s">
        <v>170</v>
      </c>
      <c r="C23" s="196"/>
      <c r="D23" s="100"/>
      <c r="E23" s="201"/>
      <c r="F23" s="202"/>
      <c r="G23" s="202"/>
      <c r="H23" s="202"/>
      <c r="I23" s="203"/>
    </row>
    <row r="24" spans="1:374">
      <c r="A24" s="97">
        <f t="shared" si="7"/>
        <v>10</v>
      </c>
      <c r="B24" s="196" t="s">
        <v>171</v>
      </c>
      <c r="C24" s="196"/>
      <c r="D24" s="100"/>
      <c r="E24" s="201"/>
      <c r="F24" s="202"/>
      <c r="G24" s="202"/>
      <c r="H24" s="202"/>
      <c r="I24" s="203"/>
    </row>
    <row r="25" spans="1:374">
      <c r="A25" s="97">
        <f t="shared" si="7"/>
        <v>11</v>
      </c>
      <c r="B25" s="196" t="s">
        <v>172</v>
      </c>
      <c r="C25" s="196"/>
      <c r="D25" s="100"/>
      <c r="E25" s="201"/>
      <c r="F25" s="202"/>
      <c r="G25" s="202"/>
      <c r="H25" s="202"/>
      <c r="I25" s="203"/>
    </row>
    <row r="26" spans="1:374">
      <c r="A26" s="97">
        <f t="shared" si="7"/>
        <v>12</v>
      </c>
      <c r="B26" s="196" t="s">
        <v>173</v>
      </c>
      <c r="C26" s="196"/>
      <c r="D26" s="100"/>
      <c r="E26" s="201"/>
      <c r="F26" s="202"/>
      <c r="G26" s="202"/>
      <c r="H26" s="202"/>
      <c r="I26" s="203"/>
    </row>
    <row r="27" spans="1:374">
      <c r="A27" s="97">
        <f t="shared" si="7"/>
        <v>13</v>
      </c>
      <c r="B27" s="196" t="s">
        <v>174</v>
      </c>
      <c r="C27" s="196"/>
      <c r="D27" s="100"/>
      <c r="E27" s="201"/>
      <c r="F27" s="202"/>
      <c r="G27" s="202"/>
      <c r="H27" s="202"/>
      <c r="I27" s="203"/>
    </row>
    <row r="28" spans="1:374">
      <c r="A28" s="97">
        <f t="shared" si="7"/>
        <v>14</v>
      </c>
      <c r="B28" s="196" t="s">
        <v>175</v>
      </c>
      <c r="C28" s="196"/>
      <c r="D28" s="100"/>
      <c r="E28" s="201"/>
      <c r="F28" s="202"/>
      <c r="G28" s="202"/>
      <c r="H28" s="202"/>
      <c r="I28" s="203"/>
    </row>
    <row r="29" spans="1:374">
      <c r="A29" s="97">
        <f t="shared" si="7"/>
        <v>15</v>
      </c>
      <c r="B29" s="196" t="s">
        <v>176</v>
      </c>
      <c r="C29" s="196"/>
      <c r="D29" s="100"/>
      <c r="E29" s="201"/>
      <c r="F29" s="202"/>
      <c r="G29" s="202"/>
      <c r="H29" s="202"/>
      <c r="I29" s="203"/>
    </row>
    <row r="30" spans="1:374">
      <c r="A30" s="97">
        <f t="shared" si="7"/>
        <v>16</v>
      </c>
      <c r="B30" s="196" t="s">
        <v>177</v>
      </c>
      <c r="C30" s="196"/>
      <c r="D30" s="100"/>
      <c r="E30" s="201"/>
      <c r="F30" s="202"/>
      <c r="G30" s="202"/>
      <c r="H30" s="202"/>
      <c r="I30" s="203"/>
    </row>
    <row r="31" spans="1:374">
      <c r="A31" s="97">
        <f t="shared" si="7"/>
        <v>17</v>
      </c>
      <c r="B31" s="196" t="s">
        <v>178</v>
      </c>
      <c r="C31" s="196"/>
      <c r="D31" s="100"/>
      <c r="E31" s="201"/>
      <c r="F31" s="202"/>
      <c r="G31" s="202"/>
      <c r="H31" s="202"/>
      <c r="I31" s="203"/>
    </row>
    <row r="32" spans="1:374">
      <c r="A32" s="97">
        <f t="shared" si="7"/>
        <v>18</v>
      </c>
      <c r="B32" s="196" t="s">
        <v>179</v>
      </c>
      <c r="C32" s="196"/>
      <c r="D32" s="100"/>
      <c r="E32" s="201"/>
      <c r="F32" s="202"/>
      <c r="G32" s="202"/>
      <c r="H32" s="202"/>
      <c r="I32" s="203"/>
    </row>
    <row r="33" spans="1:16">
      <c r="A33" s="97">
        <f t="shared" si="7"/>
        <v>19</v>
      </c>
      <c r="B33" s="196" t="s">
        <v>180</v>
      </c>
      <c r="C33" s="196"/>
      <c r="D33" s="100"/>
      <c r="E33" s="201"/>
      <c r="F33" s="202"/>
      <c r="G33" s="202"/>
      <c r="H33" s="202"/>
      <c r="I33" s="203"/>
    </row>
    <row r="34" spans="1:16">
      <c r="A34" s="97">
        <f t="shared" si="7"/>
        <v>20</v>
      </c>
      <c r="B34" s="196" t="s">
        <v>181</v>
      </c>
      <c r="C34" s="196"/>
      <c r="D34" s="100"/>
      <c r="E34" s="201"/>
      <c r="F34" s="202"/>
      <c r="G34" s="202"/>
      <c r="H34" s="202"/>
      <c r="I34" s="203"/>
    </row>
    <row r="35" spans="1:16" ht="25.5" customHeight="1">
      <c r="E35" s="204"/>
      <c r="F35" s="205"/>
      <c r="G35" s="205"/>
      <c r="H35" s="205"/>
      <c r="I35" s="206"/>
    </row>
    <row r="36" spans="1:16">
      <c r="A36" t="s">
        <v>182</v>
      </c>
      <c r="B36" t="s">
        <v>183</v>
      </c>
    </row>
    <row r="37" spans="1:16">
      <c r="A37" t="s">
        <v>184</v>
      </c>
      <c r="B37" t="s">
        <v>185</v>
      </c>
      <c r="L37" s="198" t="s">
        <v>169</v>
      </c>
      <c r="M37" s="199"/>
      <c r="N37" s="199"/>
      <c r="O37" s="199"/>
      <c r="P37" s="200"/>
    </row>
    <row r="38" spans="1:16">
      <c r="A38" t="s">
        <v>186</v>
      </c>
      <c r="B38" t="s">
        <v>187</v>
      </c>
      <c r="L38" s="201"/>
      <c r="M38" s="202"/>
      <c r="N38" s="202"/>
      <c r="O38" s="202"/>
      <c r="P38" s="203"/>
    </row>
    <row r="39" spans="1:16">
      <c r="A39" t="s">
        <v>188</v>
      </c>
      <c r="B39" t="s">
        <v>189</v>
      </c>
      <c r="L39" s="201"/>
      <c r="M39" s="202"/>
      <c r="N39" s="202"/>
      <c r="O39" s="202"/>
      <c r="P39" s="203"/>
    </row>
    <row r="40" spans="1:16">
      <c r="A40" t="s">
        <v>190</v>
      </c>
      <c r="B40" t="s">
        <v>191</v>
      </c>
      <c r="L40" s="201"/>
      <c r="M40" s="202"/>
      <c r="N40" s="202"/>
      <c r="O40" s="202"/>
      <c r="P40" s="203"/>
    </row>
    <row r="41" spans="1:16">
      <c r="A41" t="s">
        <v>192</v>
      </c>
      <c r="B41" t="s">
        <v>193</v>
      </c>
      <c r="L41" s="201"/>
      <c r="M41" s="202"/>
      <c r="N41" s="202"/>
      <c r="O41" s="202"/>
      <c r="P41" s="203"/>
    </row>
    <row r="42" spans="1:16">
      <c r="A42" t="s">
        <v>194</v>
      </c>
      <c r="B42" t="s">
        <v>195</v>
      </c>
      <c r="L42" s="201"/>
      <c r="M42" s="202"/>
      <c r="N42" s="202"/>
      <c r="O42" s="202"/>
      <c r="P42" s="203"/>
    </row>
    <row r="43" spans="1:16">
      <c r="A43" t="s">
        <v>196</v>
      </c>
      <c r="B43" t="s">
        <v>197</v>
      </c>
      <c r="L43" s="201"/>
      <c r="M43" s="202"/>
      <c r="N43" s="202"/>
      <c r="O43" s="202"/>
      <c r="P43" s="203"/>
    </row>
    <row r="44" spans="1:16">
      <c r="A44" t="s">
        <v>198</v>
      </c>
      <c r="B44" t="s">
        <v>199</v>
      </c>
      <c r="L44" s="201"/>
      <c r="M44" s="202"/>
      <c r="N44" s="202"/>
      <c r="O44" s="202"/>
      <c r="P44" s="203"/>
    </row>
    <row r="45" spans="1:16">
      <c r="A45" t="s">
        <v>200</v>
      </c>
      <c r="B45" t="s">
        <v>201</v>
      </c>
      <c r="L45" s="201"/>
      <c r="M45" s="202"/>
      <c r="N45" s="202"/>
      <c r="O45" s="202"/>
      <c r="P45" s="203"/>
    </row>
    <row r="46" spans="1:16">
      <c r="A46" t="s">
        <v>202</v>
      </c>
      <c r="B46" t="s">
        <v>203</v>
      </c>
      <c r="L46" s="201"/>
      <c r="M46" s="202"/>
      <c r="N46" s="202"/>
      <c r="O46" s="202"/>
      <c r="P46" s="203"/>
    </row>
    <row r="47" spans="1:16">
      <c r="A47" t="s">
        <v>204</v>
      </c>
      <c r="B47" t="s">
        <v>205</v>
      </c>
      <c r="L47" s="201"/>
      <c r="M47" s="202"/>
      <c r="N47" s="202"/>
      <c r="O47" s="202"/>
      <c r="P47" s="203"/>
    </row>
    <row r="48" spans="1:16">
      <c r="A48" t="s">
        <v>206</v>
      </c>
      <c r="B48" t="s">
        <v>207</v>
      </c>
      <c r="L48" s="201"/>
      <c r="M48" s="202"/>
      <c r="N48" s="202"/>
      <c r="O48" s="202"/>
      <c r="P48" s="203"/>
    </row>
    <row r="49" spans="1:16">
      <c r="A49" t="s">
        <v>208</v>
      </c>
      <c r="B49" t="s">
        <v>209</v>
      </c>
      <c r="L49" s="201"/>
      <c r="M49" s="202"/>
      <c r="N49" s="202"/>
      <c r="O49" s="202"/>
      <c r="P49" s="203"/>
    </row>
    <row r="50" spans="1:16" ht="26.25" customHeight="1">
      <c r="A50" t="s">
        <v>210</v>
      </c>
      <c r="B50" t="s">
        <v>211</v>
      </c>
      <c r="L50" s="204"/>
      <c r="M50" s="205"/>
      <c r="N50" s="205"/>
      <c r="O50" s="205"/>
      <c r="P50" s="206"/>
    </row>
    <row r="51" spans="1:16">
      <c r="A51" t="s">
        <v>212</v>
      </c>
      <c r="B51" t="s">
        <v>213</v>
      </c>
    </row>
    <row r="52" spans="1:16">
      <c r="A52" t="s">
        <v>214</v>
      </c>
      <c r="B52" t="s">
        <v>215</v>
      </c>
    </row>
    <row r="53" spans="1:16">
      <c r="A53" t="s">
        <v>216</v>
      </c>
      <c r="B53" t="s">
        <v>217</v>
      </c>
    </row>
    <row r="54" spans="1:16">
      <c r="A54" t="s">
        <v>218</v>
      </c>
      <c r="B54" t="s">
        <v>219</v>
      </c>
    </row>
    <row r="55" spans="1:16">
      <c r="A55" t="s">
        <v>220</v>
      </c>
      <c r="B55" t="s">
        <v>221</v>
      </c>
    </row>
    <row r="56" spans="1:16">
      <c r="A56" t="s">
        <v>222</v>
      </c>
      <c r="B56" t="s">
        <v>223</v>
      </c>
    </row>
    <row r="57" spans="1:16">
      <c r="A57" t="s">
        <v>224</v>
      </c>
      <c r="B57" t="s">
        <v>225</v>
      </c>
    </row>
    <row r="58" spans="1:16">
      <c r="A58" t="s">
        <v>226</v>
      </c>
      <c r="B58" t="s">
        <v>227</v>
      </c>
    </row>
    <row r="59" spans="1:16">
      <c r="A59" t="s">
        <v>228</v>
      </c>
      <c r="B59" t="s">
        <v>229</v>
      </c>
    </row>
    <row r="60" spans="1:16">
      <c r="A60" t="s">
        <v>230</v>
      </c>
      <c r="B60" t="s">
        <v>231</v>
      </c>
    </row>
    <row r="61" spans="1:16">
      <c r="A61" t="s">
        <v>232</v>
      </c>
      <c r="B61" t="s">
        <v>233</v>
      </c>
    </row>
    <row r="62" spans="1:16">
      <c r="A62" t="s">
        <v>234</v>
      </c>
      <c r="B62" t="s">
        <v>235</v>
      </c>
    </row>
    <row r="63" spans="1:16">
      <c r="A63" t="s">
        <v>236</v>
      </c>
      <c r="B63" t="s">
        <v>237</v>
      </c>
    </row>
    <row r="64" spans="1:16">
      <c r="A64" t="s">
        <v>238</v>
      </c>
      <c r="B64" t="s">
        <v>239</v>
      </c>
    </row>
    <row r="65" spans="1:2">
      <c r="A65" t="s">
        <v>240</v>
      </c>
      <c r="B65" t="s">
        <v>241</v>
      </c>
    </row>
    <row r="66" spans="1:2">
      <c r="A66" t="s">
        <v>242</v>
      </c>
      <c r="B66" t="s">
        <v>243</v>
      </c>
    </row>
    <row r="67" spans="1:2">
      <c r="A67" t="s">
        <v>244</v>
      </c>
      <c r="B67" t="s">
        <v>243</v>
      </c>
    </row>
    <row r="68" spans="1:2">
      <c r="A68" t="s">
        <v>245</v>
      </c>
      <c r="B68" t="s">
        <v>243</v>
      </c>
    </row>
    <row r="69" spans="1:2">
      <c r="A69" t="s">
        <v>246</v>
      </c>
      <c r="B69" t="s">
        <v>243</v>
      </c>
    </row>
    <row r="70" spans="1:2">
      <c r="A70" t="s">
        <v>247</v>
      </c>
      <c r="B70" t="s">
        <v>243</v>
      </c>
    </row>
    <row r="71" spans="1:2">
      <c r="A71" t="s">
        <v>248</v>
      </c>
      <c r="B71" t="s">
        <v>243</v>
      </c>
    </row>
    <row r="72" spans="1:2">
      <c r="A72" t="s">
        <v>249</v>
      </c>
      <c r="B72" t="s">
        <v>243</v>
      </c>
    </row>
    <row r="73" spans="1:2">
      <c r="A73" t="s">
        <v>250</v>
      </c>
      <c r="B73" t="s">
        <v>243</v>
      </c>
    </row>
    <row r="74" spans="1:2">
      <c r="A74" t="s">
        <v>251</v>
      </c>
      <c r="B74" t="s">
        <v>243</v>
      </c>
    </row>
    <row r="75" spans="1:2">
      <c r="A75" t="s">
        <v>252</v>
      </c>
      <c r="B75" t="s">
        <v>243</v>
      </c>
    </row>
    <row r="76" spans="1:2">
      <c r="A76" t="s">
        <v>253</v>
      </c>
      <c r="B76" t="s">
        <v>243</v>
      </c>
    </row>
    <row r="77" spans="1:2">
      <c r="A77" t="s">
        <v>254</v>
      </c>
      <c r="B77" t="s">
        <v>243</v>
      </c>
    </row>
    <row r="78" spans="1:2">
      <c r="A78" t="s">
        <v>255</v>
      </c>
      <c r="B78" t="s">
        <v>243</v>
      </c>
    </row>
    <row r="79" spans="1:2">
      <c r="A79" t="s">
        <v>256</v>
      </c>
      <c r="B79" t="s">
        <v>243</v>
      </c>
    </row>
    <row r="80" spans="1:2">
      <c r="A80" t="s">
        <v>257</v>
      </c>
      <c r="B80" t="s">
        <v>243</v>
      </c>
    </row>
    <row r="81" spans="1:2">
      <c r="A81" t="s">
        <v>258</v>
      </c>
      <c r="B81" t="s">
        <v>243</v>
      </c>
    </row>
    <row r="82" spans="1:2">
      <c r="A82" t="s">
        <v>259</v>
      </c>
      <c r="B82" t="s">
        <v>243</v>
      </c>
    </row>
    <row r="83" spans="1:2">
      <c r="A83" t="s">
        <v>260</v>
      </c>
      <c r="B83" t="s">
        <v>243</v>
      </c>
    </row>
    <row r="84" spans="1:2">
      <c r="A84" t="s">
        <v>261</v>
      </c>
      <c r="B84" t="s">
        <v>243</v>
      </c>
    </row>
    <row r="85" spans="1:2">
      <c r="A85" t="s">
        <v>262</v>
      </c>
      <c r="B85" t="s">
        <v>243</v>
      </c>
    </row>
    <row r="86" spans="1:2">
      <c r="A86" t="s">
        <v>263</v>
      </c>
      <c r="B86" t="s">
        <v>264</v>
      </c>
    </row>
    <row r="87" spans="1:2">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2019-02-06T06:57:51Z</cp:lastPrinted>
  <dcterms:created xsi:type="dcterms:W3CDTF">2018-12-13T02:08:58Z</dcterms:created>
  <dcterms:modified xsi:type="dcterms:W3CDTF">2019-02-06T06:58:07Z</dcterms:modified>
</cp:coreProperties>
</file>