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bpapbHp1Egu7OiXk3uP8wlg5OnDYp4enCVRwIoe4D8IWl7juQQDQ2xfgQqKnGgDxvKzQrUAqnMF9CwidHj2fVg==" workbookSaltValue="uF6XL+0A/8Zeo4DPExTFWg==" workbookSpinCount="100000" lockStructure="1"/>
  <bookViews>
    <workbookView xWindow="0" yWindow="30" windowWidth="15360" windowHeight="760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<sst xmlns="http://schemas.openxmlformats.org/spreadsheetml/2006/main" count="982" uniqueCount="272">
  <si>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</si>
  <si>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</si>
  <si>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</si>
  <si>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</si>
  <si>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</si>
  <si>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</si>
  <si>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</si>
  <si>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</si>
  <si>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</si>
  <si>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</si>
  <si>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</si>
  <si>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</si>
  <si>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</si>
  <si>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</si>
  <si>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</si>
  <si>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</si>
  <si>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</si>
  <si>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</si>
  <si>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</si>
  <si>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</si>
  <si>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</si>
  <si>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</si>
  <si>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</si>
  <si>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</si>
  <si>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</si>
  <si>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</si>
  <si>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</si>
  <si>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</si>
  <si>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</si>
  <si>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</si>
  <si>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</si>
  <si>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</si>
  <si>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</si>
  <si>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</si>
  <si>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</si>
  <si>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</si>
  <si>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</si>
  <si>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</si>
  <si>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</si>
  <si>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</si>
  <si>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</si>
  <si>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</si>
  <si>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</si>
  <si>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</si>
  <si>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</si>
  <si>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</si>
  <si>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</si>
  <si>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</si>
  <si>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</si>
  <si>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</si>
  <si>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</si>
  <si>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</si>
  <si>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</si>
  <si>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</si>
  <si>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</si>
  <si>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</si>
  <si>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</si>
  <si>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</si>
  <si>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</si>
  <si>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</si>
  <si>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</si>
  <si>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</si>
  <si>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</si>
  <si>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</si>
  <si>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</si>
  <si>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</si>
  <si>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</si>
  <si>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</si>
  <si>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</si>
  <si>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</si>
  <si>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</si>
  <si>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</si>
  <si>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</si>
  <si>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</si>
  <si>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</si>
  <si>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</si>
  <si>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</si>
  <si>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</si>
  <si>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</si>
  <si>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</si>
  <si>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</si>
  <si>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</si>
  <si>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</si>
  <si>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</si>
  <si>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</si>
  <si>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</si>
  <si>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</si>
  <si>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</si>
  <si>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</si>
  <si>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</si>
  <si>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</si>
  <si>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</si>
  <si>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</si>
  <si>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</si>
  <si>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</si>
  <si>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</si>
  <si>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</si>
  <si>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</si>
  <si>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</si>
  <si>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</si>
  <si>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</si>
  <si>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</si>
  <si>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</si>
  <si>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</si>
  <si>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</si>
  <si>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</si>
  <si>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</si>
  <si>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</si>
  <si>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</si>
  <si>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</si>
  <si>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</si>
  <si>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</si>
  <si>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</si>
  <si>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</si>
  <si>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</si>
  <si>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</si>
  <si>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104213</t>
  </si>
  <si>
    <t>47</t>
  </si>
  <si>
    <t>04</t>
  </si>
  <si>
    <t>0</t>
  </si>
  <si>
    <t>000</t>
  </si>
  <si>
    <t>群馬県　中之条町</t>
  </si>
  <si>
    <t>法非適用</t>
  </si>
  <si>
    <t>電気事業</t>
  </si>
  <si>
    <t>非設置</t>
  </si>
  <si>
    <t>該当数値なし</t>
  </si>
  <si>
    <t>-</t>
  </si>
  <si>
    <t>平成45年10月31日　沢渡温泉第1太陽光発電所</t>
  </si>
  <si>
    <t>無</t>
  </si>
  <si>
    <t>株式会社中之条パワー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</si>
  <si>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</si>
  <si>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</si>
  <si>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</si>
  <si>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</si>
  <si>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</si>
  <si>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</si>
  <si>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</si>
  <si>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</si>
  <si>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</si>
  <si>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</si>
  <si>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</si>
  <si>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</si>
  <si>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</si>
  <si>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</si>
  <si>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</si>
  <si>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</si>
  <si>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</si>
  <si>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</si>
  <si>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</si>
  <si>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</si>
  <si>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</si>
  <si>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</si>
  <si>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</si>
  <si>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</si>
  <si>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</si>
  <si>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</si>
  <si>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</si>
  <si>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</si>
  <si>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</si>
  <si>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</si>
  <si>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</si>
  <si>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</si>
  <si>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</si>
  <si>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</si>
  <si>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</si>
  <si>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</si>
  <si>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</si>
  <si>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</si>
  <si>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</si>
  <si>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</si>
  <si>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</si>
  <si>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</si>
  <si>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</si>
  <si>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</si>
  <si>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</si>
  <si>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</si>
  <si>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</si>
  <si>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</si>
  <si>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</si>
  <si>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</si>
  <si>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</si>
  <si>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</si>
  <si>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</si>
  <si>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</si>
  <si>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</si>
  <si>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</si>
  <si>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</si>
  <si>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</si>
  <si>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</si>
  <si>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</si>
  <si>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</si>
  <si>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</si>
  <si>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</si>
  <si>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</si>
  <si>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</si>
  <si>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</si>
  <si>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</si>
  <si>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</si>
  <si>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</si>
  <si>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</si>
  <si>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</si>
  <si>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</si>
  <si>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</si>
  <si>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</si>
  <si>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</si>
  <si>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</si>
  <si>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</si>
  <si>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</si>
  <si>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</si>
  <si>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</si>
  <si>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</si>
  <si>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</si>
  <si>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</si>
  <si>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</si>
  <si>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</si>
  <si>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</si>
  <si>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</si>
  <si>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</si>
  <si>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</si>
  <si>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</si>
  <si>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</si>
  <si>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</si>
  <si>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</si>
  <si>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</si>
  <si>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</si>
  <si>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</si>
  <si>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</si>
  <si>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</si>
  <si>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</si>
  <si>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</si>
  <si>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</si>
  <si>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</si>
  <si>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</si>
  <si>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</si>
  <si>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</si>
  <si>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</si>
  <si>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</si>
  <si>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</si>
  <si>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</si>
  <si>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</si>
  <si>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</si>
  <si>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</si>
  <si>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</si>
  <si>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</si>
  <si>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</si>
  <si>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</si>
  <si>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</si>
  <si>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</si>
  <si>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</si>
  <si>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</si>
  <si>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</si>
  <si>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</si>
  <si>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</si>
  <si>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</si>
  <si>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</si>
  <si>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</si>
  <si>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</si>
  <si>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</si>
  <si>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</si>
  <si>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</si>
  <si>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</si>
  <si>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</si>
  <si>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</si>
  <si>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</si>
  <si>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</si>
  <si>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</si>
  <si>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</si>
  <si>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</si>
  <si>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【発電基金積立金】45,031,099円
目的：パワーコンディショナ保守メンテナンス費用、売電期間終了後の施設撤去費用及び再生可能エネルギー活用促進費用として基金を積み立てる。
・パワーコンディショナ保守メンテナンス費用について、保守点検費用が定期的に発生し、金額も大きいのでその費用を積み立てている。
・売電期間が終了する平成45年以降に事業廃止の予定であるので、その撤去にかかる費用を積み立てしている。
・その他としては再生エネルギー基金活用分として再生可能エネルギー活用促進費用も積み立てしている。まだ具体的な使い道は決定していないため、今後検討していく。
【一般会計への繰出し】6,744,000円
・（農業施設電気料充当のため一般会計へ繰出：5,946,000円）発電における地産地消の取り組み及び温室効果ガスの排出量削減等、環境に優しい農山村づくりの実践として、小水力発電事業における経費等を除いた収支を、事業計画で選定した農業関連施設の電気使用料に充当し施設の維持管理費の軽減を図っている。
・（新エネルギー導入奨励事業へ繰出：798,000円）町では地球温暖化対策や循環型まちづくり推進、環境保全意識高揚のためとして、住宅用太陽光発電システム設置費の一部補助をしている。発電から生じた売電収入を新エネルギー導入奨励事業のために繰り出し、町民の再生可能エネルギー活用を支援する方針を取っている。
【次年度繰越金】38,242,661円</t>
    <phoneticPr fontId="5"/>
  </si>
  <si>
    <t>・収益的収支比率及び営業収支比率は平成26年度以降一定である。収益的収支比率及び営業収支比率の数値は、ともに100%以上であるので収支は黒字であり、今後も現状維持を目指す。
・供給原価は平均値より高い傾向である。総費用についてはリース料や施設管理委託料などが高額で毎年一定の経費がかかり、総費用を大幅に減少させることは難しい。供給原価を下げていくには年間発電量を増加させることが望ましい。平成30年7月に沢渡温泉第1太陽光発電所は設備修繕を行ったため、平成30年度以降は発電量増加が見込まれる予想である。今後も、発電量の少なくなる冬期には除雪作業等で発電環境を整えるなどの対策をとっていく。
・EBITDA（減価償却前営業利益）について、平成29年度は数値が上昇した。理由としては、平成29年度より運転を開始した沢渡温泉第3太陽光発電所の料金収入が多いことが挙げられる。平成28年度以前と比べ、発電施設数が増えことで総費用や繰入金も増えているが、総収益のうち料金収入の増加幅が大きかったためEBITDA（減価償却前営業利益）の数値が上昇したと考えられる。</t>
    <rPh sb="195" eb="197">
      <t>ヘイセイ</t>
    </rPh>
    <rPh sb="199" eb="200">
      <t>ネン</t>
    </rPh>
    <rPh sb="201" eb="202">
      <t>ガツ</t>
    </rPh>
    <rPh sb="209" eb="212">
      <t>タイヨウコウ</t>
    </rPh>
    <rPh sb="227" eb="229">
      <t>ヘイセイ</t>
    </rPh>
    <rPh sb="231" eb="233">
      <t>ネンド</t>
    </rPh>
    <rPh sb="233" eb="235">
      <t>イコウ</t>
    </rPh>
    <rPh sb="239" eb="241">
      <t>ゾウカ</t>
    </rPh>
    <rPh sb="242" eb="244">
      <t>ミコ</t>
    </rPh>
    <rPh sb="247" eb="249">
      <t>ヨソウ</t>
    </rPh>
    <rPh sb="253" eb="255">
      <t>コンゴ</t>
    </rPh>
    <rPh sb="274" eb="275">
      <t>トウ</t>
    </rPh>
    <rPh sb="321" eb="323">
      <t>ヘイセイ</t>
    </rPh>
    <rPh sb="325" eb="327">
      <t>ネンド</t>
    </rPh>
    <rPh sb="328" eb="330">
      <t>スウチ</t>
    </rPh>
    <rPh sb="331" eb="333">
      <t>ジョウショウ</t>
    </rPh>
    <rPh sb="336" eb="338">
      <t>リユウ</t>
    </rPh>
    <rPh sb="343" eb="345">
      <t>ヘイセイ</t>
    </rPh>
    <rPh sb="347" eb="349">
      <t>ネンド</t>
    </rPh>
    <rPh sb="351" eb="353">
      <t>ウンテン</t>
    </rPh>
    <rPh sb="354" eb="356">
      <t>カイシ</t>
    </rPh>
    <rPh sb="358" eb="360">
      <t>サワタリ</t>
    </rPh>
    <rPh sb="360" eb="362">
      <t>オンセン</t>
    </rPh>
    <rPh sb="362" eb="363">
      <t>ダイ</t>
    </rPh>
    <rPh sb="364" eb="367">
      <t>タイヨウコウ</t>
    </rPh>
    <rPh sb="367" eb="370">
      <t>ハツデンショ</t>
    </rPh>
    <rPh sb="371" eb="373">
      <t>リョウキン</t>
    </rPh>
    <rPh sb="373" eb="375">
      <t>シュウニュウ</t>
    </rPh>
    <rPh sb="376" eb="377">
      <t>オオ</t>
    </rPh>
    <rPh sb="381" eb="382">
      <t>ア</t>
    </rPh>
    <rPh sb="387" eb="389">
      <t>ヘイセイ</t>
    </rPh>
    <rPh sb="391" eb="393">
      <t>ネンド</t>
    </rPh>
    <rPh sb="393" eb="395">
      <t>イゼン</t>
    </rPh>
    <rPh sb="396" eb="397">
      <t>クラ</t>
    </rPh>
    <rPh sb="410" eb="411">
      <t>ソウ</t>
    </rPh>
    <rPh sb="411" eb="413">
      <t>ヒヨウ</t>
    </rPh>
    <rPh sb="414" eb="415">
      <t>ク</t>
    </rPh>
    <rPh sb="415" eb="416">
      <t>イ</t>
    </rPh>
    <rPh sb="416" eb="417">
      <t>キン</t>
    </rPh>
    <rPh sb="425" eb="426">
      <t>ソウ</t>
    </rPh>
    <rPh sb="426" eb="428">
      <t>シュウエキ</t>
    </rPh>
    <rPh sb="431" eb="433">
      <t>リョウキン</t>
    </rPh>
    <rPh sb="433" eb="435">
      <t>シュウニュウ</t>
    </rPh>
    <rPh sb="436" eb="438">
      <t>ゾウカ</t>
    </rPh>
    <rPh sb="438" eb="439">
      <t>ハバ</t>
    </rPh>
    <rPh sb="440" eb="441">
      <t>オオ</t>
    </rPh>
    <rPh sb="465" eb="467">
      <t>スウチ</t>
    </rPh>
    <rPh sb="468" eb="470">
      <t>ジョウショウ</t>
    </rPh>
    <rPh sb="473" eb="474">
      <t>カンガ</t>
    </rPh>
    <phoneticPr fontId="5"/>
  </si>
  <si>
    <t>【太陽光発電】
・修繕費が毎年０であるのは、沢渡温泉第1・第2太陽光発電所の場合、施設管理は施設管理委託料として委託業者に対し一括で費用を支払っているため、原則として修繕があった場合でも町に費用は請求されない。そのため実際の修繕にかかった費用がどのくらいかを町としては把握をしていないため修繕費は０となっている。平成29年度運転開始の沢渡温泉第3太陽光発電所については、O&amp;M契約のみのため、平成29年度の修繕費は０であったが、今後は修繕費の発生が予想される。
・設備利用率について多少低下傾向が見られる。ゆるやかな低下であるが、今後の設備利用率を維持・向上のためには除草・除雪作業等の発電環境を整える維持管理が重要である。
・FIT収入割合は100％である。FIT調達期間終了後については、施設状況にもよるが事業廃止を予定している。
【小水力発電】
・平成29年度については美野原小水力発電所の運転1年目であり、修繕する箇所も無かったため修繕費は０だった。
・美野原小水力発電所は農業用水を利用した発電施設のため、水田の引水の関係で時期によって最大出力が変動し、5月16日～8月31日間は最大出力135kw、9月1日～5月15日は最大出力31kwとなるため、年間としての設備利用率は低くなる。
・FIT収入割合は100％である。FIT調達期間終了後も事業継続予定であるので、収入が減少するリスクを踏まえた経営を検討したい。</t>
    <rPh sb="1" eb="4">
      <t>タイヨウコウ</t>
    </rPh>
    <rPh sb="4" eb="6">
      <t>ハツデン</t>
    </rPh>
    <rPh sb="156" eb="158">
      <t>ヘイセイ</t>
    </rPh>
    <rPh sb="160" eb="162">
      <t>ネンド</t>
    </rPh>
    <rPh sb="162" eb="164">
      <t>ウンテン</t>
    </rPh>
    <rPh sb="164" eb="166">
      <t>カイシ</t>
    </rPh>
    <rPh sb="167" eb="169">
      <t>サワタリ</t>
    </rPh>
    <rPh sb="169" eb="171">
      <t>オンセン</t>
    </rPh>
    <rPh sb="171" eb="172">
      <t>ダイ</t>
    </rPh>
    <rPh sb="173" eb="176">
      <t>タイヨウコウ</t>
    </rPh>
    <rPh sb="176" eb="179">
      <t>ハツデンショ</t>
    </rPh>
    <rPh sb="188" eb="190">
      <t>ケイヤク</t>
    </rPh>
    <rPh sb="196" eb="198">
      <t>ヘイセイ</t>
    </rPh>
    <rPh sb="200" eb="202">
      <t>ネンド</t>
    </rPh>
    <rPh sb="203" eb="206">
      <t>シュウゼンヒ</t>
    </rPh>
    <rPh sb="214" eb="216">
      <t>コンゴ</t>
    </rPh>
    <rPh sb="217" eb="220">
      <t>シュウゼンヒ</t>
    </rPh>
    <rPh sb="221" eb="223">
      <t>ハッセイ</t>
    </rPh>
    <rPh sb="224" eb="226">
      <t>ヨソウ</t>
    </rPh>
    <rPh sb="346" eb="348">
      <t>シセツ</t>
    </rPh>
    <rPh sb="348" eb="350">
      <t>ジョウキョウ</t>
    </rPh>
    <rPh sb="369" eb="370">
      <t>ショウ</t>
    </rPh>
    <rPh sb="370" eb="372">
      <t>スイリョク</t>
    </rPh>
    <rPh sb="372" eb="374">
      <t>ハツデン</t>
    </rPh>
    <rPh sb="377" eb="379">
      <t>ヘイセイ</t>
    </rPh>
    <rPh sb="381" eb="383">
      <t>ネンド</t>
    </rPh>
    <rPh sb="388" eb="391">
      <t>ミノハラ</t>
    </rPh>
    <rPh sb="391" eb="392">
      <t>ショウ</t>
    </rPh>
    <rPh sb="392" eb="394">
      <t>スイリョク</t>
    </rPh>
    <rPh sb="394" eb="397">
      <t>ハツデンショ</t>
    </rPh>
    <rPh sb="398" eb="400">
      <t>ウンテン</t>
    </rPh>
    <rPh sb="401" eb="403">
      <t>ネンメ</t>
    </rPh>
    <rPh sb="407" eb="409">
      <t>シュウゼン</t>
    </rPh>
    <rPh sb="411" eb="413">
      <t>カショ</t>
    </rPh>
    <rPh sb="414" eb="415">
      <t>ナ</t>
    </rPh>
    <rPh sb="420" eb="423">
      <t>シュウゼンヒ</t>
    </rPh>
    <rPh sb="431" eb="434">
      <t>ミノハラ</t>
    </rPh>
    <rPh sb="434" eb="435">
      <t>ショウ</t>
    </rPh>
    <rPh sb="435" eb="437">
      <t>スイリョク</t>
    </rPh>
    <rPh sb="437" eb="440">
      <t>ハツデンショ</t>
    </rPh>
    <rPh sb="441" eb="443">
      <t>ノウギョウ</t>
    </rPh>
    <rPh sb="443" eb="445">
      <t>ヨウスイ</t>
    </rPh>
    <rPh sb="446" eb="448">
      <t>リヨウ</t>
    </rPh>
    <rPh sb="450" eb="452">
      <t>ハツデン</t>
    </rPh>
    <rPh sb="452" eb="454">
      <t>シセツ</t>
    </rPh>
    <rPh sb="458" eb="460">
      <t>スイデン</t>
    </rPh>
    <rPh sb="461" eb="463">
      <t>インスイ</t>
    </rPh>
    <rPh sb="464" eb="466">
      <t>カンケイ</t>
    </rPh>
    <rPh sb="467" eb="469">
      <t>ジキ</t>
    </rPh>
    <rPh sb="473" eb="475">
      <t>サイダイ</t>
    </rPh>
    <rPh sb="475" eb="477">
      <t>シュツリョク</t>
    </rPh>
    <rPh sb="478" eb="480">
      <t>ヘンドウ</t>
    </rPh>
    <rPh sb="495" eb="497">
      <t>サイダイ</t>
    </rPh>
    <rPh sb="497" eb="499">
      <t>シュツリョク</t>
    </rPh>
    <rPh sb="506" eb="507">
      <t>ガツ</t>
    </rPh>
    <rPh sb="508" eb="509">
      <t>ニチ</t>
    </rPh>
    <rPh sb="511" eb="512">
      <t>ガツ</t>
    </rPh>
    <rPh sb="514" eb="515">
      <t>ニチ</t>
    </rPh>
    <rPh sb="516" eb="518">
      <t>サイダイ</t>
    </rPh>
    <rPh sb="518" eb="520">
      <t>シュツリョク</t>
    </rPh>
    <rPh sb="530" eb="532">
      <t>ネンカン</t>
    </rPh>
    <rPh sb="536" eb="538">
      <t>セツビ</t>
    </rPh>
    <rPh sb="538" eb="541">
      <t>リヨウリツ</t>
    </rPh>
    <rPh sb="542" eb="543">
      <t>ヒク</t>
    </rPh>
    <rPh sb="578" eb="580">
      <t>ケイゾク</t>
    </rPh>
    <rPh sb="588" eb="590">
      <t>シュウニュウ</t>
    </rPh>
    <rPh sb="591" eb="593">
      <t>ゲンショウ</t>
    </rPh>
    <rPh sb="599" eb="600">
      <t>フ</t>
    </rPh>
    <rPh sb="603" eb="605">
      <t>ケイエイ</t>
    </rPh>
    <rPh sb="606" eb="608">
      <t>ケントウ</t>
    </rPh>
    <phoneticPr fontId="5"/>
  </si>
  <si>
    <t>20年間の特別措置法適用期間は、安定した収益が見込まれると考えられる。当面は現状維持のため、各発電施設で発電環境管理を重要視し、より安定した発電量を確保していきたい。
またFIT調達期間終了後については、太陽光発電事業は施設状況にもよるが事業廃止を予定している。小水力事業は通常40年相当期間は発電可能であるため、FIT調達期間終了後においても事業継続を予定している。平成３２年度までに策定予定の経営戦略等を活用しながら、収入が減少するリスクを踏まえ、維持経費の適正化を図るような経営を検討していく。</t>
    <rPh sb="102" eb="105">
      <t>タイヨウコウ</t>
    </rPh>
    <rPh sb="105" eb="107">
      <t>ハツデン</t>
    </rPh>
    <rPh sb="107" eb="109">
      <t>ジギョウ</t>
    </rPh>
    <rPh sb="110" eb="112">
      <t>シセツ</t>
    </rPh>
    <rPh sb="112" eb="114">
      <t>ジョウキョウ</t>
    </rPh>
    <rPh sb="131" eb="132">
      <t>ショウ</t>
    </rPh>
    <rPh sb="132" eb="134">
      <t>スイリョク</t>
    </rPh>
    <rPh sb="134" eb="136">
      <t>ジギョウ</t>
    </rPh>
    <rPh sb="184" eb="186">
      <t>ヘイセイ</t>
    </rPh>
    <rPh sb="188" eb="190">
      <t>ネンド</t>
    </rPh>
    <rPh sb="193" eb="195">
      <t>サクテイ</t>
    </rPh>
    <rPh sb="195" eb="197">
      <t>ヨテイ</t>
    </rPh>
    <rPh sb="198" eb="200">
      <t>ケイエイ</t>
    </rPh>
    <rPh sb="200" eb="202">
      <t>センリャク</t>
    </rPh>
    <rPh sb="202" eb="203">
      <t>トウ</t>
    </rPh>
    <rPh sb="204" eb="206">
      <t>カツヨウ</t>
    </rPh>
    <rPh sb="211" eb="213">
      <t>シュウニュウ</t>
    </rPh>
    <rPh sb="214" eb="216">
      <t>ゲンショウ</t>
    </rPh>
    <rPh sb="222" eb="223">
      <t>フ</t>
    </rPh>
    <rPh sb="226" eb="228">
      <t>イジ</t>
    </rPh>
    <rPh sb="228" eb="230">
      <t>ケイヒ</t>
    </rPh>
    <rPh sb="231" eb="234">
      <t>テキセイカ</t>
    </rPh>
    <rPh sb="235" eb="236">
      <t>ハカ</t>
    </rPh>
    <rPh sb="240" eb="242">
      <t>ケイエイ</t>
    </rPh>
    <rPh sb="243" eb="245">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</si>
</sst>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220.4</c:v>
                </c:pt>
                <c:pt idx="1">
                  <c:v>119.4</c:v>
                </c:pt>
                <c:pt idx="2">
                  <c:v>109.7</c:v>
                </c:pt>
                <c:pt idx="3">
                  <c:v>109.2</c:v>
                </c:pt>
                <c:pt idx="4">
                  <c:v>121.8</c:v>
                </c:pt>
              </c:numCache>
            </c:numRef>
          </c:val>
          <c:extLst xmlns:c16r2="http://schemas.microsoft.com/office/drawing/2015/06/chart">
            <c:ext xmlns:c16="http://schemas.microsoft.com/office/drawing/2014/chart" uri="{C3380CC4-5D6E-409C-BE32-E72D297353CC}">
              <c16:uniqueId val="{00000000-8122-4FDA-9F81-454F23236A95}"/>
            </c:ext>
          </c:extLst>
        </c:ser>
        <c:dLbls>
          <c:showLegendKey val="0"/>
          <c:showVal val="0"/>
          <c:showCatName val="0"/>
          <c:showSerName val="0"/>
          <c:showPercent val="0"/>
          <c:showBubbleSize val="0"/>
        </c:dLbls>
        <c:gapWidth val="180"/>
        <c:overlap val="-90"/>
        <c:axId val="290654224"/>
        <c:axId val="2906546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8122-4FDA-9F81-454F23236A9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122-4FDA-9F81-454F23236A95}"/>
            </c:ext>
          </c:extLst>
        </c:ser>
        <c:dLbls>
          <c:showLegendKey val="0"/>
          <c:showVal val="0"/>
          <c:showCatName val="0"/>
          <c:showSerName val="0"/>
          <c:showPercent val="0"/>
          <c:showBubbleSize val="0"/>
        </c:dLbls>
        <c:marker val="1"/>
        <c:smooth val="0"/>
        <c:axId val="290654224"/>
        <c:axId val="290654616"/>
      </c:lineChart>
      <c:catAx>
        <c:axId val="290654224"/>
        <c:scaling>
          <c:orientation val="minMax"/>
        </c:scaling>
        <c:delete val="0"/>
        <c:axPos val="b"/>
        <c:numFmt formatCode="ge" sourceLinked="1"/>
        <c:majorTickMark val="none"/>
        <c:minorTickMark val="none"/>
        <c:tickLblPos val="none"/>
        <c:crossAx val="290654616"/>
        <c:crosses val="autoZero"/>
        <c:auto val="0"/>
        <c:lblAlgn val="ctr"/>
        <c:lblOffset val="100"/>
        <c:noMultiLvlLbl val="1"/>
      </c:catAx>
      <c:valAx>
        <c:axId val="290654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4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1C6-4A56-91E3-FB165781F74F}"/>
            </c:ext>
          </c:extLst>
        </c:ser>
        <c:dLbls>
          <c:showLegendKey val="0"/>
          <c:showVal val="0"/>
          <c:showCatName val="0"/>
          <c:showSerName val="0"/>
          <c:showPercent val="0"/>
          <c:showBubbleSize val="0"/>
        </c:dLbls>
        <c:gapWidth val="180"/>
        <c:overlap val="-90"/>
        <c:axId val="295617152"/>
        <c:axId val="29561754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81C6-4A56-91E3-FB165781F74F}"/>
            </c:ext>
          </c:extLst>
        </c:ser>
        <c:dLbls>
          <c:showLegendKey val="0"/>
          <c:showVal val="0"/>
          <c:showCatName val="0"/>
          <c:showSerName val="0"/>
          <c:showPercent val="0"/>
          <c:showBubbleSize val="0"/>
        </c:dLbls>
        <c:marker val="1"/>
        <c:smooth val="0"/>
        <c:axId val="295617152"/>
        <c:axId val="295617544"/>
      </c:lineChart>
      <c:catAx>
        <c:axId val="295617152"/>
        <c:scaling>
          <c:orientation val="minMax"/>
        </c:scaling>
        <c:delete val="0"/>
        <c:axPos val="b"/>
        <c:numFmt formatCode="ge" sourceLinked="1"/>
        <c:majorTickMark val="none"/>
        <c:minorTickMark val="none"/>
        <c:tickLblPos val="none"/>
        <c:crossAx val="295617544"/>
        <c:crosses val="autoZero"/>
        <c:auto val="0"/>
        <c:lblAlgn val="ctr"/>
        <c:lblOffset val="100"/>
        <c:noMultiLvlLbl val="1"/>
      </c:catAx>
      <c:valAx>
        <c:axId val="295617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17.100000000000001</c:v>
                </c:pt>
              </c:numCache>
            </c:numRef>
          </c:val>
          <c:extLst xmlns:c16r2="http://schemas.microsoft.com/office/drawing/2015/06/chart">
            <c:ext xmlns:c16="http://schemas.microsoft.com/office/drawing/2014/chart" uri="{C3380CC4-5D6E-409C-BE32-E72D297353CC}">
              <c16:uniqueId val="{00000000-FA0D-41A7-852E-B9C71CB80B76}"/>
            </c:ext>
          </c:extLst>
        </c:ser>
        <c:dLbls>
          <c:showLegendKey val="0"/>
          <c:showVal val="0"/>
          <c:showCatName val="0"/>
          <c:showSerName val="0"/>
          <c:showPercent val="0"/>
          <c:showBubbleSize val="0"/>
        </c:dLbls>
        <c:gapWidth val="180"/>
        <c:overlap val="-90"/>
        <c:axId val="295618328"/>
        <c:axId val="2956187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FA0D-41A7-852E-B9C71CB80B76}"/>
            </c:ext>
          </c:extLst>
        </c:ser>
        <c:dLbls>
          <c:showLegendKey val="0"/>
          <c:showVal val="0"/>
          <c:showCatName val="0"/>
          <c:showSerName val="0"/>
          <c:showPercent val="0"/>
          <c:showBubbleSize val="0"/>
        </c:dLbls>
        <c:marker val="1"/>
        <c:smooth val="0"/>
        <c:axId val="295618328"/>
        <c:axId val="295618720"/>
      </c:lineChart>
      <c:catAx>
        <c:axId val="295618328"/>
        <c:scaling>
          <c:orientation val="minMax"/>
        </c:scaling>
        <c:delete val="0"/>
        <c:axPos val="b"/>
        <c:numFmt formatCode="ge" sourceLinked="1"/>
        <c:majorTickMark val="none"/>
        <c:minorTickMark val="none"/>
        <c:tickLblPos val="none"/>
        <c:crossAx val="295618720"/>
        <c:crosses val="autoZero"/>
        <c:auto val="0"/>
        <c:lblAlgn val="ctr"/>
        <c:lblOffset val="100"/>
        <c:noMultiLvlLbl val="1"/>
      </c:catAx>
      <c:valAx>
        <c:axId val="29561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8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030D-49F8-886F-C24FACADD427}"/>
            </c:ext>
          </c:extLst>
        </c:ser>
        <c:dLbls>
          <c:showLegendKey val="0"/>
          <c:showVal val="0"/>
          <c:showCatName val="0"/>
          <c:showSerName val="0"/>
          <c:showPercent val="0"/>
          <c:showBubbleSize val="0"/>
        </c:dLbls>
        <c:gapWidth val="180"/>
        <c:overlap val="-90"/>
        <c:axId val="295619504"/>
        <c:axId val="29561989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030D-49F8-886F-C24FACADD427}"/>
            </c:ext>
          </c:extLst>
        </c:ser>
        <c:dLbls>
          <c:showLegendKey val="0"/>
          <c:showVal val="0"/>
          <c:showCatName val="0"/>
          <c:showSerName val="0"/>
          <c:showPercent val="0"/>
          <c:showBubbleSize val="0"/>
        </c:dLbls>
        <c:marker val="1"/>
        <c:smooth val="0"/>
        <c:axId val="295619504"/>
        <c:axId val="295619896"/>
      </c:lineChart>
      <c:catAx>
        <c:axId val="295619504"/>
        <c:scaling>
          <c:orientation val="minMax"/>
        </c:scaling>
        <c:delete val="0"/>
        <c:axPos val="b"/>
        <c:numFmt formatCode="ge" sourceLinked="1"/>
        <c:majorTickMark val="none"/>
        <c:minorTickMark val="none"/>
        <c:tickLblPos val="none"/>
        <c:crossAx val="295619896"/>
        <c:crosses val="autoZero"/>
        <c:auto val="0"/>
        <c:lblAlgn val="ctr"/>
        <c:lblOffset val="100"/>
        <c:noMultiLvlLbl val="1"/>
      </c:catAx>
      <c:valAx>
        <c:axId val="29561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2597-4799-B0FB-CE32AF07FE43}"/>
            </c:ext>
          </c:extLst>
        </c:ser>
        <c:dLbls>
          <c:showLegendKey val="0"/>
          <c:showVal val="0"/>
          <c:showCatName val="0"/>
          <c:showSerName val="0"/>
          <c:showPercent val="0"/>
          <c:showBubbleSize val="0"/>
        </c:dLbls>
        <c:gapWidth val="180"/>
        <c:overlap val="-90"/>
        <c:axId val="295620680"/>
        <c:axId val="2956210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2597-4799-B0FB-CE32AF07FE43}"/>
            </c:ext>
          </c:extLst>
        </c:ser>
        <c:dLbls>
          <c:showLegendKey val="0"/>
          <c:showVal val="0"/>
          <c:showCatName val="0"/>
          <c:showSerName val="0"/>
          <c:showPercent val="0"/>
          <c:showBubbleSize val="0"/>
        </c:dLbls>
        <c:marker val="1"/>
        <c:smooth val="0"/>
        <c:axId val="295620680"/>
        <c:axId val="295621072"/>
      </c:lineChart>
      <c:catAx>
        <c:axId val="295620680"/>
        <c:scaling>
          <c:orientation val="minMax"/>
        </c:scaling>
        <c:delete val="0"/>
        <c:axPos val="b"/>
        <c:numFmt formatCode="ge" sourceLinked="1"/>
        <c:majorTickMark val="none"/>
        <c:minorTickMark val="none"/>
        <c:tickLblPos val="none"/>
        <c:crossAx val="295621072"/>
        <c:crosses val="autoZero"/>
        <c:auto val="0"/>
        <c:lblAlgn val="ctr"/>
        <c:lblOffset val="100"/>
        <c:noMultiLvlLbl val="1"/>
      </c:catAx>
      <c:valAx>
        <c:axId val="29562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56206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05-42C5-B6F1-8EF6E8F13E01}"/>
            </c:ext>
          </c:extLst>
        </c:ser>
        <c:dLbls>
          <c:showLegendKey val="0"/>
          <c:showVal val="0"/>
          <c:showCatName val="0"/>
          <c:showSerName val="0"/>
          <c:showPercent val="0"/>
          <c:showBubbleSize val="0"/>
        </c:dLbls>
        <c:gapWidth val="180"/>
        <c:overlap val="-90"/>
        <c:axId val="295621856"/>
        <c:axId val="2956222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05-42C5-B6F1-8EF6E8F13E01}"/>
            </c:ext>
          </c:extLst>
        </c:ser>
        <c:dLbls>
          <c:showLegendKey val="0"/>
          <c:showVal val="0"/>
          <c:showCatName val="0"/>
          <c:showSerName val="0"/>
          <c:showPercent val="0"/>
          <c:showBubbleSize val="0"/>
        </c:dLbls>
        <c:marker val="1"/>
        <c:smooth val="0"/>
        <c:axId val="295621856"/>
        <c:axId val="295622248"/>
      </c:lineChart>
      <c:catAx>
        <c:axId val="295621856"/>
        <c:scaling>
          <c:orientation val="minMax"/>
        </c:scaling>
        <c:delete val="0"/>
        <c:axPos val="b"/>
        <c:numFmt formatCode="ge" sourceLinked="1"/>
        <c:majorTickMark val="none"/>
        <c:minorTickMark val="none"/>
        <c:tickLblPos val="none"/>
        <c:crossAx val="295622248"/>
        <c:crosses val="autoZero"/>
        <c:auto val="0"/>
        <c:lblAlgn val="ctr"/>
        <c:lblOffset val="100"/>
        <c:noMultiLvlLbl val="1"/>
      </c:catAx>
      <c:valAx>
        <c:axId val="29562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6183-4E6F-A9FF-21273C2B227D}"/>
            </c:ext>
          </c:extLst>
        </c:ser>
        <c:dLbls>
          <c:showLegendKey val="0"/>
          <c:showVal val="0"/>
          <c:showCatName val="0"/>
          <c:showSerName val="0"/>
          <c:showPercent val="0"/>
          <c:showBubbleSize val="0"/>
        </c:dLbls>
        <c:gapWidth val="180"/>
        <c:overlap val="-90"/>
        <c:axId val="295623032"/>
        <c:axId val="2956234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6183-4E6F-A9FF-21273C2B227D}"/>
            </c:ext>
          </c:extLst>
        </c:ser>
        <c:dLbls>
          <c:showLegendKey val="0"/>
          <c:showVal val="0"/>
          <c:showCatName val="0"/>
          <c:showSerName val="0"/>
          <c:showPercent val="0"/>
          <c:showBubbleSize val="0"/>
        </c:dLbls>
        <c:marker val="1"/>
        <c:smooth val="0"/>
        <c:axId val="295623032"/>
        <c:axId val="295623424"/>
      </c:lineChart>
      <c:catAx>
        <c:axId val="295623032"/>
        <c:scaling>
          <c:orientation val="minMax"/>
        </c:scaling>
        <c:delete val="0"/>
        <c:axPos val="b"/>
        <c:numFmt formatCode="ge" sourceLinked="1"/>
        <c:majorTickMark val="none"/>
        <c:minorTickMark val="none"/>
        <c:tickLblPos val="none"/>
        <c:crossAx val="295623424"/>
        <c:crosses val="autoZero"/>
        <c:auto val="0"/>
        <c:lblAlgn val="ctr"/>
        <c:lblOffset val="100"/>
        <c:noMultiLvlLbl val="1"/>
      </c:catAx>
      <c:valAx>
        <c:axId val="29562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E-4A9E-A261-A0390E33F947}"/>
            </c:ext>
          </c:extLst>
        </c:ser>
        <c:dLbls>
          <c:showLegendKey val="0"/>
          <c:showVal val="0"/>
          <c:showCatName val="0"/>
          <c:showSerName val="0"/>
          <c:showPercent val="0"/>
          <c:showBubbleSize val="0"/>
        </c:dLbls>
        <c:gapWidth val="180"/>
        <c:overlap val="-90"/>
        <c:axId val="295624208"/>
        <c:axId val="29562460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E-4A9E-A261-A0390E33F947}"/>
            </c:ext>
          </c:extLst>
        </c:ser>
        <c:dLbls>
          <c:showLegendKey val="0"/>
          <c:showVal val="0"/>
          <c:showCatName val="0"/>
          <c:showSerName val="0"/>
          <c:showPercent val="0"/>
          <c:showBubbleSize val="0"/>
        </c:dLbls>
        <c:marker val="1"/>
        <c:smooth val="0"/>
        <c:axId val="295624208"/>
        <c:axId val="295624600"/>
      </c:lineChart>
      <c:catAx>
        <c:axId val="295624208"/>
        <c:scaling>
          <c:orientation val="minMax"/>
        </c:scaling>
        <c:delete val="0"/>
        <c:axPos val="b"/>
        <c:numFmt formatCode="ge" sourceLinked="1"/>
        <c:majorTickMark val="none"/>
        <c:minorTickMark val="none"/>
        <c:tickLblPos val="none"/>
        <c:crossAx val="295624600"/>
        <c:crosses val="autoZero"/>
        <c:auto val="0"/>
        <c:lblAlgn val="ctr"/>
        <c:lblOffset val="100"/>
        <c:noMultiLvlLbl val="1"/>
      </c:catAx>
      <c:valAx>
        <c:axId val="29562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D-4ADE-957A-2B66AA49E867}"/>
            </c:ext>
          </c:extLst>
        </c:ser>
        <c:dLbls>
          <c:showLegendKey val="0"/>
          <c:showVal val="0"/>
          <c:showCatName val="0"/>
          <c:showSerName val="0"/>
          <c:showPercent val="0"/>
          <c:showBubbleSize val="0"/>
        </c:dLbls>
        <c:gapWidth val="180"/>
        <c:overlap val="-90"/>
        <c:axId val="295625384"/>
        <c:axId val="2956257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D-4ADE-957A-2B66AA49E867}"/>
            </c:ext>
          </c:extLst>
        </c:ser>
        <c:dLbls>
          <c:showLegendKey val="0"/>
          <c:showVal val="0"/>
          <c:showCatName val="0"/>
          <c:showSerName val="0"/>
          <c:showPercent val="0"/>
          <c:showBubbleSize val="0"/>
        </c:dLbls>
        <c:marker val="1"/>
        <c:smooth val="0"/>
        <c:axId val="295625384"/>
        <c:axId val="295625776"/>
      </c:lineChart>
      <c:catAx>
        <c:axId val="295625384"/>
        <c:scaling>
          <c:orientation val="minMax"/>
        </c:scaling>
        <c:delete val="0"/>
        <c:axPos val="b"/>
        <c:numFmt formatCode="ge" sourceLinked="1"/>
        <c:majorTickMark val="none"/>
        <c:minorTickMark val="none"/>
        <c:tickLblPos val="none"/>
        <c:crossAx val="295625776"/>
        <c:crosses val="autoZero"/>
        <c:auto val="0"/>
        <c:lblAlgn val="ctr"/>
        <c:lblOffset val="100"/>
        <c:noMultiLvlLbl val="1"/>
      </c:catAx>
      <c:valAx>
        <c:axId val="29562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5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4F-490C-81C5-D5025B2F7CAB}"/>
            </c:ext>
          </c:extLst>
        </c:ser>
        <c:dLbls>
          <c:showLegendKey val="0"/>
          <c:showVal val="0"/>
          <c:showCatName val="0"/>
          <c:showSerName val="0"/>
          <c:showPercent val="0"/>
          <c:showBubbleSize val="0"/>
        </c:dLbls>
        <c:gapWidth val="180"/>
        <c:overlap val="-90"/>
        <c:axId val="295626952"/>
        <c:axId val="2956273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4F-490C-81C5-D5025B2F7CAB}"/>
            </c:ext>
          </c:extLst>
        </c:ser>
        <c:dLbls>
          <c:showLegendKey val="0"/>
          <c:showVal val="0"/>
          <c:showCatName val="0"/>
          <c:showSerName val="0"/>
          <c:showPercent val="0"/>
          <c:showBubbleSize val="0"/>
        </c:dLbls>
        <c:marker val="1"/>
        <c:smooth val="0"/>
        <c:axId val="295626952"/>
        <c:axId val="295627344"/>
      </c:lineChart>
      <c:catAx>
        <c:axId val="295626952"/>
        <c:scaling>
          <c:orientation val="minMax"/>
        </c:scaling>
        <c:delete val="0"/>
        <c:axPos val="b"/>
        <c:numFmt formatCode="ge" sourceLinked="1"/>
        <c:majorTickMark val="none"/>
        <c:minorTickMark val="none"/>
        <c:tickLblPos val="none"/>
        <c:crossAx val="295627344"/>
        <c:crosses val="autoZero"/>
        <c:auto val="0"/>
        <c:lblAlgn val="ctr"/>
        <c:lblOffset val="100"/>
        <c:noMultiLvlLbl val="1"/>
      </c:catAx>
      <c:valAx>
        <c:axId val="29562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A2-4AB0-96AA-A57D7CCDAA2E}"/>
            </c:ext>
          </c:extLst>
        </c:ser>
        <c:dLbls>
          <c:showLegendKey val="0"/>
          <c:showVal val="0"/>
          <c:showCatName val="0"/>
          <c:showSerName val="0"/>
          <c:showPercent val="0"/>
          <c:showBubbleSize val="0"/>
        </c:dLbls>
        <c:gapWidth val="180"/>
        <c:overlap val="-90"/>
        <c:axId val="295627736"/>
        <c:axId val="2956281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A2-4AB0-96AA-A57D7CCDAA2E}"/>
            </c:ext>
          </c:extLst>
        </c:ser>
        <c:dLbls>
          <c:showLegendKey val="0"/>
          <c:showVal val="0"/>
          <c:showCatName val="0"/>
          <c:showSerName val="0"/>
          <c:showPercent val="0"/>
          <c:showBubbleSize val="0"/>
        </c:dLbls>
        <c:marker val="1"/>
        <c:smooth val="0"/>
        <c:axId val="295627736"/>
        <c:axId val="295628128"/>
      </c:lineChart>
      <c:catAx>
        <c:axId val="295627736"/>
        <c:scaling>
          <c:orientation val="minMax"/>
        </c:scaling>
        <c:delete val="0"/>
        <c:axPos val="b"/>
        <c:numFmt formatCode="ge" sourceLinked="1"/>
        <c:majorTickMark val="none"/>
        <c:minorTickMark val="none"/>
        <c:tickLblPos val="none"/>
        <c:crossAx val="295628128"/>
        <c:crosses val="autoZero"/>
        <c:auto val="0"/>
        <c:lblAlgn val="ctr"/>
        <c:lblOffset val="100"/>
        <c:noMultiLvlLbl val="1"/>
      </c:catAx>
      <c:valAx>
        <c:axId val="29562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2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205.9</c:v>
                </c:pt>
                <c:pt idx="1">
                  <c:v>118</c:v>
                </c:pt>
                <c:pt idx="2">
                  <c:v>108.1</c:v>
                </c:pt>
                <c:pt idx="3">
                  <c:v>108.2</c:v>
                </c:pt>
                <c:pt idx="4">
                  <c:v>102.9</c:v>
                </c:pt>
              </c:numCache>
            </c:numRef>
          </c:val>
          <c:extLst xmlns:c16r2="http://schemas.microsoft.com/office/drawing/2015/06/chart">
            <c:ext xmlns:c16="http://schemas.microsoft.com/office/drawing/2014/chart" uri="{C3380CC4-5D6E-409C-BE32-E72D297353CC}">
              <c16:uniqueId val="{00000000-02F8-4718-AD98-619D17326567}"/>
            </c:ext>
          </c:extLst>
        </c:ser>
        <c:dLbls>
          <c:showLegendKey val="0"/>
          <c:showVal val="0"/>
          <c:showCatName val="0"/>
          <c:showSerName val="0"/>
          <c:showPercent val="0"/>
          <c:showBubbleSize val="0"/>
        </c:dLbls>
        <c:gapWidth val="180"/>
        <c:overlap val="-90"/>
        <c:axId val="290655400"/>
        <c:axId val="29065579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02F8-4718-AD98-619D1732656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2F8-4718-AD98-619D17326567}"/>
            </c:ext>
          </c:extLst>
        </c:ser>
        <c:dLbls>
          <c:showLegendKey val="0"/>
          <c:showVal val="0"/>
          <c:showCatName val="0"/>
          <c:showSerName val="0"/>
          <c:showPercent val="0"/>
          <c:showBubbleSize val="0"/>
        </c:dLbls>
        <c:marker val="1"/>
        <c:smooth val="0"/>
        <c:axId val="290655400"/>
        <c:axId val="290655792"/>
      </c:lineChart>
      <c:catAx>
        <c:axId val="290655400"/>
        <c:scaling>
          <c:orientation val="minMax"/>
        </c:scaling>
        <c:delete val="0"/>
        <c:axPos val="b"/>
        <c:numFmt formatCode="ge" sourceLinked="1"/>
        <c:majorTickMark val="none"/>
        <c:minorTickMark val="none"/>
        <c:tickLblPos val="none"/>
        <c:crossAx val="290655792"/>
        <c:crosses val="autoZero"/>
        <c:auto val="0"/>
        <c:lblAlgn val="ctr"/>
        <c:lblOffset val="100"/>
        <c:noMultiLvlLbl val="1"/>
      </c:catAx>
      <c:valAx>
        <c:axId val="29065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5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84-4CA8-AB67-0A199C4A43D4}"/>
            </c:ext>
          </c:extLst>
        </c:ser>
        <c:dLbls>
          <c:showLegendKey val="0"/>
          <c:showVal val="0"/>
          <c:showCatName val="0"/>
          <c:showSerName val="0"/>
          <c:showPercent val="0"/>
          <c:showBubbleSize val="0"/>
        </c:dLbls>
        <c:gapWidth val="180"/>
        <c:overlap val="-90"/>
        <c:axId val="302573416"/>
        <c:axId val="30257380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84-4CA8-AB67-0A199C4A43D4}"/>
            </c:ext>
          </c:extLst>
        </c:ser>
        <c:dLbls>
          <c:showLegendKey val="0"/>
          <c:showVal val="0"/>
          <c:showCatName val="0"/>
          <c:showSerName val="0"/>
          <c:showPercent val="0"/>
          <c:showBubbleSize val="0"/>
        </c:dLbls>
        <c:marker val="1"/>
        <c:smooth val="0"/>
        <c:axId val="302573416"/>
        <c:axId val="302573808"/>
      </c:lineChart>
      <c:catAx>
        <c:axId val="302573416"/>
        <c:scaling>
          <c:orientation val="minMax"/>
        </c:scaling>
        <c:delete val="0"/>
        <c:axPos val="b"/>
        <c:numFmt formatCode="ge" sourceLinked="1"/>
        <c:majorTickMark val="none"/>
        <c:minorTickMark val="none"/>
        <c:tickLblPos val="none"/>
        <c:crossAx val="302573808"/>
        <c:crosses val="autoZero"/>
        <c:auto val="0"/>
        <c:lblAlgn val="ctr"/>
        <c:lblOffset val="100"/>
        <c:noMultiLvlLbl val="1"/>
      </c:catAx>
      <c:valAx>
        <c:axId val="302573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3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E3-46D1-9E71-67E2C9767EEE}"/>
            </c:ext>
          </c:extLst>
        </c:ser>
        <c:dLbls>
          <c:showLegendKey val="0"/>
          <c:showVal val="0"/>
          <c:showCatName val="0"/>
          <c:showSerName val="0"/>
          <c:showPercent val="0"/>
          <c:showBubbleSize val="0"/>
        </c:dLbls>
        <c:gapWidth val="180"/>
        <c:overlap val="-90"/>
        <c:axId val="302574592"/>
        <c:axId val="302574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E3-46D1-9E71-67E2C9767EEE}"/>
            </c:ext>
          </c:extLst>
        </c:ser>
        <c:dLbls>
          <c:showLegendKey val="0"/>
          <c:showVal val="0"/>
          <c:showCatName val="0"/>
          <c:showSerName val="0"/>
          <c:showPercent val="0"/>
          <c:showBubbleSize val="0"/>
        </c:dLbls>
        <c:marker val="1"/>
        <c:smooth val="0"/>
        <c:axId val="302574592"/>
        <c:axId val="302574984"/>
      </c:lineChart>
      <c:catAx>
        <c:axId val="302574592"/>
        <c:scaling>
          <c:orientation val="minMax"/>
        </c:scaling>
        <c:delete val="0"/>
        <c:axPos val="b"/>
        <c:numFmt formatCode="ge" sourceLinked="1"/>
        <c:majorTickMark val="none"/>
        <c:minorTickMark val="none"/>
        <c:tickLblPos val="none"/>
        <c:crossAx val="302574984"/>
        <c:crosses val="autoZero"/>
        <c:auto val="0"/>
        <c:lblAlgn val="ctr"/>
        <c:lblOffset val="100"/>
        <c:noMultiLvlLbl val="1"/>
      </c:catAx>
      <c:valAx>
        <c:axId val="302574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C8-4B79-9B0D-C666CE4C6FCB}"/>
            </c:ext>
          </c:extLst>
        </c:ser>
        <c:dLbls>
          <c:showLegendKey val="0"/>
          <c:showVal val="0"/>
          <c:showCatName val="0"/>
          <c:showSerName val="0"/>
          <c:showPercent val="0"/>
          <c:showBubbleSize val="0"/>
        </c:dLbls>
        <c:gapWidth val="180"/>
        <c:overlap val="-90"/>
        <c:axId val="302575768"/>
        <c:axId val="3025761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C8-4B79-9B0D-C666CE4C6FCB}"/>
            </c:ext>
          </c:extLst>
        </c:ser>
        <c:dLbls>
          <c:showLegendKey val="0"/>
          <c:showVal val="0"/>
          <c:showCatName val="0"/>
          <c:showSerName val="0"/>
          <c:showPercent val="0"/>
          <c:showBubbleSize val="0"/>
        </c:dLbls>
        <c:marker val="1"/>
        <c:smooth val="0"/>
        <c:axId val="302575768"/>
        <c:axId val="302576160"/>
      </c:lineChart>
      <c:catAx>
        <c:axId val="302575768"/>
        <c:scaling>
          <c:orientation val="minMax"/>
        </c:scaling>
        <c:delete val="0"/>
        <c:axPos val="b"/>
        <c:numFmt formatCode="ge" sourceLinked="1"/>
        <c:majorTickMark val="none"/>
        <c:minorTickMark val="none"/>
        <c:tickLblPos val="none"/>
        <c:crossAx val="302576160"/>
        <c:crosses val="autoZero"/>
        <c:auto val="0"/>
        <c:lblAlgn val="ctr"/>
        <c:lblOffset val="100"/>
        <c:noMultiLvlLbl val="1"/>
      </c:catAx>
      <c:valAx>
        <c:axId val="30257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5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F-450F-8E1D-186AFB4B33C4}"/>
            </c:ext>
          </c:extLst>
        </c:ser>
        <c:dLbls>
          <c:showLegendKey val="0"/>
          <c:showVal val="0"/>
          <c:showCatName val="0"/>
          <c:showSerName val="0"/>
          <c:showPercent val="0"/>
          <c:showBubbleSize val="0"/>
        </c:dLbls>
        <c:gapWidth val="180"/>
        <c:overlap val="-90"/>
        <c:axId val="302576944"/>
        <c:axId val="30257733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F-450F-8E1D-186AFB4B33C4}"/>
            </c:ext>
          </c:extLst>
        </c:ser>
        <c:dLbls>
          <c:showLegendKey val="0"/>
          <c:showVal val="0"/>
          <c:showCatName val="0"/>
          <c:showSerName val="0"/>
          <c:showPercent val="0"/>
          <c:showBubbleSize val="0"/>
        </c:dLbls>
        <c:marker val="1"/>
        <c:smooth val="0"/>
        <c:axId val="302576944"/>
        <c:axId val="302577336"/>
      </c:lineChart>
      <c:catAx>
        <c:axId val="302576944"/>
        <c:scaling>
          <c:orientation val="minMax"/>
        </c:scaling>
        <c:delete val="0"/>
        <c:axPos val="b"/>
        <c:numFmt formatCode="ge" sourceLinked="1"/>
        <c:majorTickMark val="none"/>
        <c:minorTickMark val="none"/>
        <c:tickLblPos val="none"/>
        <c:crossAx val="302577336"/>
        <c:crosses val="autoZero"/>
        <c:auto val="0"/>
        <c:lblAlgn val="ctr"/>
        <c:lblOffset val="100"/>
        <c:noMultiLvlLbl val="1"/>
      </c:catAx>
      <c:valAx>
        <c:axId val="302577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5A-4CAC-8E67-CEEF552DAE92}"/>
            </c:ext>
          </c:extLst>
        </c:ser>
        <c:dLbls>
          <c:showLegendKey val="0"/>
          <c:showVal val="0"/>
          <c:showCatName val="0"/>
          <c:showSerName val="0"/>
          <c:showPercent val="0"/>
          <c:showBubbleSize val="0"/>
        </c:dLbls>
        <c:gapWidth val="180"/>
        <c:overlap val="-90"/>
        <c:axId val="302578120"/>
        <c:axId val="3025785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5A-4CAC-8E67-CEEF552DAE92}"/>
            </c:ext>
          </c:extLst>
        </c:ser>
        <c:dLbls>
          <c:showLegendKey val="0"/>
          <c:showVal val="0"/>
          <c:showCatName val="0"/>
          <c:showSerName val="0"/>
          <c:showPercent val="0"/>
          <c:showBubbleSize val="0"/>
        </c:dLbls>
        <c:marker val="1"/>
        <c:smooth val="0"/>
        <c:axId val="302578120"/>
        <c:axId val="302578512"/>
      </c:lineChart>
      <c:catAx>
        <c:axId val="302578120"/>
        <c:scaling>
          <c:orientation val="minMax"/>
        </c:scaling>
        <c:delete val="0"/>
        <c:axPos val="b"/>
        <c:numFmt formatCode="ge" sourceLinked="1"/>
        <c:majorTickMark val="none"/>
        <c:minorTickMark val="none"/>
        <c:tickLblPos val="none"/>
        <c:crossAx val="302578512"/>
        <c:crosses val="autoZero"/>
        <c:auto val="0"/>
        <c:lblAlgn val="ctr"/>
        <c:lblOffset val="100"/>
        <c:noMultiLvlLbl val="1"/>
      </c:catAx>
      <c:valAx>
        <c:axId val="30257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81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2E-409F-AC52-06AB81983358}"/>
            </c:ext>
          </c:extLst>
        </c:ser>
        <c:dLbls>
          <c:showLegendKey val="0"/>
          <c:showVal val="0"/>
          <c:showCatName val="0"/>
          <c:showSerName val="0"/>
          <c:showPercent val="0"/>
          <c:showBubbleSize val="0"/>
        </c:dLbls>
        <c:gapWidth val="180"/>
        <c:overlap val="-90"/>
        <c:axId val="302579296"/>
        <c:axId val="30257968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2E-409F-AC52-06AB81983358}"/>
            </c:ext>
          </c:extLst>
        </c:ser>
        <c:dLbls>
          <c:showLegendKey val="0"/>
          <c:showVal val="0"/>
          <c:showCatName val="0"/>
          <c:showSerName val="0"/>
          <c:showPercent val="0"/>
          <c:showBubbleSize val="0"/>
        </c:dLbls>
        <c:marker val="1"/>
        <c:smooth val="0"/>
        <c:axId val="302579296"/>
        <c:axId val="302579688"/>
      </c:lineChart>
      <c:catAx>
        <c:axId val="302579296"/>
        <c:scaling>
          <c:orientation val="minMax"/>
        </c:scaling>
        <c:delete val="0"/>
        <c:axPos val="b"/>
        <c:numFmt formatCode="ge" sourceLinked="1"/>
        <c:majorTickMark val="none"/>
        <c:minorTickMark val="none"/>
        <c:tickLblPos val="none"/>
        <c:crossAx val="302579688"/>
        <c:crosses val="autoZero"/>
        <c:auto val="0"/>
        <c:lblAlgn val="ctr"/>
        <c:lblOffset val="100"/>
        <c:noMultiLvlLbl val="1"/>
      </c:catAx>
      <c:valAx>
        <c:axId val="30257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7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3.3</c:v>
                </c:pt>
                <c:pt idx="1">
                  <c:v>16.399999999999999</c:v>
                </c:pt>
                <c:pt idx="2">
                  <c:v>15.9</c:v>
                </c:pt>
                <c:pt idx="3">
                  <c:v>14.7</c:v>
                </c:pt>
                <c:pt idx="4">
                  <c:v>13.4</c:v>
                </c:pt>
              </c:numCache>
            </c:numRef>
          </c:val>
          <c:extLst xmlns:c16r2="http://schemas.microsoft.com/office/drawing/2015/06/chart">
            <c:ext xmlns:c16="http://schemas.microsoft.com/office/drawing/2014/chart" uri="{C3380CC4-5D6E-409C-BE32-E72D297353CC}">
              <c16:uniqueId val="{00000000-5454-4F49-82DD-83AE892F6FB1}"/>
            </c:ext>
          </c:extLst>
        </c:ser>
        <c:dLbls>
          <c:showLegendKey val="0"/>
          <c:showVal val="0"/>
          <c:showCatName val="0"/>
          <c:showSerName val="0"/>
          <c:showPercent val="0"/>
          <c:showBubbleSize val="0"/>
        </c:dLbls>
        <c:gapWidth val="180"/>
        <c:overlap val="-90"/>
        <c:axId val="302580472"/>
        <c:axId val="3025808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5454-4F49-82DD-83AE892F6FB1}"/>
            </c:ext>
          </c:extLst>
        </c:ser>
        <c:dLbls>
          <c:showLegendKey val="0"/>
          <c:showVal val="0"/>
          <c:showCatName val="0"/>
          <c:showSerName val="0"/>
          <c:showPercent val="0"/>
          <c:showBubbleSize val="0"/>
        </c:dLbls>
        <c:marker val="1"/>
        <c:smooth val="0"/>
        <c:axId val="302580472"/>
        <c:axId val="302580864"/>
      </c:lineChart>
      <c:catAx>
        <c:axId val="302580472"/>
        <c:scaling>
          <c:orientation val="minMax"/>
        </c:scaling>
        <c:delete val="0"/>
        <c:axPos val="b"/>
        <c:numFmt formatCode="ge" sourceLinked="1"/>
        <c:majorTickMark val="none"/>
        <c:minorTickMark val="none"/>
        <c:tickLblPos val="none"/>
        <c:crossAx val="302580864"/>
        <c:crosses val="autoZero"/>
        <c:auto val="0"/>
        <c:lblAlgn val="ctr"/>
        <c:lblOffset val="100"/>
        <c:noMultiLvlLbl val="1"/>
      </c:catAx>
      <c:valAx>
        <c:axId val="30258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80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85-4BCC-83BB-95AFE68C3A0D}"/>
            </c:ext>
          </c:extLst>
        </c:ser>
        <c:dLbls>
          <c:showLegendKey val="0"/>
          <c:showVal val="0"/>
          <c:showCatName val="0"/>
          <c:showSerName val="0"/>
          <c:showPercent val="0"/>
          <c:showBubbleSize val="0"/>
        </c:dLbls>
        <c:gapWidth val="180"/>
        <c:overlap val="-90"/>
        <c:axId val="302581648"/>
        <c:axId val="30258204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9685-4BCC-83BB-95AFE68C3A0D}"/>
            </c:ext>
          </c:extLst>
        </c:ser>
        <c:dLbls>
          <c:showLegendKey val="0"/>
          <c:showVal val="0"/>
          <c:showCatName val="0"/>
          <c:showSerName val="0"/>
          <c:showPercent val="0"/>
          <c:showBubbleSize val="0"/>
        </c:dLbls>
        <c:marker val="1"/>
        <c:smooth val="0"/>
        <c:axId val="302581648"/>
        <c:axId val="302582040"/>
      </c:lineChart>
      <c:catAx>
        <c:axId val="302581648"/>
        <c:scaling>
          <c:orientation val="minMax"/>
        </c:scaling>
        <c:delete val="0"/>
        <c:axPos val="b"/>
        <c:numFmt formatCode="ge" sourceLinked="1"/>
        <c:majorTickMark val="none"/>
        <c:minorTickMark val="none"/>
        <c:tickLblPos val="none"/>
        <c:crossAx val="302582040"/>
        <c:crosses val="autoZero"/>
        <c:auto val="0"/>
        <c:lblAlgn val="ctr"/>
        <c:lblOffset val="100"/>
        <c:noMultiLvlLbl val="1"/>
      </c:catAx>
      <c:valAx>
        <c:axId val="302582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8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B5-43F2-979F-5AFA814BB911}"/>
            </c:ext>
          </c:extLst>
        </c:ser>
        <c:dLbls>
          <c:showLegendKey val="0"/>
          <c:showVal val="0"/>
          <c:showCatName val="0"/>
          <c:showSerName val="0"/>
          <c:showPercent val="0"/>
          <c:showBubbleSize val="0"/>
        </c:dLbls>
        <c:gapWidth val="180"/>
        <c:overlap val="-90"/>
        <c:axId val="302582824"/>
        <c:axId val="30258321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B7B5-43F2-979F-5AFA814BB911}"/>
            </c:ext>
          </c:extLst>
        </c:ser>
        <c:dLbls>
          <c:showLegendKey val="0"/>
          <c:showVal val="0"/>
          <c:showCatName val="0"/>
          <c:showSerName val="0"/>
          <c:showPercent val="0"/>
          <c:showBubbleSize val="0"/>
        </c:dLbls>
        <c:marker val="1"/>
        <c:smooth val="0"/>
        <c:axId val="302582824"/>
        <c:axId val="302583216"/>
      </c:lineChart>
      <c:catAx>
        <c:axId val="302582824"/>
        <c:scaling>
          <c:orientation val="minMax"/>
        </c:scaling>
        <c:delete val="0"/>
        <c:axPos val="b"/>
        <c:numFmt formatCode="ge" sourceLinked="1"/>
        <c:majorTickMark val="none"/>
        <c:minorTickMark val="none"/>
        <c:tickLblPos val="none"/>
        <c:crossAx val="302583216"/>
        <c:crosses val="autoZero"/>
        <c:auto val="0"/>
        <c:lblAlgn val="ctr"/>
        <c:lblOffset val="100"/>
        <c:noMultiLvlLbl val="1"/>
      </c:catAx>
      <c:valAx>
        <c:axId val="30258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82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DA-415F-9C2B-55915147C481}"/>
            </c:ext>
          </c:extLst>
        </c:ser>
        <c:dLbls>
          <c:showLegendKey val="0"/>
          <c:showVal val="0"/>
          <c:showCatName val="0"/>
          <c:showSerName val="0"/>
          <c:showPercent val="0"/>
          <c:showBubbleSize val="0"/>
        </c:dLbls>
        <c:gapWidth val="180"/>
        <c:overlap val="-90"/>
        <c:axId val="302584000"/>
        <c:axId val="30258439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DA-415F-9C2B-55915147C481}"/>
            </c:ext>
          </c:extLst>
        </c:ser>
        <c:dLbls>
          <c:showLegendKey val="0"/>
          <c:showVal val="0"/>
          <c:showCatName val="0"/>
          <c:showSerName val="0"/>
          <c:showPercent val="0"/>
          <c:showBubbleSize val="0"/>
        </c:dLbls>
        <c:marker val="1"/>
        <c:smooth val="0"/>
        <c:axId val="302584000"/>
        <c:axId val="302584392"/>
      </c:lineChart>
      <c:catAx>
        <c:axId val="302584000"/>
        <c:scaling>
          <c:orientation val="minMax"/>
        </c:scaling>
        <c:delete val="0"/>
        <c:axPos val="b"/>
        <c:numFmt formatCode="ge" sourceLinked="1"/>
        <c:majorTickMark val="none"/>
        <c:minorTickMark val="none"/>
        <c:tickLblPos val="none"/>
        <c:crossAx val="302584392"/>
        <c:crosses val="autoZero"/>
        <c:auto val="0"/>
        <c:lblAlgn val="ctr"/>
        <c:lblOffset val="100"/>
        <c:noMultiLvlLbl val="1"/>
      </c:catAx>
      <c:valAx>
        <c:axId val="302584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8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8A-4FBC-9021-38F7D338AE79}"/>
            </c:ext>
          </c:extLst>
        </c:ser>
        <c:dLbls>
          <c:showLegendKey val="0"/>
          <c:showVal val="0"/>
          <c:showCatName val="0"/>
          <c:showSerName val="0"/>
          <c:showPercent val="0"/>
          <c:showBubbleSize val="0"/>
        </c:dLbls>
        <c:gapWidth val="180"/>
        <c:overlap val="-90"/>
        <c:axId val="290656576"/>
        <c:axId val="2906569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8A-4FBC-9021-38F7D338AE7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6B8A-4FBC-9021-38F7D338AE79}"/>
            </c:ext>
          </c:extLst>
        </c:ser>
        <c:dLbls>
          <c:showLegendKey val="0"/>
          <c:showVal val="0"/>
          <c:showCatName val="0"/>
          <c:showSerName val="0"/>
          <c:showPercent val="0"/>
          <c:showBubbleSize val="0"/>
        </c:dLbls>
        <c:marker val="1"/>
        <c:smooth val="0"/>
        <c:axId val="290656576"/>
        <c:axId val="290656968"/>
      </c:lineChart>
      <c:catAx>
        <c:axId val="290656576"/>
        <c:scaling>
          <c:orientation val="minMax"/>
        </c:scaling>
        <c:delete val="0"/>
        <c:axPos val="b"/>
        <c:numFmt formatCode="ge" sourceLinked="1"/>
        <c:majorTickMark val="none"/>
        <c:minorTickMark val="none"/>
        <c:tickLblPos val="none"/>
        <c:crossAx val="290656968"/>
        <c:crosses val="autoZero"/>
        <c:auto val="0"/>
        <c:lblAlgn val="ctr"/>
        <c:lblOffset val="100"/>
        <c:noMultiLvlLbl val="1"/>
      </c:catAx>
      <c:valAx>
        <c:axId val="29065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11-48D7-8A6B-C9E07B8ED64E}"/>
            </c:ext>
          </c:extLst>
        </c:ser>
        <c:dLbls>
          <c:showLegendKey val="0"/>
          <c:showVal val="0"/>
          <c:showCatName val="0"/>
          <c:showSerName val="0"/>
          <c:showPercent val="0"/>
          <c:showBubbleSize val="0"/>
        </c:dLbls>
        <c:gapWidth val="180"/>
        <c:overlap val="-90"/>
        <c:axId val="302585176"/>
        <c:axId val="30258556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DC11-48D7-8A6B-C9E07B8ED64E}"/>
            </c:ext>
          </c:extLst>
        </c:ser>
        <c:dLbls>
          <c:showLegendKey val="0"/>
          <c:showVal val="0"/>
          <c:showCatName val="0"/>
          <c:showSerName val="0"/>
          <c:showPercent val="0"/>
          <c:showBubbleSize val="0"/>
        </c:dLbls>
        <c:marker val="1"/>
        <c:smooth val="0"/>
        <c:axId val="302585176"/>
        <c:axId val="302585568"/>
      </c:lineChart>
      <c:catAx>
        <c:axId val="302585176"/>
        <c:scaling>
          <c:orientation val="minMax"/>
        </c:scaling>
        <c:delete val="0"/>
        <c:axPos val="b"/>
        <c:numFmt formatCode="ge" sourceLinked="1"/>
        <c:majorTickMark val="none"/>
        <c:minorTickMark val="none"/>
        <c:tickLblPos val="none"/>
        <c:crossAx val="302585568"/>
        <c:crosses val="autoZero"/>
        <c:auto val="0"/>
        <c:lblAlgn val="ctr"/>
        <c:lblOffset val="100"/>
        <c:noMultiLvlLbl val="1"/>
      </c:catAx>
      <c:valAx>
        <c:axId val="30258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585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21595.5</c:v>
                </c:pt>
                <c:pt idx="1">
                  <c:v>37300.1</c:v>
                </c:pt>
                <c:pt idx="2">
                  <c:v>41485.1</c:v>
                </c:pt>
                <c:pt idx="3">
                  <c:v>40813.1</c:v>
                </c:pt>
                <c:pt idx="4">
                  <c:v>41766.5</c:v>
                </c:pt>
              </c:numCache>
            </c:numRef>
          </c:val>
          <c:extLst xmlns:c16r2="http://schemas.microsoft.com/office/drawing/2015/06/chart">
            <c:ext xmlns:c16="http://schemas.microsoft.com/office/drawing/2014/chart" uri="{C3380CC4-5D6E-409C-BE32-E72D297353CC}">
              <c16:uniqueId val="{00000000-E637-4921-B78C-24040B4EA893}"/>
            </c:ext>
          </c:extLst>
        </c:ser>
        <c:dLbls>
          <c:showLegendKey val="0"/>
          <c:showVal val="0"/>
          <c:showCatName val="0"/>
          <c:showSerName val="0"/>
          <c:showPercent val="0"/>
          <c:showBubbleSize val="0"/>
        </c:dLbls>
        <c:gapWidth val="180"/>
        <c:overlap val="-90"/>
        <c:axId val="290657752"/>
        <c:axId val="29065814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E637-4921-B78C-24040B4EA893}"/>
            </c:ext>
          </c:extLst>
        </c:ser>
        <c:dLbls>
          <c:showLegendKey val="0"/>
          <c:showVal val="0"/>
          <c:showCatName val="0"/>
          <c:showSerName val="0"/>
          <c:showPercent val="0"/>
          <c:showBubbleSize val="0"/>
        </c:dLbls>
        <c:marker val="1"/>
        <c:smooth val="0"/>
        <c:axId val="290657752"/>
        <c:axId val="290658144"/>
      </c:lineChart>
      <c:catAx>
        <c:axId val="290657752"/>
        <c:scaling>
          <c:orientation val="minMax"/>
        </c:scaling>
        <c:delete val="0"/>
        <c:axPos val="b"/>
        <c:numFmt formatCode="ge" sourceLinked="1"/>
        <c:majorTickMark val="none"/>
        <c:minorTickMark val="none"/>
        <c:tickLblPos val="none"/>
        <c:crossAx val="290658144"/>
        <c:crosses val="autoZero"/>
        <c:auto val="0"/>
        <c:lblAlgn val="ctr"/>
        <c:lblOffset val="100"/>
        <c:noMultiLvlLbl val="1"/>
      </c:catAx>
      <c:valAx>
        <c:axId val="29065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7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23784</c:v>
                </c:pt>
                <c:pt idx="1">
                  <c:v>36227</c:v>
                </c:pt>
                <c:pt idx="2">
                  <c:v>16397</c:v>
                </c:pt>
                <c:pt idx="3">
                  <c:v>15019</c:v>
                </c:pt>
                <c:pt idx="4">
                  <c:v>56666</c:v>
                </c:pt>
              </c:numCache>
            </c:numRef>
          </c:val>
          <c:extLst xmlns:c16r2="http://schemas.microsoft.com/office/drawing/2015/06/chart">
            <c:ext xmlns:c16="http://schemas.microsoft.com/office/drawing/2014/chart" uri="{C3380CC4-5D6E-409C-BE32-E72D297353CC}">
              <c16:uniqueId val="{00000000-6490-4178-94B7-45469679BFC1}"/>
            </c:ext>
          </c:extLst>
        </c:ser>
        <c:dLbls>
          <c:showLegendKey val="0"/>
          <c:showVal val="0"/>
          <c:showCatName val="0"/>
          <c:showSerName val="0"/>
          <c:showPercent val="0"/>
          <c:showBubbleSize val="0"/>
        </c:dLbls>
        <c:gapWidth val="180"/>
        <c:overlap val="-90"/>
        <c:axId val="290658928"/>
        <c:axId val="2906593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6490-4178-94B7-45469679BFC1}"/>
            </c:ext>
          </c:extLst>
        </c:ser>
        <c:dLbls>
          <c:showLegendKey val="0"/>
          <c:showVal val="0"/>
          <c:showCatName val="0"/>
          <c:showSerName val="0"/>
          <c:showPercent val="0"/>
          <c:showBubbleSize val="0"/>
        </c:dLbls>
        <c:marker val="1"/>
        <c:smooth val="0"/>
        <c:axId val="290658928"/>
        <c:axId val="290659320"/>
      </c:lineChart>
      <c:catAx>
        <c:axId val="290658928"/>
        <c:scaling>
          <c:orientation val="minMax"/>
        </c:scaling>
        <c:delete val="0"/>
        <c:axPos val="b"/>
        <c:numFmt formatCode="ge" sourceLinked="1"/>
        <c:majorTickMark val="none"/>
        <c:minorTickMark val="none"/>
        <c:tickLblPos val="none"/>
        <c:crossAx val="290659320"/>
        <c:crosses val="autoZero"/>
        <c:auto val="0"/>
        <c:lblAlgn val="ctr"/>
        <c:lblOffset val="100"/>
        <c:noMultiLvlLbl val="1"/>
      </c:catAx>
      <c:valAx>
        <c:axId val="2906593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3.3</c:v>
                </c:pt>
                <c:pt idx="1">
                  <c:v>16.399999999999999</c:v>
                </c:pt>
                <c:pt idx="2">
                  <c:v>15.9</c:v>
                </c:pt>
                <c:pt idx="3">
                  <c:v>14.7</c:v>
                </c:pt>
                <c:pt idx="4">
                  <c:v>13.4</c:v>
                </c:pt>
              </c:numCache>
            </c:numRef>
          </c:val>
          <c:extLst xmlns:c16r2="http://schemas.microsoft.com/office/drawing/2015/06/chart">
            <c:ext xmlns:c16="http://schemas.microsoft.com/office/drawing/2014/chart" uri="{C3380CC4-5D6E-409C-BE32-E72D297353CC}">
              <c16:uniqueId val="{00000000-CE74-4F49-BF5C-28F8016D0311}"/>
            </c:ext>
          </c:extLst>
        </c:ser>
        <c:dLbls>
          <c:showLegendKey val="0"/>
          <c:showVal val="0"/>
          <c:showCatName val="0"/>
          <c:showSerName val="0"/>
          <c:showPercent val="0"/>
          <c:showBubbleSize val="0"/>
        </c:dLbls>
        <c:gapWidth val="180"/>
        <c:overlap val="-90"/>
        <c:axId val="295612448"/>
        <c:axId val="2956128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CE74-4F49-BF5C-28F8016D0311}"/>
            </c:ext>
          </c:extLst>
        </c:ser>
        <c:dLbls>
          <c:showLegendKey val="0"/>
          <c:showVal val="0"/>
          <c:showCatName val="0"/>
          <c:showSerName val="0"/>
          <c:showPercent val="0"/>
          <c:showBubbleSize val="0"/>
        </c:dLbls>
        <c:marker val="1"/>
        <c:smooth val="0"/>
        <c:axId val="295612448"/>
        <c:axId val="295612840"/>
      </c:lineChart>
      <c:catAx>
        <c:axId val="295612448"/>
        <c:scaling>
          <c:orientation val="minMax"/>
        </c:scaling>
        <c:delete val="0"/>
        <c:axPos val="b"/>
        <c:numFmt formatCode="ge" sourceLinked="1"/>
        <c:majorTickMark val="none"/>
        <c:minorTickMark val="none"/>
        <c:tickLblPos val="none"/>
        <c:crossAx val="295612840"/>
        <c:crosses val="autoZero"/>
        <c:auto val="0"/>
        <c:lblAlgn val="ctr"/>
        <c:lblOffset val="100"/>
        <c:noMultiLvlLbl val="1"/>
      </c:catAx>
      <c:valAx>
        <c:axId val="29561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B6-4D7E-A118-1AAD800C51EE}"/>
            </c:ext>
          </c:extLst>
        </c:ser>
        <c:dLbls>
          <c:showLegendKey val="0"/>
          <c:showVal val="0"/>
          <c:showCatName val="0"/>
          <c:showSerName val="0"/>
          <c:showPercent val="0"/>
          <c:showBubbleSize val="0"/>
        </c:dLbls>
        <c:gapWidth val="180"/>
        <c:overlap val="-90"/>
        <c:axId val="295613624"/>
        <c:axId val="2956140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91B6-4D7E-A118-1AAD800C51EE}"/>
            </c:ext>
          </c:extLst>
        </c:ser>
        <c:dLbls>
          <c:showLegendKey val="0"/>
          <c:showVal val="0"/>
          <c:showCatName val="0"/>
          <c:showSerName val="0"/>
          <c:showPercent val="0"/>
          <c:showBubbleSize val="0"/>
        </c:dLbls>
        <c:marker val="1"/>
        <c:smooth val="0"/>
        <c:axId val="295613624"/>
        <c:axId val="295614016"/>
      </c:lineChart>
      <c:catAx>
        <c:axId val="295613624"/>
        <c:scaling>
          <c:orientation val="minMax"/>
        </c:scaling>
        <c:delete val="0"/>
        <c:axPos val="b"/>
        <c:numFmt formatCode="ge" sourceLinked="1"/>
        <c:majorTickMark val="none"/>
        <c:minorTickMark val="none"/>
        <c:tickLblPos val="none"/>
        <c:crossAx val="295614016"/>
        <c:crosses val="autoZero"/>
        <c:auto val="0"/>
        <c:lblAlgn val="ctr"/>
        <c:lblOffset val="100"/>
        <c:noMultiLvlLbl val="1"/>
      </c:catAx>
      <c:valAx>
        <c:axId val="29561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3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2C-4C0A-8AE9-B4BAC6D9F55B}"/>
            </c:ext>
          </c:extLst>
        </c:ser>
        <c:dLbls>
          <c:showLegendKey val="0"/>
          <c:showVal val="0"/>
          <c:showCatName val="0"/>
          <c:showSerName val="0"/>
          <c:showPercent val="0"/>
          <c:showBubbleSize val="0"/>
        </c:dLbls>
        <c:gapWidth val="180"/>
        <c:overlap val="-90"/>
        <c:axId val="295614800"/>
        <c:axId val="29561519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942C-4C0A-8AE9-B4BAC6D9F55B}"/>
            </c:ext>
          </c:extLst>
        </c:ser>
        <c:dLbls>
          <c:showLegendKey val="0"/>
          <c:showVal val="0"/>
          <c:showCatName val="0"/>
          <c:showSerName val="0"/>
          <c:showPercent val="0"/>
          <c:showBubbleSize val="0"/>
        </c:dLbls>
        <c:marker val="1"/>
        <c:smooth val="0"/>
        <c:axId val="295614800"/>
        <c:axId val="295615192"/>
      </c:lineChart>
      <c:catAx>
        <c:axId val="295614800"/>
        <c:scaling>
          <c:orientation val="minMax"/>
        </c:scaling>
        <c:delete val="0"/>
        <c:axPos val="b"/>
        <c:numFmt formatCode="ge" sourceLinked="1"/>
        <c:majorTickMark val="none"/>
        <c:minorTickMark val="none"/>
        <c:tickLblPos val="none"/>
        <c:crossAx val="295615192"/>
        <c:crosses val="autoZero"/>
        <c:auto val="0"/>
        <c:lblAlgn val="ctr"/>
        <c:lblOffset val="100"/>
        <c:noMultiLvlLbl val="1"/>
      </c:catAx>
      <c:valAx>
        <c:axId val="29561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1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8B-4513-84FF-760FF3A8020E}"/>
            </c:ext>
          </c:extLst>
        </c:ser>
        <c:dLbls>
          <c:showLegendKey val="0"/>
          <c:showVal val="0"/>
          <c:showCatName val="0"/>
          <c:showSerName val="0"/>
          <c:showPercent val="0"/>
          <c:showBubbleSize val="0"/>
        </c:dLbls>
        <c:gapWidth val="180"/>
        <c:overlap val="-90"/>
        <c:axId val="295615976"/>
        <c:axId val="2956163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8B-4513-84FF-760FF3A8020E}"/>
            </c:ext>
          </c:extLst>
        </c:ser>
        <c:dLbls>
          <c:showLegendKey val="0"/>
          <c:showVal val="0"/>
          <c:showCatName val="0"/>
          <c:showSerName val="0"/>
          <c:showPercent val="0"/>
          <c:showBubbleSize val="0"/>
        </c:dLbls>
        <c:marker val="1"/>
        <c:smooth val="0"/>
        <c:axId val="295615976"/>
        <c:axId val="295616368"/>
      </c:lineChart>
      <c:catAx>
        <c:axId val="295615976"/>
        <c:scaling>
          <c:orientation val="minMax"/>
        </c:scaling>
        <c:delete val="0"/>
        <c:axPos val="b"/>
        <c:numFmt formatCode="ge" sourceLinked="1"/>
        <c:majorTickMark val="none"/>
        <c:minorTickMark val="none"/>
        <c:tickLblPos val="none"/>
        <c:crossAx val="295616368"/>
        <c:crosses val="autoZero"/>
        <c:auto val="0"/>
        <c:lblAlgn val="ctr"/>
        <c:lblOffset val="100"/>
        <c:noMultiLvlLbl val="1"/>
      </c:catAx>
      <c:valAx>
        <c:axId val="295616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5615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（最大出力合計6,114kW）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（最大出力合計5,979kW）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3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3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3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3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3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3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3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3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3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3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3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38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38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38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38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38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385"/>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386"/>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387"/>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388"/>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389"/>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39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391"/>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392"/>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39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394"/>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395"/>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396"/>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397"/>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398"/>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399"/>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400"/>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401"/>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402"/>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403"/>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404"/>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405"/>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406"/>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407"/>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408"/>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409"/>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410"/>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411"/>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412"/>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中之条町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t="str">
        <f>データ!W6</f>
        <v>-</v>
      </c>
      <c r="G12" s="162"/>
      <c r="H12" s="161" t="str">
        <f>データ!X6</f>
        <v>-</v>
      </c>
      <c r="I12" s="162"/>
      <c r="J12" s="161" t="str">
        <f>データ!Y6</f>
        <v>-</v>
      </c>
      <c r="K12" s="162"/>
      <c r="L12" s="161" t="str">
        <f>データ!Z6</f>
        <v>-</v>
      </c>
      <c r="M12" s="162"/>
      <c r="N12" s="150">
        <f>データ!AA6</f>
        <v>202</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1162</v>
      </c>
      <c r="G15" s="171"/>
      <c r="H15" s="171">
        <f>データ!AM6</f>
        <v>5725</v>
      </c>
      <c r="I15" s="171"/>
      <c r="J15" s="171">
        <f>データ!AN6</f>
        <v>5545</v>
      </c>
      <c r="K15" s="171"/>
      <c r="L15" s="171">
        <f>データ!AO6</f>
        <v>5120</v>
      </c>
      <c r="M15" s="171"/>
      <c r="N15" s="172">
        <f>データ!AP6</f>
        <v>6997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1162</v>
      </c>
      <c r="G16" s="177"/>
      <c r="H16" s="177">
        <f>データ!AR6</f>
        <v>5725</v>
      </c>
      <c r="I16" s="177"/>
      <c r="J16" s="177">
        <f>データ!AS6</f>
        <v>5545</v>
      </c>
      <c r="K16" s="177"/>
      <c r="L16" s="177">
        <f>データ!AT6</f>
        <v>5120</v>
      </c>
      <c r="M16" s="177"/>
      <c r="N16" s="166">
        <f>データ!AU6</f>
        <v>7199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t="str">
        <f>データ!AV6</f>
        <v>-</v>
      </c>
      <c r="G19" s="180"/>
      <c r="H19" s="180"/>
      <c r="I19" s="180">
        <f>データ!AW6</f>
        <v>302429</v>
      </c>
      <c r="J19" s="180"/>
      <c r="K19" s="180"/>
      <c r="L19" s="180">
        <f>データ!AX6</f>
        <v>302429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270</v>
      </c>
      <c r="AL40" s="119"/>
      <c r="AM40" s="119"/>
      <c r="AN40" s="119"/>
      <c r="AO40" s="119"/>
      <c r="AP40" s="119"/>
      <c r="AQ40" s="120"/>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271</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FGqWL4nYkkogl7iUVZERLA2y3lxrV3excpBWiykjhq1jaVAIMD1nfh8n2q6o1Ji3XNnye1zVX2PhyPiuuw41w==" saltValue="X5EaDzbouNEooiOdk0wLL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104213</v>
      </c>
      <c r="D6" s="67" t="str">
        <f t="shared" si="6"/>
        <v>47</v>
      </c>
      <c r="E6" s="67" t="str">
        <f t="shared" si="6"/>
        <v>04</v>
      </c>
      <c r="F6" s="67" t="str">
        <f t="shared" si="6"/>
        <v>0</v>
      </c>
      <c r="G6" s="67" t="str">
        <f t="shared" si="6"/>
        <v>000</v>
      </c>
      <c r="H6" s="67" t="str">
        <f t="shared" si="6"/>
        <v>群馬県　中之条町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3</v>
      </c>
      <c r="Q6" s="69" t="str">
        <f t="shared" si="6"/>
        <v>-</v>
      </c>
      <c r="R6" s="70" t="str">
        <f>R7</f>
        <v>平成45年10月31日　沢渡温泉第1太陽光発電所</v>
      </c>
      <c r="S6" s="71" t="str">
        <f t="shared" si="6"/>
        <v>平成45年10月31日　沢渡温泉第1太陽光発電所</v>
      </c>
      <c r="T6" s="67" t="str">
        <f t="shared" si="6"/>
        <v>無</v>
      </c>
      <c r="U6" s="71" t="str">
        <f t="shared" si="6"/>
        <v>株式会社中之条パワー</v>
      </c>
      <c r="V6" s="68" t="str">
        <f t="shared" si="6"/>
        <v>-</v>
      </c>
      <c r="W6" s="69" t="str">
        <f>W7</f>
        <v>-</v>
      </c>
      <c r="X6" s="69" t="str">
        <f t="shared" si="6"/>
        <v>-</v>
      </c>
      <c r="Y6" s="69" t="str">
        <f t="shared" si="6"/>
        <v>-</v>
      </c>
      <c r="Z6" s="69" t="str">
        <f t="shared" si="6"/>
        <v>-</v>
      </c>
      <c r="AA6" s="69">
        <f t="shared" si="6"/>
        <v>202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1162</v>
      </c>
      <c r="AM6" s="69">
        <f t="shared" si="6"/>
        <v>5725</v>
      </c>
      <c r="AN6" s="69">
        <f t="shared" si="6"/>
        <v>5545</v>
      </c>
      <c r="AO6" s="69">
        <f t="shared" si="6"/>
        <v>5120</v>
      </c>
      <c r="AP6" s="69">
        <f t="shared" si="6"/>
        <v>6997</v>
      </c>
      <c r="AQ6" s="69">
        <f t="shared" si="6"/>
        <v>1162</v>
      </c>
      <c r="AR6" s="69">
        <f t="shared" si="6"/>
        <v>5725</v>
      </c>
      <c r="AS6" s="69">
        <f t="shared" si="6"/>
        <v>5545</v>
      </c>
      <c r="AT6" s="69">
        <f t="shared" si="6"/>
        <v>5120</v>
      </c>
      <c r="AU6" s="69">
        <f t="shared" si="6"/>
        <v>7199</v>
      </c>
      <c r="AV6" s="69" t="str">
        <f t="shared" si="6"/>
        <v>-</v>
      </c>
      <c r="AW6" s="69">
        <f t="shared" si="6"/>
        <v>302429</v>
      </c>
      <c r="AX6" s="69">
        <f t="shared" si="6"/>
        <v>302429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v>3</v>
      </c>
      <c r="Q7" s="80" t="s">
        <v>126</v>
      </c>
      <c r="R7" s="81" t="s">
        <v>127</v>
      </c>
      <c r="S7" s="81" t="s">
        <v>127</v>
      </c>
      <c r="T7" s="82" t="s">
        <v>128</v>
      </c>
      <c r="U7" s="81" t="s">
        <v>129</v>
      </c>
      <c r="V7" s="78" t="s">
        <v>126</v>
      </c>
      <c r="W7" s="80" t="s">
        <v>126</v>
      </c>
      <c r="X7" s="80" t="s">
        <v>126</v>
      </c>
      <c r="Y7" s="80" t="s">
        <v>126</v>
      </c>
      <c r="Z7" s="80" t="s">
        <v>126</v>
      </c>
      <c r="AA7" s="80">
        <v>202</v>
      </c>
      <c r="AB7" s="80" t="s">
        <v>126</v>
      </c>
      <c r="AC7" s="80" t="s">
        <v>126</v>
      </c>
      <c r="AD7" s="80" t="s">
        <v>126</v>
      </c>
      <c r="AE7" s="80" t="s">
        <v>126</v>
      </c>
      <c r="AF7" s="80" t="s">
        <v>126</v>
      </c>
      <c r="AG7" s="80" t="s">
        <v>126</v>
      </c>
      <c r="AH7" s="80" t="s">
        <v>126</v>
      </c>
      <c r="AI7" s="80" t="s">
        <v>126</v>
      </c>
      <c r="AJ7" s="80" t="s">
        <v>126</v>
      </c>
      <c r="AK7" s="80" t="s">
        <v>126</v>
      </c>
      <c r="AL7" s="80">
        <v>1162</v>
      </c>
      <c r="AM7" s="80">
        <v>5725</v>
      </c>
      <c r="AN7" s="80">
        <v>5545</v>
      </c>
      <c r="AO7" s="80">
        <v>5120</v>
      </c>
      <c r="AP7" s="80">
        <v>6997</v>
      </c>
      <c r="AQ7" s="80">
        <v>1162</v>
      </c>
      <c r="AR7" s="80">
        <v>5725</v>
      </c>
      <c r="AS7" s="80">
        <v>5545</v>
      </c>
      <c r="AT7" s="80">
        <v>5120</v>
      </c>
      <c r="AU7" s="80">
        <v>7199</v>
      </c>
      <c r="AV7" s="80" t="s">
        <v>126</v>
      </c>
      <c r="AW7" s="80">
        <v>302429</v>
      </c>
      <c r="AX7" s="80">
        <v>302429</v>
      </c>
      <c r="AY7" s="83">
        <v>220.4</v>
      </c>
      <c r="AZ7" s="83">
        <v>119.4</v>
      </c>
      <c r="BA7" s="83">
        <v>109.7</v>
      </c>
      <c r="BB7" s="83">
        <v>109.2</v>
      </c>
      <c r="BC7" s="83">
        <v>121.8</v>
      </c>
      <c r="BD7" s="83">
        <v>164.1</v>
      </c>
      <c r="BE7" s="83">
        <v>124.4</v>
      </c>
      <c r="BF7" s="83">
        <v>118.8</v>
      </c>
      <c r="BG7" s="83">
        <v>88.8</v>
      </c>
      <c r="BH7" s="83">
        <v>121.3</v>
      </c>
      <c r="BI7" s="83">
        <v>100</v>
      </c>
      <c r="BJ7" s="83">
        <v>205.9</v>
      </c>
      <c r="BK7" s="83">
        <v>118</v>
      </c>
      <c r="BL7" s="83">
        <v>108.1</v>
      </c>
      <c r="BM7" s="83">
        <v>108.2</v>
      </c>
      <c r="BN7" s="83">
        <v>102.9</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21595.5</v>
      </c>
      <c r="CG7" s="83">
        <v>37300.1</v>
      </c>
      <c r="CH7" s="83">
        <v>41485.1</v>
      </c>
      <c r="CI7" s="83">
        <v>40813.1</v>
      </c>
      <c r="CJ7" s="83">
        <v>41766.5</v>
      </c>
      <c r="CK7" s="83">
        <v>11717.4</v>
      </c>
      <c r="CL7" s="83">
        <v>17642.5</v>
      </c>
      <c r="CM7" s="83">
        <v>18815.8</v>
      </c>
      <c r="CN7" s="83">
        <v>22847.9</v>
      </c>
      <c r="CO7" s="83">
        <v>19210.5</v>
      </c>
      <c r="CP7" s="80">
        <v>23784</v>
      </c>
      <c r="CQ7" s="80">
        <v>36227</v>
      </c>
      <c r="CR7" s="80">
        <v>16397</v>
      </c>
      <c r="CS7" s="80">
        <v>15019</v>
      </c>
      <c r="CT7" s="80">
        <v>56666</v>
      </c>
      <c r="CU7" s="80">
        <v>108538</v>
      </c>
      <c r="CV7" s="80">
        <v>58539</v>
      </c>
      <c r="CW7" s="80">
        <v>37685</v>
      </c>
      <c r="CX7" s="80">
        <v>2390</v>
      </c>
      <c r="CY7" s="80">
        <v>32739</v>
      </c>
      <c r="CZ7" s="80">
        <v>6114</v>
      </c>
      <c r="DA7" s="83">
        <v>3.3</v>
      </c>
      <c r="DB7" s="83">
        <v>16.399999999999999</v>
      </c>
      <c r="DC7" s="83">
        <v>15.9</v>
      </c>
      <c r="DD7" s="83">
        <v>14.7</v>
      </c>
      <c r="DE7" s="83">
        <v>13.4</v>
      </c>
      <c r="DF7" s="83">
        <v>35.9</v>
      </c>
      <c r="DG7" s="83">
        <v>35.299999999999997</v>
      </c>
      <c r="DH7" s="83">
        <v>32.299999999999997</v>
      </c>
      <c r="DI7" s="83">
        <v>35.799999999999997</v>
      </c>
      <c r="DJ7" s="83">
        <v>31.7</v>
      </c>
      <c r="DK7" s="83">
        <v>0</v>
      </c>
      <c r="DL7" s="83">
        <v>0</v>
      </c>
      <c r="DM7" s="83">
        <v>0</v>
      </c>
      <c r="DN7" s="83">
        <v>0</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61.5</v>
      </c>
      <c r="EU7" s="83">
        <v>74.599999999999994</v>
      </c>
      <c r="EV7" s="83">
        <v>77.099999999999994</v>
      </c>
      <c r="EW7" s="83">
        <v>79.8</v>
      </c>
      <c r="EX7" s="83">
        <v>88</v>
      </c>
      <c r="EY7" s="80">
        <v>135</v>
      </c>
      <c r="EZ7" s="83" t="s">
        <v>126</v>
      </c>
      <c r="FA7" s="83" t="s">
        <v>126</v>
      </c>
      <c r="FB7" s="83" t="s">
        <v>126</v>
      </c>
      <c r="FC7" s="83" t="s">
        <v>126</v>
      </c>
      <c r="FD7" s="83">
        <v>17.100000000000001</v>
      </c>
      <c r="FE7" s="83">
        <v>64</v>
      </c>
      <c r="FF7" s="83">
        <v>56.1</v>
      </c>
      <c r="FG7" s="83">
        <v>61.8</v>
      </c>
      <c r="FH7" s="83">
        <v>61.6</v>
      </c>
      <c r="FI7" s="83">
        <v>57.3</v>
      </c>
      <c r="FJ7" s="83" t="s">
        <v>126</v>
      </c>
      <c r="FK7" s="83" t="s">
        <v>126</v>
      </c>
      <c r="FL7" s="83" t="s">
        <v>126</v>
      </c>
      <c r="FM7" s="83" t="s">
        <v>126</v>
      </c>
      <c r="FN7" s="83">
        <v>0</v>
      </c>
      <c r="FO7" s="83">
        <v>22.1</v>
      </c>
      <c r="FP7" s="83">
        <v>16.7</v>
      </c>
      <c r="FQ7" s="83">
        <v>8.6999999999999993</v>
      </c>
      <c r="FR7" s="83">
        <v>5.7</v>
      </c>
      <c r="FS7" s="83">
        <v>4.2</v>
      </c>
      <c r="FT7" s="83" t="s">
        <v>126</v>
      </c>
      <c r="FU7" s="83" t="s">
        <v>126</v>
      </c>
      <c r="FV7" s="83" t="s">
        <v>126</v>
      </c>
      <c r="FW7" s="83" t="s">
        <v>126</v>
      </c>
      <c r="FX7" s="83">
        <v>0</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v>100</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v>5979</v>
      </c>
      <c r="KW7" s="83">
        <v>3.3</v>
      </c>
      <c r="KX7" s="83">
        <v>16.399999999999999</v>
      </c>
      <c r="KY7" s="83">
        <v>15.9</v>
      </c>
      <c r="KZ7" s="83">
        <v>14.7</v>
      </c>
      <c r="LA7" s="83">
        <v>13.4</v>
      </c>
      <c r="LB7" s="83">
        <v>6.4</v>
      </c>
      <c r="LC7" s="83">
        <v>13.7</v>
      </c>
      <c r="LD7" s="83">
        <v>12</v>
      </c>
      <c r="LE7" s="83">
        <v>14.5</v>
      </c>
      <c r="LF7" s="83">
        <v>14.9</v>
      </c>
      <c r="LG7" s="83">
        <v>0</v>
      </c>
      <c r="LH7" s="83">
        <v>0</v>
      </c>
      <c r="LI7" s="83">
        <v>0</v>
      </c>
      <c r="LJ7" s="83">
        <v>0</v>
      </c>
      <c r="LK7" s="83">
        <v>0</v>
      </c>
      <c r="LL7" s="83">
        <v>0.2</v>
      </c>
      <c r="LM7" s="83">
        <v>2.5</v>
      </c>
      <c r="LN7" s="83">
        <v>0.3</v>
      </c>
      <c r="LO7" s="83">
        <v>0.3</v>
      </c>
      <c r="LP7" s="83">
        <v>0.3</v>
      </c>
      <c r="LQ7" s="83">
        <v>0</v>
      </c>
      <c r="LR7" s="83">
        <v>0</v>
      </c>
      <c r="LS7" s="83">
        <v>0</v>
      </c>
      <c r="LT7" s="83">
        <v>0</v>
      </c>
      <c r="LU7" s="83">
        <v>0</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2</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（最大出力合計6,114kW）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（最大出力合計135kW）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（最大出力合計5,979kW）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220.4</v>
      </c>
      <c r="AZ11" s="95">
        <f>AZ7</f>
        <v>119.4</v>
      </c>
      <c r="BA11" s="95">
        <f>BA7</f>
        <v>109.7</v>
      </c>
      <c r="BB11" s="95">
        <f>BB7</f>
        <v>109.2</v>
      </c>
      <c r="BC11" s="95">
        <f>BC7</f>
        <v>121.8</v>
      </c>
      <c r="BD11" s="84"/>
      <c r="BE11" s="84"/>
      <c r="BF11" s="84"/>
      <c r="BG11" s="84"/>
      <c r="BH11" s="84"/>
      <c r="BI11" s="94" t="s">
        <v>139</v>
      </c>
      <c r="BJ11" s="95">
        <f>BJ7</f>
        <v>205.9</v>
      </c>
      <c r="BK11" s="95">
        <f>BK7</f>
        <v>118</v>
      </c>
      <c r="BL11" s="95">
        <f>BL7</f>
        <v>108.1</v>
      </c>
      <c r="BM11" s="95">
        <f>BM7</f>
        <v>108.2</v>
      </c>
      <c r="BN11" s="95">
        <f>BN7</f>
        <v>102.9</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21595.5</v>
      </c>
      <c r="CG11" s="95">
        <f>CG7</f>
        <v>37300.1</v>
      </c>
      <c r="CH11" s="95">
        <f>CH7</f>
        <v>41485.1</v>
      </c>
      <c r="CI11" s="95">
        <f>CI7</f>
        <v>40813.1</v>
      </c>
      <c r="CJ11" s="95">
        <f>CJ7</f>
        <v>41766.5</v>
      </c>
      <c r="CK11" s="84"/>
      <c r="CL11" s="84"/>
      <c r="CM11" s="84"/>
      <c r="CN11" s="84"/>
      <c r="CO11" s="94" t="s">
        <v>139</v>
      </c>
      <c r="CP11" s="96">
        <f>CP7</f>
        <v>23784</v>
      </c>
      <c r="CQ11" s="96">
        <f>CQ7</f>
        <v>36227</v>
      </c>
      <c r="CR11" s="96">
        <f>CR7</f>
        <v>16397</v>
      </c>
      <c r="CS11" s="96">
        <f>CS7</f>
        <v>15019</v>
      </c>
      <c r="CT11" s="96">
        <f>CT7</f>
        <v>56666</v>
      </c>
      <c r="CU11" s="84"/>
      <c r="CV11" s="84"/>
      <c r="CW11" s="84"/>
      <c r="CX11" s="84"/>
      <c r="CY11" s="84"/>
      <c r="CZ11" s="94" t="s">
        <v>139</v>
      </c>
      <c r="DA11" s="95">
        <f>DA7</f>
        <v>3.3</v>
      </c>
      <c r="DB11" s="95">
        <f>DB7</f>
        <v>16.399999999999999</v>
      </c>
      <c r="DC11" s="95">
        <f>DC7</f>
        <v>15.9</v>
      </c>
      <c r="DD11" s="95">
        <f>DD7</f>
        <v>14.7</v>
      </c>
      <c r="DE11" s="95">
        <f>DE7</f>
        <v>13.4</v>
      </c>
      <c r="DF11" s="84"/>
      <c r="DG11" s="84"/>
      <c r="DH11" s="84"/>
      <c r="DI11" s="84"/>
      <c r="DJ11" s="94" t="s">
        <v>139</v>
      </c>
      <c r="DK11" s="95">
        <f>DK7</f>
        <v>0</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f>FD7</f>
        <v>17.100000000000001</v>
      </c>
      <c r="FE11" s="84"/>
      <c r="FF11" s="84"/>
      <c r="FG11" s="84"/>
      <c r="FH11" s="84"/>
      <c r="FI11" s="94" t="s">
        <v>139</v>
      </c>
      <c r="FJ11" s="95" t="str">
        <f>FJ7</f>
        <v>-</v>
      </c>
      <c r="FK11" s="95" t="str">
        <f>FK7</f>
        <v>-</v>
      </c>
      <c r="FL11" s="95" t="str">
        <f>FL7</f>
        <v>-</v>
      </c>
      <c r="FM11" s="95" t="str">
        <f>FM7</f>
        <v>-</v>
      </c>
      <c r="FN11" s="95">
        <f>FN7</f>
        <v>0</v>
      </c>
      <c r="FO11" s="84"/>
      <c r="FP11" s="84"/>
      <c r="FQ11" s="84"/>
      <c r="FR11" s="84"/>
      <c r="FS11" s="94" t="s">
        <v>139</v>
      </c>
      <c r="FT11" s="95" t="str">
        <f>FT7</f>
        <v>-</v>
      </c>
      <c r="FU11" s="95" t="str">
        <f>FU7</f>
        <v>-</v>
      </c>
      <c r="FV11" s="95" t="str">
        <f>FV7</f>
        <v>-</v>
      </c>
      <c r="FW11" s="95" t="str">
        <f>FW7</f>
        <v>-</v>
      </c>
      <c r="FX11" s="95">
        <f>FX7</f>
        <v>0</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f>GR7</f>
        <v>100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3.3</v>
      </c>
      <c r="KX11" s="95">
        <f>KX7</f>
        <v>16.399999999999999</v>
      </c>
      <c r="KY11" s="95">
        <f>KY7</f>
        <v>15.9</v>
      </c>
      <c r="KZ11" s="95">
        <f>KZ7</f>
        <v>14.7</v>
      </c>
      <c r="LA11" s="95">
        <f>LA7</f>
        <v>13.4</v>
      </c>
      <c r="LB11" s="84"/>
      <c r="LC11" s="84"/>
      <c r="LD11" s="84"/>
      <c r="LE11" s="84"/>
      <c r="LF11" s="94" t="s">
        <v>143</v>
      </c>
      <c r="LG11" s="95">
        <f>LG7</f>
        <v>0</v>
      </c>
      <c r="LH11" s="95">
        <f>LH7</f>
        <v>0</v>
      </c>
      <c r="LI11" s="95">
        <f>LI7</f>
        <v>0</v>
      </c>
      <c r="LJ11" s="95">
        <f>LJ7</f>
        <v>0</v>
      </c>
      <c r="LK11" s="95">
        <f>LK7</f>
        <v>0</v>
      </c>
      <c r="LL11" s="84"/>
      <c r="LM11" s="84"/>
      <c r="LN11" s="84"/>
      <c r="LO11" s="84"/>
      <c r="LP11" s="94" t="s">
        <v>139</v>
      </c>
      <c r="LQ11" s="95">
        <f>LQ7</f>
        <v>0</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164.1</v>
      </c>
      <c r="AZ12" s="95">
        <f>BE7</f>
        <v>124.4</v>
      </c>
      <c r="BA12" s="95">
        <f>BF7</f>
        <v>118.8</v>
      </c>
      <c r="BB12" s="95">
        <f>BG7</f>
        <v>88.8</v>
      </c>
      <c r="BC12" s="95">
        <f>BH7</f>
        <v>121.3</v>
      </c>
      <c r="BD12" s="84"/>
      <c r="BE12" s="84"/>
      <c r="BF12" s="84"/>
      <c r="BG12" s="84"/>
      <c r="BH12" s="84"/>
      <c r="BI12" s="94" t="s">
        <v>145</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145</v>
      </c>
      <c r="CF12" s="95">
        <f>CK7</f>
        <v>11717.4</v>
      </c>
      <c r="CG12" s="95">
        <f>CL7</f>
        <v>17642.5</v>
      </c>
      <c r="CH12" s="95">
        <f>CM7</f>
        <v>18815.8</v>
      </c>
      <c r="CI12" s="95">
        <f>CN7</f>
        <v>22847.9</v>
      </c>
      <c r="CJ12" s="95">
        <f>CO7</f>
        <v>19210.5</v>
      </c>
      <c r="CK12" s="84"/>
      <c r="CL12" s="84"/>
      <c r="CM12" s="84"/>
      <c r="CN12" s="84"/>
      <c r="CO12" s="94" t="s">
        <v>146</v>
      </c>
      <c r="CP12" s="96">
        <f>CU7</f>
        <v>108538</v>
      </c>
      <c r="CQ12" s="96">
        <f>CV7</f>
        <v>58539</v>
      </c>
      <c r="CR12" s="96">
        <f>CW7</f>
        <v>37685</v>
      </c>
      <c r="CS12" s="96">
        <f>CX7</f>
        <v>2390</v>
      </c>
      <c r="CT12" s="96">
        <f>CY7</f>
        <v>32739</v>
      </c>
      <c r="CU12" s="84"/>
      <c r="CV12" s="84"/>
      <c r="CW12" s="84"/>
      <c r="CX12" s="84"/>
      <c r="CY12" s="84"/>
      <c r="CZ12" s="94" t="s">
        <v>145</v>
      </c>
      <c r="DA12" s="95">
        <f>DF7</f>
        <v>35.9</v>
      </c>
      <c r="DB12" s="95">
        <f>DG7</f>
        <v>35.299999999999997</v>
      </c>
      <c r="DC12" s="95">
        <f>DH7</f>
        <v>32.299999999999997</v>
      </c>
      <c r="DD12" s="95">
        <f>DI7</f>
        <v>35.799999999999997</v>
      </c>
      <c r="DE12" s="95">
        <f>DJ7</f>
        <v>31.7</v>
      </c>
      <c r="DF12" s="84"/>
      <c r="DG12" s="84"/>
      <c r="DH12" s="84"/>
      <c r="DI12" s="84"/>
      <c r="DJ12" s="94" t="s">
        <v>145</v>
      </c>
      <c r="DK12" s="95">
        <f>DP7</f>
        <v>23</v>
      </c>
      <c r="DL12" s="95">
        <f>DQ7</f>
        <v>14.6</v>
      </c>
      <c r="DM12" s="95">
        <f>DR7</f>
        <v>17.3</v>
      </c>
      <c r="DN12" s="95">
        <f>DS7</f>
        <v>14.6</v>
      </c>
      <c r="DO12" s="95">
        <f>DT7</f>
        <v>11.9</v>
      </c>
      <c r="DP12" s="84"/>
      <c r="DQ12" s="84"/>
      <c r="DR12" s="84"/>
      <c r="DS12" s="84"/>
      <c r="DT12" s="94" t="s">
        <v>145</v>
      </c>
      <c r="DU12" s="95">
        <f>DZ7</f>
        <v>106.8</v>
      </c>
      <c r="DV12" s="95">
        <f>EA7</f>
        <v>102</v>
      </c>
      <c r="DW12" s="95">
        <f>EB7</f>
        <v>100.7</v>
      </c>
      <c r="DX12" s="95">
        <f>EC7</f>
        <v>100.1</v>
      </c>
      <c r="DY12" s="95">
        <f>ED7</f>
        <v>132.80000000000001</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61.5</v>
      </c>
      <c r="EP12" s="95">
        <f>EU7</f>
        <v>74.599999999999994</v>
      </c>
      <c r="EQ12" s="95">
        <f>EV7</f>
        <v>77.099999999999994</v>
      </c>
      <c r="ER12" s="95">
        <f>EW7</f>
        <v>79.8</v>
      </c>
      <c r="ES12" s="95">
        <f>EX7</f>
        <v>88</v>
      </c>
      <c r="ET12" s="84"/>
      <c r="EU12" s="84"/>
      <c r="EV12" s="84"/>
      <c r="EW12" s="84"/>
      <c r="EX12" s="84"/>
      <c r="EY12" s="94" t="s">
        <v>145</v>
      </c>
      <c r="EZ12" s="95">
        <f>IF($EZ$8,FE7,"-")</f>
        <v>64</v>
      </c>
      <c r="FA12" s="95">
        <f>IF($EZ$8,FF7,"-")</f>
        <v>56.1</v>
      </c>
      <c r="FB12" s="95">
        <f>IF($EZ$8,FG7,"-")</f>
        <v>61.8</v>
      </c>
      <c r="FC12" s="95">
        <f>IF($EZ$8,FH7,"-")</f>
        <v>61.6</v>
      </c>
      <c r="FD12" s="95">
        <f>IF($EZ$8,FI7,"-")</f>
        <v>57.3</v>
      </c>
      <c r="FE12" s="84"/>
      <c r="FF12" s="84"/>
      <c r="FG12" s="84"/>
      <c r="FH12" s="84"/>
      <c r="FI12" s="94" t="s">
        <v>145</v>
      </c>
      <c r="FJ12" s="95">
        <f>IF($FJ$8,FO7,"-")</f>
        <v>22.1</v>
      </c>
      <c r="FK12" s="95">
        <f>IF($FJ$8,FP7,"-")</f>
        <v>16.7</v>
      </c>
      <c r="FL12" s="95">
        <f>IF($FJ$8,FQ7,"-")</f>
        <v>8.6999999999999993</v>
      </c>
      <c r="FM12" s="95">
        <f>IF($FJ$8,FR7,"-")</f>
        <v>5.7</v>
      </c>
      <c r="FN12" s="95">
        <f>IF($FJ$8,FS7,"-")</f>
        <v>4.2</v>
      </c>
      <c r="FO12" s="84"/>
      <c r="FP12" s="84"/>
      <c r="FQ12" s="84"/>
      <c r="FR12" s="84"/>
      <c r="FS12" s="94" t="s">
        <v>145</v>
      </c>
      <c r="FT12" s="95">
        <f>IF($FT$8,FY7,"-")</f>
        <v>279.2</v>
      </c>
      <c r="FU12" s="95">
        <f>IF($FT$8,FZ7,"-")</f>
        <v>333.7</v>
      </c>
      <c r="FV12" s="95">
        <f>IF($FT$8,GA7,"-")</f>
        <v>351.4</v>
      </c>
      <c r="FW12" s="95">
        <f>IF($FT$8,GB7,"-")</f>
        <v>390.3</v>
      </c>
      <c r="FX12" s="95">
        <f>IF($FT$8,GC7,"-")</f>
        <v>394.9</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f>IF($GN$8,GS7,"-")</f>
        <v>56.2</v>
      </c>
      <c r="GO12" s="95">
        <f>IF($GN$8,GT7,"-")</f>
        <v>58.4</v>
      </c>
      <c r="GP12" s="95">
        <f>IF($GN$8,GU7,"-")</f>
        <v>80.599999999999994</v>
      </c>
      <c r="GQ12" s="95">
        <f>IF($GN$8,GV7,"-")</f>
        <v>85.6</v>
      </c>
      <c r="GR12" s="95">
        <f>IF($GN$8,GW7,"-")</f>
        <v>92</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6.4</v>
      </c>
      <c r="KX12" s="95">
        <f>IF($KW$8,LC7,"-")</f>
        <v>13.7</v>
      </c>
      <c r="KY12" s="95">
        <f>IF($KW$8,LD7,"-")</f>
        <v>12</v>
      </c>
      <c r="KZ12" s="95">
        <f>IF($KW$8,LE7,"-")</f>
        <v>14.5</v>
      </c>
      <c r="LA12" s="95">
        <f>IF($KW$8,LF7,"-")</f>
        <v>14.9</v>
      </c>
      <c r="LB12" s="84"/>
      <c r="LC12" s="84"/>
      <c r="LD12" s="84"/>
      <c r="LE12" s="84"/>
      <c r="LF12" s="94" t="s">
        <v>145</v>
      </c>
      <c r="LG12" s="95">
        <f>IF($LG$8,LL7,"-")</f>
        <v>0.2</v>
      </c>
      <c r="LH12" s="95">
        <f>IF($LG$8,LM7,"-")</f>
        <v>2.5</v>
      </c>
      <c r="LI12" s="95">
        <f>IF($LG$8,LN7,"-")</f>
        <v>0.3</v>
      </c>
      <c r="LJ12" s="95">
        <f>IF($LG$8,LO7,"-")</f>
        <v>0.3</v>
      </c>
      <c r="LK12" s="95">
        <f>IF($LG$8,LP7,"-")</f>
        <v>0.3</v>
      </c>
      <c r="LL12" s="84"/>
      <c r="LM12" s="84"/>
      <c r="LN12" s="84"/>
      <c r="LO12" s="84"/>
      <c r="LP12" s="94" t="s">
        <v>145</v>
      </c>
      <c r="LQ12" s="95">
        <f>IF($LQ$8,LV7,"-")</f>
        <v>448</v>
      </c>
      <c r="LR12" s="95">
        <f>IF($LQ$8,LW7,"-")</f>
        <v>259</v>
      </c>
      <c r="LS12" s="95">
        <f>IF($LQ$8,LX7,"-")</f>
        <v>197.2</v>
      </c>
      <c r="LT12" s="95">
        <f>IF($LQ$8,LY7,"-")</f>
        <v>184.6</v>
      </c>
      <c r="LU12" s="95">
        <f>IF($LQ$8,LZ7,"-")</f>
        <v>174.5</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220.4</v>
      </c>
      <c r="AZ17" s="106">
        <f t="shared" ref="AZ17:BC17" si="9">IF(AZ7="-",NA(),AZ7)</f>
        <v>119.4</v>
      </c>
      <c r="BA17" s="106">
        <f t="shared" si="9"/>
        <v>109.7</v>
      </c>
      <c r="BB17" s="106">
        <f t="shared" si="9"/>
        <v>109.2</v>
      </c>
      <c r="BC17" s="106">
        <f t="shared" si="9"/>
        <v>121.8</v>
      </c>
      <c r="BD17" s="100"/>
      <c r="BE17" s="100"/>
      <c r="BF17" s="100"/>
      <c r="BG17" s="100"/>
      <c r="BH17" s="100"/>
      <c r="BI17" s="105" t="s">
        <v>161</v>
      </c>
      <c r="BJ17" s="106">
        <f>IF(BJ7="-",NA(),BJ7)</f>
        <v>205.9</v>
      </c>
      <c r="BK17" s="106">
        <f t="shared" ref="BK17:BN17" si="10">IF(BK7="-",NA(),BK7)</f>
        <v>118</v>
      </c>
      <c r="BL17" s="106">
        <f t="shared" si="10"/>
        <v>108.1</v>
      </c>
      <c r="BM17" s="106">
        <f t="shared" si="10"/>
        <v>108.2</v>
      </c>
      <c r="BN17" s="106">
        <f t="shared" si="10"/>
        <v>102.9</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21595.5</v>
      </c>
      <c r="CG17" s="106">
        <f t="shared" ref="CG17:CJ17" si="12">IF(CG7="-",NA(),CG7)</f>
        <v>37300.1</v>
      </c>
      <c r="CH17" s="106">
        <f t="shared" si="12"/>
        <v>41485.1</v>
      </c>
      <c r="CI17" s="106">
        <f t="shared" si="12"/>
        <v>40813.1</v>
      </c>
      <c r="CJ17" s="106">
        <f t="shared" si="12"/>
        <v>41766.5</v>
      </c>
      <c r="CK17" s="100"/>
      <c r="CL17" s="100"/>
      <c r="CM17" s="100"/>
      <c r="CN17" s="100"/>
      <c r="CO17" s="105" t="s">
        <v>161</v>
      </c>
      <c r="CP17" s="107">
        <f>IF(CP7="-",NA(),CP7)</f>
        <v>23784</v>
      </c>
      <c r="CQ17" s="107">
        <f t="shared" ref="CQ17:CT17" si="13">IF(CQ7="-",NA(),CQ7)</f>
        <v>36227</v>
      </c>
      <c r="CR17" s="107">
        <f t="shared" si="13"/>
        <v>16397</v>
      </c>
      <c r="CS17" s="107">
        <f t="shared" si="13"/>
        <v>15019</v>
      </c>
      <c r="CT17" s="107">
        <f t="shared" si="13"/>
        <v>56666</v>
      </c>
      <c r="CU17" s="100"/>
      <c r="CV17" s="100"/>
      <c r="CW17" s="100"/>
      <c r="CX17" s="100"/>
      <c r="CY17" s="100"/>
      <c r="CZ17" s="105" t="s">
        <v>161</v>
      </c>
      <c r="DA17" s="106">
        <f>IF(DA7="-",NA(),DA7)</f>
        <v>3.3</v>
      </c>
      <c r="DB17" s="106">
        <f t="shared" ref="DB17:DE17" si="14">IF(DB7="-",NA(),DB7)</f>
        <v>16.399999999999999</v>
      </c>
      <c r="DC17" s="106">
        <f t="shared" si="14"/>
        <v>15.9</v>
      </c>
      <c r="DD17" s="106">
        <f t="shared" si="14"/>
        <v>14.7</v>
      </c>
      <c r="DE17" s="106">
        <f t="shared" si="14"/>
        <v>13.4</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f t="shared" si="19"/>
        <v>17.100000000000001</v>
      </c>
      <c r="FE17" s="100"/>
      <c r="FF17" s="100"/>
      <c r="FG17" s="100"/>
      <c r="FH17" s="100"/>
      <c r="FI17" s="105" t="s">
        <v>161</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161</v>
      </c>
      <c r="FT17" s="106" t="e">
        <f>IF(FT7="-",NA(),FT7)</f>
        <v>#N/A</v>
      </c>
      <c r="FU17" s="106" t="e">
        <f t="shared" ref="FU17:FX17" si="21">IF(FU7="-",NA(),FU7)</f>
        <v>#N/A</v>
      </c>
      <c r="FV17" s="106" t="e">
        <f t="shared" si="21"/>
        <v>#N/A</v>
      </c>
      <c r="FW17" s="106" t="e">
        <f t="shared" si="21"/>
        <v>#N/A</v>
      </c>
      <c r="FX17" s="106">
        <f t="shared" si="21"/>
        <v>0</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3.3</v>
      </c>
      <c r="KX17" s="106">
        <f t="shared" ref="KX17:LA17" si="34">IF(KX7="-",NA(),KX7)</f>
        <v>16.399999999999999</v>
      </c>
      <c r="KY17" s="106">
        <f t="shared" si="34"/>
        <v>15.9</v>
      </c>
      <c r="KZ17" s="106">
        <f t="shared" si="34"/>
        <v>14.7</v>
      </c>
      <c r="LA17" s="106">
        <f t="shared" si="34"/>
        <v>13.4</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f>IF(DP7="-",NA(),DP7)</f>
        <v>23</v>
      </c>
      <c r="DL18" s="106">
        <f t="shared" ref="DL18:DO18" si="45">IF(DQ7="-",NA(),DQ7)</f>
        <v>14.6</v>
      </c>
      <c r="DM18" s="106">
        <f t="shared" si="45"/>
        <v>17.3</v>
      </c>
      <c r="DN18" s="106">
        <f t="shared" si="45"/>
        <v>14.6</v>
      </c>
      <c r="DO18" s="106">
        <f t="shared" si="45"/>
        <v>11.9</v>
      </c>
      <c r="DP18" s="100"/>
      <c r="DQ18" s="100"/>
      <c r="DR18" s="100"/>
      <c r="DS18" s="100"/>
      <c r="DT18" s="105" t="s">
        <v>165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165</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165</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166</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165</v>
      </c>
      <c r="LG18" s="106">
        <f>IF(OR(NOT($LG$8),LL7="-"),NA(),LL7)</f>
        <v>0.2</v>
      </c>
      <c r="LH18" s="106">
        <f>IF(OR(NOT($LG$8),LM7="-"),NA(),LM7)</f>
        <v>2.5</v>
      </c>
      <c r="LI18" s="106">
        <f>IF(OR(NOT($LG$8),LN7="-"),NA(),LN7)</f>
        <v>0.3</v>
      </c>
      <c r="LJ18" s="106">
        <f>IF(OR(NOT($LG$8),LO7="-"),NA(),LO7)</f>
        <v>0.3</v>
      </c>
      <c r="LK18" s="106">
        <f>IF(OR(NOT($LG$8),LP7="-"),NA(),LP7)</f>
        <v>0.3</v>
      </c>
      <c r="LL18" s="100"/>
      <c r="LM18" s="100"/>
      <c r="LN18" s="100"/>
      <c r="LO18" s="100"/>
      <c r="LP18" s="105" t="s">
        <v>165</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8" t="s">
        <v>171</v>
      </c>
      <c r="F22" s="199"/>
      <c r="G22" s="199"/>
      <c r="H22" s="199"/>
      <c r="I22" s="200"/>
    </row>
    <row r="23" spans="1:374">
      <c r="A23" s="97">
        <f t="shared" si="7"/>
        <v>9</v>
      </c>
      <c r="B23" s="196" t="s">
        <v>172</v>
      </c>
      <c r="C23" s="196"/>
      <c r="D23" s="100"/>
      <c r="E23" s="201"/>
      <c r="F23" s="202"/>
      <c r="G23" s="202"/>
      <c r="H23" s="202"/>
      <c r="I23" s="203"/>
    </row>
    <row r="24" spans="1:374">
      <c r="A24" s="97">
        <f t="shared" si="7"/>
        <v>10</v>
      </c>
      <c r="B24" s="196" t="s">
        <v>173</v>
      </c>
      <c r="C24" s="196"/>
      <c r="D24" s="100"/>
      <c r="E24" s="201"/>
      <c r="F24" s="202"/>
      <c r="G24" s="202"/>
      <c r="H24" s="202"/>
      <c r="I24" s="203"/>
    </row>
    <row r="25" spans="1:374">
      <c r="A25" s="97">
        <f t="shared" si="7"/>
        <v>11</v>
      </c>
      <c r="B25" s="196" t="s">
        <v>174</v>
      </c>
      <c r="C25" s="196"/>
      <c r="D25" s="100"/>
      <c r="E25" s="201"/>
      <c r="F25" s="202"/>
      <c r="G25" s="202"/>
      <c r="H25" s="202"/>
      <c r="I25" s="203"/>
    </row>
    <row r="26" spans="1:374">
      <c r="A26" s="97">
        <f t="shared" si="7"/>
        <v>12</v>
      </c>
      <c r="B26" s="196" t="s">
        <v>175</v>
      </c>
      <c r="C26" s="196"/>
      <c r="D26" s="100"/>
      <c r="E26" s="201"/>
      <c r="F26" s="202"/>
      <c r="G26" s="202"/>
      <c r="H26" s="202"/>
      <c r="I26" s="203"/>
    </row>
    <row r="27" spans="1:374">
      <c r="A27" s="97">
        <f t="shared" si="7"/>
        <v>13</v>
      </c>
      <c r="B27" s="196" t="s">
        <v>176</v>
      </c>
      <c r="C27" s="196"/>
      <c r="D27" s="100"/>
      <c r="E27" s="201"/>
      <c r="F27" s="202"/>
      <c r="G27" s="202"/>
      <c r="H27" s="202"/>
      <c r="I27" s="203"/>
    </row>
    <row r="28" spans="1:374">
      <c r="A28" s="97">
        <f t="shared" si="7"/>
        <v>14</v>
      </c>
      <c r="B28" s="196" t="s">
        <v>177</v>
      </c>
      <c r="C28" s="196"/>
      <c r="D28" s="100"/>
      <c r="E28" s="201"/>
      <c r="F28" s="202"/>
      <c r="G28" s="202"/>
      <c r="H28" s="202"/>
      <c r="I28" s="203"/>
    </row>
    <row r="29" spans="1:374">
      <c r="A29" s="97">
        <f t="shared" si="7"/>
        <v>15</v>
      </c>
      <c r="B29" s="196" t="s">
        <v>178</v>
      </c>
      <c r="C29" s="196"/>
      <c r="D29" s="100"/>
      <c r="E29" s="201"/>
      <c r="F29" s="202"/>
      <c r="G29" s="202"/>
      <c r="H29" s="202"/>
      <c r="I29" s="203"/>
    </row>
    <row r="30" spans="1:374">
      <c r="A30" s="97">
        <f t="shared" si="7"/>
        <v>16</v>
      </c>
      <c r="B30" s="196" t="s">
        <v>179</v>
      </c>
      <c r="C30" s="196"/>
      <c r="D30" s="100"/>
      <c r="E30" s="201"/>
      <c r="F30" s="202"/>
      <c r="G30" s="202"/>
      <c r="H30" s="202"/>
      <c r="I30" s="203"/>
    </row>
    <row r="31" spans="1:374">
      <c r="A31" s="97">
        <f t="shared" si="7"/>
        <v>17</v>
      </c>
      <c r="B31" s="196" t="s">
        <v>180</v>
      </c>
      <c r="C31" s="196"/>
      <c r="D31" s="100"/>
      <c r="E31" s="201"/>
      <c r="F31" s="202"/>
      <c r="G31" s="202"/>
      <c r="H31" s="202"/>
      <c r="I31" s="203"/>
    </row>
    <row r="32" spans="1:374">
      <c r="A32" s="97">
        <f t="shared" si="7"/>
        <v>18</v>
      </c>
      <c r="B32" s="196" t="s">
        <v>181</v>
      </c>
      <c r="C32" s="196"/>
      <c r="D32" s="100"/>
      <c r="E32" s="201"/>
      <c r="F32" s="202"/>
      <c r="G32" s="202"/>
      <c r="H32" s="202"/>
      <c r="I32" s="203"/>
    </row>
    <row r="33" spans="1:16">
      <c r="A33" s="97">
        <f t="shared" si="7"/>
        <v>19</v>
      </c>
      <c r="B33" s="196" t="s">
        <v>182</v>
      </c>
      <c r="C33" s="196"/>
      <c r="D33" s="100"/>
      <c r="E33" s="201"/>
      <c r="F33" s="202"/>
      <c r="G33" s="202"/>
      <c r="H33" s="202"/>
      <c r="I33" s="203"/>
    </row>
    <row r="34" spans="1:16">
      <c r="A34" s="97">
        <f t="shared" si="7"/>
        <v>20</v>
      </c>
      <c r="B34" s="196" t="s">
        <v>183</v>
      </c>
      <c r="C34" s="196"/>
      <c r="D34" s="100"/>
      <c r="E34" s="201"/>
      <c r="F34" s="202"/>
      <c r="G34" s="202"/>
      <c r="H34" s="202"/>
      <c r="I34" s="203"/>
    </row>
    <row r="35" spans="1:16" ht="25.5" customHeight="1">
      <c r="E35" s="204"/>
      <c r="F35" s="205"/>
      <c r="G35" s="205"/>
      <c r="H35" s="205"/>
      <c r="I35" s="206"/>
    </row>
    <row r="36" spans="1:16">
      <c r="A36" t="s">
        <v>184</v>
      </c>
      <c r="B36" t="s">
        <v>185</v>
      </c>
    </row>
    <row r="37" spans="1:16">
      <c r="A37" t="s">
        <v>186</v>
      </c>
      <c r="B37" t="s">
        <v>187</v>
      </c>
      <c r="L37" s="198" t="s">
        <v>171</v>
      </c>
      <c r="M37" s="199"/>
      <c r="N37" s="199"/>
      <c r="O37" s="199"/>
      <c r="P37" s="200"/>
    </row>
    <row r="38" spans="1:16">
      <c r="A38" t="s">
        <v>188</v>
      </c>
      <c r="B38" t="s">
        <v>189</v>
      </c>
      <c r="L38" s="201"/>
      <c r="M38" s="202"/>
      <c r="N38" s="202"/>
      <c r="O38" s="202"/>
      <c r="P38" s="203"/>
    </row>
    <row r="39" spans="1:16">
      <c r="A39" t="s">
        <v>190</v>
      </c>
      <c r="B39" t="s">
        <v>191</v>
      </c>
      <c r="L39" s="201"/>
      <c r="M39" s="202"/>
      <c r="N39" s="202"/>
      <c r="O39" s="202"/>
      <c r="P39" s="203"/>
    </row>
    <row r="40" spans="1:16">
      <c r="A40" t="s">
        <v>192</v>
      </c>
      <c r="B40" t="s">
        <v>193</v>
      </c>
      <c r="L40" s="201"/>
      <c r="M40" s="202"/>
      <c r="N40" s="202"/>
      <c r="O40" s="202"/>
      <c r="P40" s="203"/>
    </row>
    <row r="41" spans="1:16">
      <c r="A41" t="s">
        <v>194</v>
      </c>
      <c r="B41" t="s">
        <v>195</v>
      </c>
      <c r="L41" s="201"/>
      <c r="M41" s="202"/>
      <c r="N41" s="202"/>
      <c r="O41" s="202"/>
      <c r="P41" s="203"/>
    </row>
    <row r="42" spans="1:16">
      <c r="A42" t="s">
        <v>196</v>
      </c>
      <c r="B42" t="s">
        <v>197</v>
      </c>
      <c r="L42" s="201"/>
      <c r="M42" s="202"/>
      <c r="N42" s="202"/>
      <c r="O42" s="202"/>
      <c r="P42" s="203"/>
    </row>
    <row r="43" spans="1:16">
      <c r="A43" t="s">
        <v>198</v>
      </c>
      <c r="B43" t="s">
        <v>199</v>
      </c>
      <c r="L43" s="201"/>
      <c r="M43" s="202"/>
      <c r="N43" s="202"/>
      <c r="O43" s="202"/>
      <c r="P43" s="203"/>
    </row>
    <row r="44" spans="1:16">
      <c r="A44" t="s">
        <v>200</v>
      </c>
      <c r="B44" t="s">
        <v>201</v>
      </c>
      <c r="L44" s="201"/>
      <c r="M44" s="202"/>
      <c r="N44" s="202"/>
      <c r="O44" s="202"/>
      <c r="P44" s="203"/>
    </row>
    <row r="45" spans="1:16">
      <c r="A45" t="s">
        <v>202</v>
      </c>
      <c r="B45" t="s">
        <v>203</v>
      </c>
      <c r="L45" s="201"/>
      <c r="M45" s="202"/>
      <c r="N45" s="202"/>
      <c r="O45" s="202"/>
      <c r="P45" s="203"/>
    </row>
    <row r="46" spans="1:16">
      <c r="A46" t="s">
        <v>204</v>
      </c>
      <c r="B46" t="s">
        <v>205</v>
      </c>
      <c r="L46" s="201"/>
      <c r="M46" s="202"/>
      <c r="N46" s="202"/>
      <c r="O46" s="202"/>
      <c r="P46" s="203"/>
    </row>
    <row r="47" spans="1:16">
      <c r="A47" t="s">
        <v>206</v>
      </c>
      <c r="B47" t="s">
        <v>207</v>
      </c>
      <c r="L47" s="201"/>
      <c r="M47" s="202"/>
      <c r="N47" s="202"/>
      <c r="O47" s="202"/>
      <c r="P47" s="203"/>
    </row>
    <row r="48" spans="1:16">
      <c r="A48" t="s">
        <v>208</v>
      </c>
      <c r="B48" t="s">
        <v>209</v>
      </c>
      <c r="L48" s="201"/>
      <c r="M48" s="202"/>
      <c r="N48" s="202"/>
      <c r="O48" s="202"/>
      <c r="P48" s="203"/>
    </row>
    <row r="49" spans="1:16">
      <c r="A49" t="s">
        <v>210</v>
      </c>
      <c r="B49" t="s">
        <v>211</v>
      </c>
      <c r="L49" s="201"/>
      <c r="M49" s="202"/>
      <c r="N49" s="202"/>
      <c r="O49" s="202"/>
      <c r="P49" s="203"/>
    </row>
    <row r="50" spans="1:16" ht="26.25" customHeight="1">
      <c r="A50" t="s">
        <v>212</v>
      </c>
      <c r="B50" t="s">
        <v>213</v>
      </c>
      <c r="L50" s="204"/>
      <c r="M50" s="205"/>
      <c r="N50" s="205"/>
      <c r="O50" s="205"/>
      <c r="P50" s="206"/>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2019-02-07T05:54:04Z</cp:lastPrinted>
  <dcterms:created xsi:type="dcterms:W3CDTF">2018-12-13T02:09:05Z</dcterms:created>
  <dcterms:modified xsi:type="dcterms:W3CDTF">2019-02-07T05:54:13Z</dcterms:modified>
  <cp:category/>
</cp:coreProperties>
</file>